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IFERROR(__xludf.DUMMYFUNCTION("GOOGLEFINANCE(""DJUSCF"",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IFERROR(__xludf.DUMMYFUNCTION("GOOGLEFINANCE(""DJUSCF"",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IFERROR(__xludf.DUMMYFUNCTION("GOOGLEFINANCE(""DJUSCF"",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IFERROR(__xludf.DUMMYFUNCTION("GOOGLEFINANCE(""DJUSCF"",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IFERROR(__xludf.DUMMYFUNCTION("GOOGLEFINANCE(""DJUSCF"",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IFERROR(__xludf.DUMMYFUNCTION("""COMPUTED_VALUE"""),361.32)</f>
        <v>361.32</v>
      </c>
      <c r="D2" s="2">
        <f>IFERROR(__xludf.DUMMYFUNCTION("""COMPUTED_VALUE"""),45296.66666666667)</f>
        <v>45296.66667</v>
      </c>
      <c r="E2" s="1">
        <f>IFERROR(__xludf.DUMMYFUNCTION("""COMPUTED_VALUE"""),361.97)</f>
        <v>361.97</v>
      </c>
      <c r="G2" s="2">
        <f>IFERROR(__xludf.DUMMYFUNCTION("""COMPUTED_VALUE"""),45296.66666666667)</f>
        <v>45296.66667</v>
      </c>
      <c r="H2" s="1">
        <f>IFERROR(__xludf.DUMMYFUNCTION("""COMPUTED_VALUE"""),348.29)</f>
        <v>348.29</v>
      </c>
      <c r="J2" s="2">
        <f>IFERROR(__xludf.DUMMYFUNCTION("""COMPUTED_VALUE"""),45296.66666666667)</f>
        <v>45296.66667</v>
      </c>
      <c r="K2" s="1">
        <f>IFERROR(__xludf.DUMMYFUNCTION("""COMPUTED_VALUE"""),348.68)</f>
        <v>348.68</v>
      </c>
      <c r="M2" s="2">
        <f>IFERROR(__xludf.DUMMYFUNCTION("""COMPUTED_VALUE"""),45296.66666666667)</f>
        <v>45296.66667</v>
      </c>
      <c r="N2" s="1">
        <f>IFERROR(__xludf.DUMMYFUNCTION("""COMPUTED_VALUE"""),1.02107775E8)</f>
        <v>102107775</v>
      </c>
    </row>
    <row r="3">
      <c r="A3" s="2">
        <f>IFERROR(__xludf.DUMMYFUNCTION("""COMPUTED_VALUE"""),45303.66666666667)</f>
        <v>45303.66667</v>
      </c>
      <c r="B3" s="1">
        <f>IFERROR(__xludf.DUMMYFUNCTION("""COMPUTED_VALUE"""),347.21)</f>
        <v>347.21</v>
      </c>
      <c r="D3" s="2">
        <f>IFERROR(__xludf.DUMMYFUNCTION("""COMPUTED_VALUE"""),45303.66666666667)</f>
        <v>45303.66667</v>
      </c>
      <c r="E3" s="1">
        <f>IFERROR(__xludf.DUMMYFUNCTION("""COMPUTED_VALUE"""),352.95)</f>
        <v>352.95</v>
      </c>
      <c r="G3" s="2">
        <f>IFERROR(__xludf.DUMMYFUNCTION("""COMPUTED_VALUE"""),45303.66666666667)</f>
        <v>45303.66667</v>
      </c>
      <c r="H3" s="1">
        <f>IFERROR(__xludf.DUMMYFUNCTION("""COMPUTED_VALUE"""),341.97)</f>
        <v>341.97</v>
      </c>
      <c r="J3" s="2">
        <f>IFERROR(__xludf.DUMMYFUNCTION("""COMPUTED_VALUE"""),45303.66666666667)</f>
        <v>45303.66667</v>
      </c>
      <c r="K3" s="1">
        <f>IFERROR(__xludf.DUMMYFUNCTION("""COMPUTED_VALUE"""),342.54)</f>
        <v>342.54</v>
      </c>
      <c r="M3" s="2">
        <f>IFERROR(__xludf.DUMMYFUNCTION("""COMPUTED_VALUE"""),45303.66666666667)</f>
        <v>45303.66667</v>
      </c>
      <c r="N3" s="1">
        <f>IFERROR(__xludf.DUMMYFUNCTION("""COMPUTED_VALUE"""),1.12801174E8)</f>
        <v>112801174</v>
      </c>
    </row>
    <row r="4">
      <c r="A4" s="2">
        <f>IFERROR(__xludf.DUMMYFUNCTION("""COMPUTED_VALUE"""),45310.66666666667)</f>
        <v>45310.66667</v>
      </c>
      <c r="B4" s="1">
        <f>IFERROR(__xludf.DUMMYFUNCTION("""COMPUTED_VALUE"""),340.99)</f>
        <v>340.99</v>
      </c>
      <c r="D4" s="2">
        <f>IFERROR(__xludf.DUMMYFUNCTION("""COMPUTED_VALUE"""),45310.66666666667)</f>
        <v>45310.66667</v>
      </c>
      <c r="E4" s="1">
        <f>IFERROR(__xludf.DUMMYFUNCTION("""COMPUTED_VALUE"""),344.08)</f>
        <v>344.08</v>
      </c>
      <c r="G4" s="2">
        <f>IFERROR(__xludf.DUMMYFUNCTION("""COMPUTED_VALUE"""),45310.66666666667)</f>
        <v>45310.66667</v>
      </c>
      <c r="H4" s="1">
        <f>IFERROR(__xludf.DUMMYFUNCTION("""COMPUTED_VALUE"""),331.76)</f>
        <v>331.76</v>
      </c>
      <c r="J4" s="2">
        <f>IFERROR(__xludf.DUMMYFUNCTION("""COMPUTED_VALUE"""),45310.66666666667)</f>
        <v>45310.66667</v>
      </c>
      <c r="K4" s="1">
        <f>IFERROR(__xludf.DUMMYFUNCTION("""COMPUTED_VALUE"""),343.4)</f>
        <v>343.4</v>
      </c>
      <c r="M4" s="2">
        <f>IFERROR(__xludf.DUMMYFUNCTION("""COMPUTED_VALUE"""),45310.66666666667)</f>
        <v>45310.66667</v>
      </c>
      <c r="N4" s="1">
        <f>IFERROR(__xludf.DUMMYFUNCTION("""COMPUTED_VALUE"""),1.1535486E8)</f>
        <v>115354860</v>
      </c>
    </row>
    <row r="5">
      <c r="A5" s="2">
        <f>IFERROR(__xludf.DUMMYFUNCTION("""COMPUTED_VALUE"""),45317.66666666667)</f>
        <v>45317.66667</v>
      </c>
      <c r="B5" s="1">
        <f>IFERROR(__xludf.DUMMYFUNCTION("""COMPUTED_VALUE"""),343.18)</f>
        <v>343.18</v>
      </c>
      <c r="D5" s="2">
        <f>IFERROR(__xludf.DUMMYFUNCTION("""COMPUTED_VALUE"""),45317.66666666667)</f>
        <v>45317.66667</v>
      </c>
      <c r="E5" s="1">
        <f>IFERROR(__xludf.DUMMYFUNCTION("""COMPUTED_VALUE"""),348.89)</f>
        <v>348.89</v>
      </c>
      <c r="G5" s="2">
        <f>IFERROR(__xludf.DUMMYFUNCTION("""COMPUTED_VALUE"""),45317.66666666667)</f>
        <v>45317.66667</v>
      </c>
      <c r="H5" s="1">
        <f>IFERROR(__xludf.DUMMYFUNCTION("""COMPUTED_VALUE"""),338.98)</f>
        <v>338.98</v>
      </c>
      <c r="J5" s="2">
        <f>IFERROR(__xludf.DUMMYFUNCTION("""COMPUTED_VALUE"""),45317.66666666667)</f>
        <v>45317.66667</v>
      </c>
      <c r="K5" s="1">
        <f>IFERROR(__xludf.DUMMYFUNCTION("""COMPUTED_VALUE"""),346.22)</f>
        <v>346.22</v>
      </c>
      <c r="M5" s="2">
        <f>IFERROR(__xludf.DUMMYFUNCTION("""COMPUTED_VALUE"""),45317.66666666667)</f>
        <v>45317.66667</v>
      </c>
      <c r="N5" s="1">
        <f>IFERROR(__xludf.DUMMYFUNCTION("""COMPUTED_VALUE"""),1.42267228E8)</f>
        <v>142267228</v>
      </c>
    </row>
    <row r="6">
      <c r="A6" s="2">
        <f>IFERROR(__xludf.DUMMYFUNCTION("""COMPUTED_VALUE"""),45324.66666666667)</f>
        <v>45324.66667</v>
      </c>
      <c r="B6" s="1">
        <f>IFERROR(__xludf.DUMMYFUNCTION("""COMPUTED_VALUE"""),346.54)</f>
        <v>346.54</v>
      </c>
      <c r="D6" s="2">
        <f>IFERROR(__xludf.DUMMYFUNCTION("""COMPUTED_VALUE"""),45324.66666666667)</f>
        <v>45324.66667</v>
      </c>
      <c r="E6" s="1">
        <f>IFERROR(__xludf.DUMMYFUNCTION("""COMPUTED_VALUE"""),353.01)</f>
        <v>353.01</v>
      </c>
      <c r="G6" s="2">
        <f>IFERROR(__xludf.DUMMYFUNCTION("""COMPUTED_VALUE"""),45324.66666666667)</f>
        <v>45324.66667</v>
      </c>
      <c r="H6" s="1">
        <f>IFERROR(__xludf.DUMMYFUNCTION("""COMPUTED_VALUE"""),332.93)</f>
        <v>332.93</v>
      </c>
      <c r="J6" s="2">
        <f>IFERROR(__xludf.DUMMYFUNCTION("""COMPUTED_VALUE"""),45324.66666666667)</f>
        <v>45324.66667</v>
      </c>
      <c r="K6" s="1">
        <f>IFERROR(__xludf.DUMMYFUNCTION("""COMPUTED_VALUE"""),339.68)</f>
        <v>339.68</v>
      </c>
      <c r="M6" s="2">
        <f>IFERROR(__xludf.DUMMYFUNCTION("""COMPUTED_VALUE"""),45324.66666666667)</f>
        <v>45324.66667</v>
      </c>
      <c r="N6" s="1">
        <f>IFERROR(__xludf.DUMMYFUNCTION("""COMPUTED_VALUE"""),1.41546943E8)</f>
        <v>141546943</v>
      </c>
    </row>
    <row r="7">
      <c r="A7" s="2">
        <f>IFERROR(__xludf.DUMMYFUNCTION("""COMPUTED_VALUE"""),45331.66666666667)</f>
        <v>45331.66667</v>
      </c>
      <c r="B7" s="1">
        <f>IFERROR(__xludf.DUMMYFUNCTION("""COMPUTED_VALUE"""),339.6)</f>
        <v>339.6</v>
      </c>
      <c r="D7" s="2">
        <f>IFERROR(__xludf.DUMMYFUNCTION("""COMPUTED_VALUE"""),45331.66666666667)</f>
        <v>45331.66667</v>
      </c>
      <c r="E7" s="1">
        <f>IFERROR(__xludf.DUMMYFUNCTION("""COMPUTED_VALUE"""),352.41)</f>
        <v>352.41</v>
      </c>
      <c r="G7" s="2">
        <f>IFERROR(__xludf.DUMMYFUNCTION("""COMPUTED_VALUE"""),45331.66666666667)</f>
        <v>45331.66667</v>
      </c>
      <c r="H7" s="1">
        <f>IFERROR(__xludf.DUMMYFUNCTION("""COMPUTED_VALUE"""),332.1)</f>
        <v>332.1</v>
      </c>
      <c r="J7" s="2">
        <f>IFERROR(__xludf.DUMMYFUNCTION("""COMPUTED_VALUE"""),45331.66666666667)</f>
        <v>45331.66667</v>
      </c>
      <c r="K7" s="1">
        <f>IFERROR(__xludf.DUMMYFUNCTION("""COMPUTED_VALUE"""),348.8)</f>
        <v>348.8</v>
      </c>
      <c r="M7" s="2">
        <f>IFERROR(__xludf.DUMMYFUNCTION("""COMPUTED_VALUE"""),45331.66666666667)</f>
        <v>45331.66667</v>
      </c>
      <c r="N7" s="1">
        <f>IFERROR(__xludf.DUMMYFUNCTION("""COMPUTED_VALUE"""),2.22039846E8)</f>
        <v>222039846</v>
      </c>
    </row>
    <row r="8">
      <c r="A8" s="2">
        <f>IFERROR(__xludf.DUMMYFUNCTION("""COMPUTED_VALUE"""),45338.66666666667)</f>
        <v>45338.66667</v>
      </c>
      <c r="B8" s="1">
        <f>IFERROR(__xludf.DUMMYFUNCTION("""COMPUTED_VALUE"""),350.18)</f>
        <v>350.18</v>
      </c>
      <c r="D8" s="2">
        <f>IFERROR(__xludf.DUMMYFUNCTION("""COMPUTED_VALUE"""),45338.66666666667)</f>
        <v>45338.66667</v>
      </c>
      <c r="E8" s="1">
        <f>IFERROR(__xludf.DUMMYFUNCTION("""COMPUTED_VALUE"""),354.93)</f>
        <v>354.93</v>
      </c>
      <c r="G8" s="2">
        <f>IFERROR(__xludf.DUMMYFUNCTION("""COMPUTED_VALUE"""),45338.66666666667)</f>
        <v>45338.66667</v>
      </c>
      <c r="H8" s="1">
        <f>IFERROR(__xludf.DUMMYFUNCTION("""COMPUTED_VALUE"""),342.1)</f>
        <v>342.1</v>
      </c>
      <c r="J8" s="2">
        <f>IFERROR(__xludf.DUMMYFUNCTION("""COMPUTED_VALUE"""),45338.66666666667)</f>
        <v>45338.66667</v>
      </c>
      <c r="K8" s="1">
        <f>IFERROR(__xludf.DUMMYFUNCTION("""COMPUTED_VALUE"""),347.1)</f>
        <v>347.1</v>
      </c>
      <c r="M8" s="2">
        <f>IFERROR(__xludf.DUMMYFUNCTION("""COMPUTED_VALUE"""),45338.66666666667)</f>
        <v>45338.66667</v>
      </c>
      <c r="N8" s="1">
        <f>IFERROR(__xludf.DUMMYFUNCTION("""COMPUTED_VALUE"""),1.50029536E8)</f>
        <v>150029536</v>
      </c>
    </row>
    <row r="9">
      <c r="A9" s="2">
        <f>IFERROR(__xludf.DUMMYFUNCTION("""COMPUTED_VALUE"""),45345.66666666667)</f>
        <v>45345.66667</v>
      </c>
      <c r="B9" s="1">
        <f>IFERROR(__xludf.DUMMYFUNCTION("""COMPUTED_VALUE"""),344.7)</f>
        <v>344.7</v>
      </c>
      <c r="D9" s="2">
        <f>IFERROR(__xludf.DUMMYFUNCTION("""COMPUTED_VALUE"""),45345.66666666667)</f>
        <v>45345.66667</v>
      </c>
      <c r="E9" s="1">
        <f>IFERROR(__xludf.DUMMYFUNCTION("""COMPUTED_VALUE"""),356.75)</f>
        <v>356.75</v>
      </c>
      <c r="G9" s="2">
        <f>IFERROR(__xludf.DUMMYFUNCTION("""COMPUTED_VALUE"""),45345.66666666667)</f>
        <v>45345.66667</v>
      </c>
      <c r="H9" s="1">
        <f>IFERROR(__xludf.DUMMYFUNCTION("""COMPUTED_VALUE"""),342.51)</f>
        <v>342.51</v>
      </c>
      <c r="J9" s="2">
        <f>IFERROR(__xludf.DUMMYFUNCTION("""COMPUTED_VALUE"""),45345.66666666667)</f>
        <v>45345.66667</v>
      </c>
      <c r="K9" s="1">
        <f>IFERROR(__xludf.DUMMYFUNCTION("""COMPUTED_VALUE"""),354.34)</f>
        <v>354.34</v>
      </c>
      <c r="M9" s="2">
        <f>IFERROR(__xludf.DUMMYFUNCTION("""COMPUTED_VALUE"""),45345.66666666667)</f>
        <v>45345.66667</v>
      </c>
      <c r="N9" s="1">
        <f>IFERROR(__xludf.DUMMYFUNCTION("""COMPUTED_VALUE"""),9.4607973E7)</f>
        <v>94607973</v>
      </c>
    </row>
    <row r="10">
      <c r="A10" s="2">
        <f>IFERROR(__xludf.DUMMYFUNCTION("""COMPUTED_VALUE"""),45352.66666666667)</f>
        <v>45352.66667</v>
      </c>
      <c r="B10" s="1">
        <f>IFERROR(__xludf.DUMMYFUNCTION("""COMPUTED_VALUE"""),355.14)</f>
        <v>355.14</v>
      </c>
      <c r="D10" s="2">
        <f>IFERROR(__xludf.DUMMYFUNCTION("""COMPUTED_VALUE"""),45352.66666666667)</f>
        <v>45352.66667</v>
      </c>
      <c r="E10" s="1">
        <f>IFERROR(__xludf.DUMMYFUNCTION("""COMPUTED_VALUE"""),360.48)</f>
        <v>360.48</v>
      </c>
      <c r="G10" s="2">
        <f>IFERROR(__xludf.DUMMYFUNCTION("""COMPUTED_VALUE"""),45352.66666666667)</f>
        <v>45352.66667</v>
      </c>
      <c r="H10" s="1">
        <f>IFERROR(__xludf.DUMMYFUNCTION("""COMPUTED_VALUE"""),353.34)</f>
        <v>353.34</v>
      </c>
      <c r="J10" s="2">
        <f>IFERROR(__xludf.DUMMYFUNCTION("""COMPUTED_VALUE"""),45352.66666666667)</f>
        <v>45352.66667</v>
      </c>
      <c r="K10" s="1">
        <f>IFERROR(__xludf.DUMMYFUNCTION("""COMPUTED_VALUE"""),353.89)</f>
        <v>353.89</v>
      </c>
      <c r="M10" s="2">
        <f>IFERROR(__xludf.DUMMYFUNCTION("""COMPUTED_VALUE"""),45352.66666666667)</f>
        <v>45352.66667</v>
      </c>
      <c r="N10" s="1">
        <f>IFERROR(__xludf.DUMMYFUNCTION("""COMPUTED_VALUE"""),1.45696824E8)</f>
        <v>145696824</v>
      </c>
    </row>
    <row r="11">
      <c r="A11" s="2">
        <f>IFERROR(__xludf.DUMMYFUNCTION("""COMPUTED_VALUE"""),45359.66666666667)</f>
        <v>45359.66667</v>
      </c>
      <c r="B11" s="1">
        <f>IFERROR(__xludf.DUMMYFUNCTION("""COMPUTED_VALUE"""),353.93)</f>
        <v>353.93</v>
      </c>
      <c r="D11" s="2">
        <f>IFERROR(__xludf.DUMMYFUNCTION("""COMPUTED_VALUE"""),45359.66666666667)</f>
        <v>45359.66667</v>
      </c>
      <c r="E11" s="1">
        <f>IFERROR(__xludf.DUMMYFUNCTION("""COMPUTED_VALUE"""),356.04)</f>
        <v>356.04</v>
      </c>
      <c r="G11" s="2">
        <f>IFERROR(__xludf.DUMMYFUNCTION("""COMPUTED_VALUE"""),45359.66666666667)</f>
        <v>45359.66667</v>
      </c>
      <c r="H11" s="1">
        <f>IFERROR(__xludf.DUMMYFUNCTION("""COMPUTED_VALUE"""),344.63)</f>
        <v>344.63</v>
      </c>
      <c r="J11" s="2">
        <f>IFERROR(__xludf.DUMMYFUNCTION("""COMPUTED_VALUE"""),45359.66666666667)</f>
        <v>45359.66667</v>
      </c>
      <c r="K11" s="1">
        <f>IFERROR(__xludf.DUMMYFUNCTION("""COMPUTED_VALUE"""),352.05)</f>
        <v>352.05</v>
      </c>
      <c r="M11" s="2">
        <f>IFERROR(__xludf.DUMMYFUNCTION("""COMPUTED_VALUE"""),45359.66666666667)</f>
        <v>45359.66667</v>
      </c>
      <c r="N11" s="1">
        <f>IFERROR(__xludf.DUMMYFUNCTION("""COMPUTED_VALUE"""),1.10249381E8)</f>
        <v>110249381</v>
      </c>
    </row>
    <row r="12">
      <c r="A12" s="2">
        <f>IFERROR(__xludf.DUMMYFUNCTION("""COMPUTED_VALUE"""),45366.66666666667)</f>
        <v>45366.66667</v>
      </c>
      <c r="B12" s="1">
        <f>IFERROR(__xludf.DUMMYFUNCTION("""COMPUTED_VALUE"""),352.03)</f>
        <v>352.03</v>
      </c>
      <c r="D12" s="2">
        <f>IFERROR(__xludf.DUMMYFUNCTION("""COMPUTED_VALUE"""),45366.66666666667)</f>
        <v>45366.66667</v>
      </c>
      <c r="E12" s="1">
        <f>IFERROR(__xludf.DUMMYFUNCTION("""COMPUTED_VALUE"""),357.44)</f>
        <v>357.44</v>
      </c>
      <c r="G12" s="2">
        <f>IFERROR(__xludf.DUMMYFUNCTION("""COMPUTED_VALUE"""),45366.66666666667)</f>
        <v>45366.66667</v>
      </c>
      <c r="H12" s="1">
        <f>IFERROR(__xludf.DUMMYFUNCTION("""COMPUTED_VALUE"""),346.95)</f>
        <v>346.95</v>
      </c>
      <c r="J12" s="2">
        <f>IFERROR(__xludf.DUMMYFUNCTION("""COMPUTED_VALUE"""),45366.66666666667)</f>
        <v>45366.66667</v>
      </c>
      <c r="K12" s="1">
        <f>IFERROR(__xludf.DUMMYFUNCTION("""COMPUTED_VALUE"""),350.47)</f>
        <v>350.47</v>
      </c>
      <c r="M12" s="2">
        <f>IFERROR(__xludf.DUMMYFUNCTION("""COMPUTED_VALUE"""),45366.66666666667)</f>
        <v>45366.66667</v>
      </c>
      <c r="N12" s="1">
        <f>IFERROR(__xludf.DUMMYFUNCTION("""COMPUTED_VALUE"""),2.12092528E8)</f>
        <v>212092528</v>
      </c>
    </row>
    <row r="13">
      <c r="A13" s="2">
        <f>IFERROR(__xludf.DUMMYFUNCTION("""COMPUTED_VALUE"""),45373.66666666667)</f>
        <v>45373.66667</v>
      </c>
      <c r="B13" s="1">
        <f>IFERROR(__xludf.DUMMYFUNCTION("""COMPUTED_VALUE"""),351.07)</f>
        <v>351.07</v>
      </c>
      <c r="D13" s="2">
        <f>IFERROR(__xludf.DUMMYFUNCTION("""COMPUTED_VALUE"""),45373.66666666667)</f>
        <v>45373.66667</v>
      </c>
      <c r="E13" s="1">
        <f>IFERROR(__xludf.DUMMYFUNCTION("""COMPUTED_VALUE"""),360.44)</f>
        <v>360.44</v>
      </c>
      <c r="G13" s="2">
        <f>IFERROR(__xludf.DUMMYFUNCTION("""COMPUTED_VALUE"""),45373.66666666667)</f>
        <v>45373.66667</v>
      </c>
      <c r="H13" s="1">
        <f>IFERROR(__xludf.DUMMYFUNCTION("""COMPUTED_VALUE"""),318.7)</f>
        <v>318.7</v>
      </c>
      <c r="J13" s="2">
        <f>IFERROR(__xludf.DUMMYFUNCTION("""COMPUTED_VALUE"""),45373.66666666667)</f>
        <v>45373.66667</v>
      </c>
      <c r="K13" s="1">
        <f>IFERROR(__xludf.DUMMYFUNCTION("""COMPUTED_VALUE"""),324.83)</f>
        <v>324.83</v>
      </c>
      <c r="M13" s="2">
        <f>IFERROR(__xludf.DUMMYFUNCTION("""COMPUTED_VALUE"""),45373.66666666667)</f>
        <v>45373.66667</v>
      </c>
      <c r="N13" s="1">
        <f>IFERROR(__xludf.DUMMYFUNCTION("""COMPUTED_VALUE"""),1.53185531E8)</f>
        <v>153185531</v>
      </c>
    </row>
    <row r="14">
      <c r="A14" s="2">
        <f>IFERROR(__xludf.DUMMYFUNCTION("""COMPUTED_VALUE"""),45379.66666666667)</f>
        <v>45379.66667</v>
      </c>
      <c r="B14" s="1">
        <f>IFERROR(__xludf.DUMMYFUNCTION("""COMPUTED_VALUE"""),325.01)</f>
        <v>325.01</v>
      </c>
      <c r="D14" s="2">
        <f>IFERROR(__xludf.DUMMYFUNCTION("""COMPUTED_VALUE"""),45379.66666666667)</f>
        <v>45379.66667</v>
      </c>
      <c r="E14" s="1">
        <f>IFERROR(__xludf.DUMMYFUNCTION("""COMPUTED_VALUE"""),325.43)</f>
        <v>325.43</v>
      </c>
      <c r="G14" s="2">
        <f>IFERROR(__xludf.DUMMYFUNCTION("""COMPUTED_VALUE"""),45379.66666666667)</f>
        <v>45379.66667</v>
      </c>
      <c r="H14" s="1">
        <f>IFERROR(__xludf.DUMMYFUNCTION("""COMPUTED_VALUE"""),316.43)</f>
        <v>316.43</v>
      </c>
      <c r="J14" s="2">
        <f>IFERROR(__xludf.DUMMYFUNCTION("""COMPUTED_VALUE"""),45379.66666666667)</f>
        <v>45379.66667</v>
      </c>
      <c r="K14" s="1">
        <f>IFERROR(__xludf.DUMMYFUNCTION("""COMPUTED_VALUE"""),324.21)</f>
        <v>324.21</v>
      </c>
      <c r="M14" s="2">
        <f>IFERROR(__xludf.DUMMYFUNCTION("""COMPUTED_VALUE"""),45379.66666666667)</f>
        <v>45379.66667</v>
      </c>
      <c r="N14" s="1">
        <f>IFERROR(__xludf.DUMMYFUNCTION("""COMPUTED_VALUE"""),1.05712138E8)</f>
        <v>105712138</v>
      </c>
    </row>
    <row r="15">
      <c r="A15" s="2">
        <f>IFERROR(__xludf.DUMMYFUNCTION("""COMPUTED_VALUE"""),45387.66666666667)</f>
        <v>45387.66667</v>
      </c>
      <c r="B15" s="1">
        <f>IFERROR(__xludf.DUMMYFUNCTION("""COMPUTED_VALUE"""),324.63)</f>
        <v>324.63</v>
      </c>
      <c r="D15" s="2">
        <f>IFERROR(__xludf.DUMMYFUNCTION("""COMPUTED_VALUE"""),45387.66666666667)</f>
        <v>45387.66667</v>
      </c>
      <c r="E15" s="1">
        <f>IFERROR(__xludf.DUMMYFUNCTION("""COMPUTED_VALUE"""),325.08)</f>
        <v>325.08</v>
      </c>
      <c r="G15" s="2">
        <f>IFERROR(__xludf.DUMMYFUNCTION("""COMPUTED_VALUE"""),45387.66666666667)</f>
        <v>45387.66667</v>
      </c>
      <c r="H15" s="1">
        <f>IFERROR(__xludf.DUMMYFUNCTION("""COMPUTED_VALUE"""),292.82)</f>
        <v>292.82</v>
      </c>
      <c r="J15" s="2">
        <f>IFERROR(__xludf.DUMMYFUNCTION("""COMPUTED_VALUE"""),45387.66666666667)</f>
        <v>45387.66667</v>
      </c>
      <c r="K15" s="1">
        <f>IFERROR(__xludf.DUMMYFUNCTION("""COMPUTED_VALUE"""),293.37)</f>
        <v>293.37</v>
      </c>
      <c r="M15" s="2">
        <f>IFERROR(__xludf.DUMMYFUNCTION("""COMPUTED_VALUE"""),45387.66666666667)</f>
        <v>45387.66667</v>
      </c>
      <c r="N15" s="1">
        <f>IFERROR(__xludf.DUMMYFUNCTION("""COMPUTED_VALUE"""),2.68520798E8)</f>
        <v>268520798</v>
      </c>
    </row>
    <row r="16">
      <c r="A16" s="2">
        <f>IFERROR(__xludf.DUMMYFUNCTION("""COMPUTED_VALUE"""),45394.66666666667)</f>
        <v>45394.66667</v>
      </c>
      <c r="B16" s="1">
        <f>IFERROR(__xludf.DUMMYFUNCTION("""COMPUTED_VALUE"""),294.5)</f>
        <v>294.5</v>
      </c>
      <c r="D16" s="2">
        <f>IFERROR(__xludf.DUMMYFUNCTION("""COMPUTED_VALUE"""),45394.66666666667)</f>
        <v>45394.66667</v>
      </c>
      <c r="E16" s="1">
        <f>IFERROR(__xludf.DUMMYFUNCTION("""COMPUTED_VALUE"""),295.87)</f>
        <v>295.87</v>
      </c>
      <c r="G16" s="2">
        <f>IFERROR(__xludf.DUMMYFUNCTION("""COMPUTED_VALUE"""),45394.66666666667)</f>
        <v>45394.66667</v>
      </c>
      <c r="H16" s="1">
        <f>IFERROR(__xludf.DUMMYFUNCTION("""COMPUTED_VALUE"""),276.12)</f>
        <v>276.12</v>
      </c>
      <c r="J16" s="2">
        <f>IFERROR(__xludf.DUMMYFUNCTION("""COMPUTED_VALUE"""),45394.66666666667)</f>
        <v>45394.66667</v>
      </c>
      <c r="K16" s="1">
        <f>IFERROR(__xludf.DUMMYFUNCTION("""COMPUTED_VALUE"""),276.14)</f>
        <v>276.14</v>
      </c>
      <c r="M16" s="2">
        <f>IFERROR(__xludf.DUMMYFUNCTION("""COMPUTED_VALUE"""),45394.66666666667)</f>
        <v>45394.66667</v>
      </c>
      <c r="N16" s="1">
        <f>IFERROR(__xludf.DUMMYFUNCTION("""COMPUTED_VALUE"""),1.69607371E8)</f>
        <v>169607371</v>
      </c>
    </row>
    <row r="17">
      <c r="A17" s="2">
        <f>IFERROR(__xludf.DUMMYFUNCTION("""COMPUTED_VALUE"""),45401.66666666667)</f>
        <v>45401.66667</v>
      </c>
      <c r="B17" s="1">
        <f>IFERROR(__xludf.DUMMYFUNCTION("""COMPUTED_VALUE"""),278.19)</f>
        <v>278.19</v>
      </c>
      <c r="D17" s="2">
        <f>IFERROR(__xludf.DUMMYFUNCTION("""COMPUTED_VALUE"""),45401.66666666667)</f>
        <v>45401.66667</v>
      </c>
      <c r="E17" s="1">
        <f>IFERROR(__xludf.DUMMYFUNCTION("""COMPUTED_VALUE"""),284.45)</f>
        <v>284.45</v>
      </c>
      <c r="G17" s="2">
        <f>IFERROR(__xludf.DUMMYFUNCTION("""COMPUTED_VALUE"""),45401.66666666667)</f>
        <v>45401.66667</v>
      </c>
      <c r="H17" s="1">
        <f>IFERROR(__xludf.DUMMYFUNCTION("""COMPUTED_VALUE"""),272.23)</f>
        <v>272.23</v>
      </c>
      <c r="J17" s="2">
        <f>IFERROR(__xludf.DUMMYFUNCTION("""COMPUTED_VALUE"""),45401.66666666667)</f>
        <v>45401.66667</v>
      </c>
      <c r="K17" s="1">
        <f>IFERROR(__xludf.DUMMYFUNCTION("""COMPUTED_VALUE"""),283.99)</f>
        <v>283.99</v>
      </c>
      <c r="M17" s="2">
        <f>IFERROR(__xludf.DUMMYFUNCTION("""COMPUTED_VALUE"""),45401.66666666667)</f>
        <v>45401.66667</v>
      </c>
      <c r="N17" s="1">
        <f>IFERROR(__xludf.DUMMYFUNCTION("""COMPUTED_VALUE"""),1.55417988E8)</f>
        <v>155417988</v>
      </c>
    </row>
    <row r="18">
      <c r="A18" s="2">
        <f>IFERROR(__xludf.DUMMYFUNCTION("""COMPUTED_VALUE"""),45408.66666666667)</f>
        <v>45408.66667</v>
      </c>
      <c r="B18" s="1">
        <f>IFERROR(__xludf.DUMMYFUNCTION("""COMPUTED_VALUE"""),284.4)</f>
        <v>284.4</v>
      </c>
      <c r="D18" s="2">
        <f>IFERROR(__xludf.DUMMYFUNCTION("""COMPUTED_VALUE"""),45408.66666666667)</f>
        <v>45408.66667</v>
      </c>
      <c r="E18" s="1">
        <f>IFERROR(__xludf.DUMMYFUNCTION("""COMPUTED_VALUE"""),292.44)</f>
        <v>292.44</v>
      </c>
      <c r="G18" s="2">
        <f>IFERROR(__xludf.DUMMYFUNCTION("""COMPUTED_VALUE"""),45408.66666666667)</f>
        <v>45408.66667</v>
      </c>
      <c r="H18" s="1">
        <f>IFERROR(__xludf.DUMMYFUNCTION("""COMPUTED_VALUE"""),283.85)</f>
        <v>283.85</v>
      </c>
      <c r="J18" s="2">
        <f>IFERROR(__xludf.DUMMYFUNCTION("""COMPUTED_VALUE"""),45408.66666666667)</f>
        <v>45408.66667</v>
      </c>
      <c r="K18" s="1">
        <f>IFERROR(__xludf.DUMMYFUNCTION("""COMPUTED_VALUE"""),289.93)</f>
        <v>289.93</v>
      </c>
      <c r="M18" s="2">
        <f>IFERROR(__xludf.DUMMYFUNCTION("""COMPUTED_VALUE"""),45408.66666666667)</f>
        <v>45408.66667</v>
      </c>
      <c r="N18" s="1">
        <f>IFERROR(__xludf.DUMMYFUNCTION("""COMPUTED_VALUE"""),1.35921364E8)</f>
        <v>135921364</v>
      </c>
    </row>
    <row r="19">
      <c r="A19" s="2">
        <f>IFERROR(__xludf.DUMMYFUNCTION("""COMPUTED_VALUE"""),45415.66666666667)</f>
        <v>45415.66667</v>
      </c>
      <c r="B19" s="1">
        <f>IFERROR(__xludf.DUMMYFUNCTION("""COMPUTED_VALUE"""),287.28)</f>
        <v>287.28</v>
      </c>
      <c r="D19" s="2">
        <f>IFERROR(__xludf.DUMMYFUNCTION("""COMPUTED_VALUE"""),45415.66666666667)</f>
        <v>45415.66667</v>
      </c>
      <c r="E19" s="1">
        <f>IFERROR(__xludf.DUMMYFUNCTION("""COMPUTED_VALUE"""),292.35)</f>
        <v>292.35</v>
      </c>
      <c r="G19" s="2">
        <f>IFERROR(__xludf.DUMMYFUNCTION("""COMPUTED_VALUE"""),45415.66666666667)</f>
        <v>45415.66667</v>
      </c>
      <c r="H19" s="1">
        <f>IFERROR(__xludf.DUMMYFUNCTION("""COMPUTED_VALUE"""),281.58)</f>
        <v>281.58</v>
      </c>
      <c r="J19" s="2">
        <f>IFERROR(__xludf.DUMMYFUNCTION("""COMPUTED_VALUE"""),45415.66666666667)</f>
        <v>45415.66667</v>
      </c>
      <c r="K19" s="1">
        <f>IFERROR(__xludf.DUMMYFUNCTION("""COMPUTED_VALUE"""),286.21)</f>
        <v>286.21</v>
      </c>
      <c r="M19" s="2">
        <f>IFERROR(__xludf.DUMMYFUNCTION("""COMPUTED_VALUE"""),45415.66666666667)</f>
        <v>45415.66667</v>
      </c>
      <c r="N19" s="1">
        <f>IFERROR(__xludf.DUMMYFUNCTION("""COMPUTED_VALUE"""),1.20153952E8)</f>
        <v>120153952</v>
      </c>
    </row>
    <row r="20">
      <c r="A20" s="2">
        <f>IFERROR(__xludf.DUMMYFUNCTION("""COMPUTED_VALUE"""),45422.66666666667)</f>
        <v>45422.66667</v>
      </c>
      <c r="B20" s="1">
        <f>IFERROR(__xludf.DUMMYFUNCTION("""COMPUTED_VALUE"""),287.63)</f>
        <v>287.63</v>
      </c>
      <c r="D20" s="2">
        <f>IFERROR(__xludf.DUMMYFUNCTION("""COMPUTED_VALUE"""),45422.66666666667)</f>
        <v>45422.66667</v>
      </c>
      <c r="E20" s="1">
        <f>IFERROR(__xludf.DUMMYFUNCTION("""COMPUTED_VALUE"""),288.61)</f>
        <v>288.61</v>
      </c>
      <c r="G20" s="2">
        <f>IFERROR(__xludf.DUMMYFUNCTION("""COMPUTED_VALUE"""),45422.66666666667)</f>
        <v>45422.66667</v>
      </c>
      <c r="H20" s="1">
        <f>IFERROR(__xludf.DUMMYFUNCTION("""COMPUTED_VALUE"""),281.63)</f>
        <v>281.63</v>
      </c>
      <c r="J20" s="2">
        <f>IFERROR(__xludf.DUMMYFUNCTION("""COMPUTED_VALUE"""),45422.66666666667)</f>
        <v>45422.66667</v>
      </c>
      <c r="K20" s="1">
        <f>IFERROR(__xludf.DUMMYFUNCTION("""COMPUTED_VALUE"""),286.79)</f>
        <v>286.79</v>
      </c>
      <c r="M20" s="2">
        <f>IFERROR(__xludf.DUMMYFUNCTION("""COMPUTED_VALUE"""),45422.66666666667)</f>
        <v>45422.66667</v>
      </c>
      <c r="N20" s="1">
        <f>IFERROR(__xludf.DUMMYFUNCTION("""COMPUTED_VALUE"""),1.25271653E8)</f>
        <v>125271653</v>
      </c>
    </row>
    <row r="21">
      <c r="A21" s="2">
        <f>IFERROR(__xludf.DUMMYFUNCTION("""COMPUTED_VALUE"""),45429.66666666667)</f>
        <v>45429.66667</v>
      </c>
      <c r="B21" s="1">
        <f>IFERROR(__xludf.DUMMYFUNCTION("""COMPUTED_VALUE"""),287.0)</f>
        <v>287</v>
      </c>
      <c r="D21" s="2">
        <f>IFERROR(__xludf.DUMMYFUNCTION("""COMPUTED_VALUE"""),45429.66666666667)</f>
        <v>45429.66667</v>
      </c>
      <c r="E21" s="1">
        <f>IFERROR(__xludf.DUMMYFUNCTION("""COMPUTED_VALUE"""),291.19)</f>
        <v>291.19</v>
      </c>
      <c r="G21" s="2">
        <f>IFERROR(__xludf.DUMMYFUNCTION("""COMPUTED_VALUE"""),45429.66666666667)</f>
        <v>45429.66667</v>
      </c>
      <c r="H21" s="1">
        <f>IFERROR(__xludf.DUMMYFUNCTION("""COMPUTED_VALUE"""),280.91)</f>
        <v>280.91</v>
      </c>
      <c r="J21" s="2">
        <f>IFERROR(__xludf.DUMMYFUNCTION("""COMPUTED_VALUE"""),45429.66666666667)</f>
        <v>45429.66667</v>
      </c>
      <c r="K21" s="1">
        <f>IFERROR(__xludf.DUMMYFUNCTION("""COMPUTED_VALUE"""),281.45)</f>
        <v>281.45</v>
      </c>
      <c r="M21" s="2">
        <f>IFERROR(__xludf.DUMMYFUNCTION("""COMPUTED_VALUE"""),45429.66666666667)</f>
        <v>45429.66667</v>
      </c>
      <c r="N21" s="1">
        <f>IFERROR(__xludf.DUMMYFUNCTION("""COMPUTED_VALUE"""),1.88876481E8)</f>
        <v>188876481</v>
      </c>
    </row>
    <row r="22">
      <c r="A22" s="2">
        <f>IFERROR(__xludf.DUMMYFUNCTION("""COMPUTED_VALUE"""),45436.66666666667)</f>
        <v>45436.66667</v>
      </c>
      <c r="B22" s="1">
        <f>IFERROR(__xludf.DUMMYFUNCTION("""COMPUTED_VALUE"""),281.18)</f>
        <v>281.18</v>
      </c>
      <c r="D22" s="2">
        <f>IFERROR(__xludf.DUMMYFUNCTION("""COMPUTED_VALUE"""),45436.66666666667)</f>
        <v>45436.66667</v>
      </c>
      <c r="E22" s="1">
        <f>IFERROR(__xludf.DUMMYFUNCTION("""COMPUTED_VALUE"""),281.46)</f>
        <v>281.46</v>
      </c>
      <c r="G22" s="2">
        <f>IFERROR(__xludf.DUMMYFUNCTION("""COMPUTED_VALUE"""),45436.66666666667)</f>
        <v>45436.66667</v>
      </c>
      <c r="H22" s="1">
        <f>IFERROR(__xludf.DUMMYFUNCTION("""COMPUTED_VALUE"""),260.51)</f>
        <v>260.51</v>
      </c>
      <c r="J22" s="2">
        <f>IFERROR(__xludf.DUMMYFUNCTION("""COMPUTED_VALUE"""),45436.66666666667)</f>
        <v>45436.66667</v>
      </c>
      <c r="K22" s="1">
        <f>IFERROR(__xludf.DUMMYFUNCTION("""COMPUTED_VALUE"""),268.03)</f>
        <v>268.03</v>
      </c>
      <c r="M22" s="2">
        <f>IFERROR(__xludf.DUMMYFUNCTION("""COMPUTED_VALUE"""),45436.66666666667)</f>
        <v>45436.66667</v>
      </c>
      <c r="N22" s="1">
        <f>IFERROR(__xludf.DUMMYFUNCTION("""COMPUTED_VALUE"""),2.14961943E8)</f>
        <v>214961943</v>
      </c>
    </row>
    <row r="23">
      <c r="A23" s="2">
        <f>IFERROR(__xludf.DUMMYFUNCTION("""COMPUTED_VALUE"""),45443.66666666667)</f>
        <v>45443.66667</v>
      </c>
      <c r="B23" s="1">
        <f>IFERROR(__xludf.DUMMYFUNCTION("""COMPUTED_VALUE"""),268.88)</f>
        <v>268.88</v>
      </c>
      <c r="D23" s="2">
        <f>IFERROR(__xludf.DUMMYFUNCTION("""COMPUTED_VALUE"""),45443.66666666667)</f>
        <v>45443.66667</v>
      </c>
      <c r="E23" s="1">
        <f>IFERROR(__xludf.DUMMYFUNCTION("""COMPUTED_VALUE"""),278.5)</f>
        <v>278.5</v>
      </c>
      <c r="G23" s="2">
        <f>IFERROR(__xludf.DUMMYFUNCTION("""COMPUTED_VALUE"""),45443.66666666667)</f>
        <v>45443.66667</v>
      </c>
      <c r="H23" s="1">
        <f>IFERROR(__xludf.DUMMYFUNCTION("""COMPUTED_VALUE"""),263.14)</f>
        <v>263.14</v>
      </c>
      <c r="J23" s="2">
        <f>IFERROR(__xludf.DUMMYFUNCTION("""COMPUTED_VALUE"""),45443.66666666667)</f>
        <v>45443.66667</v>
      </c>
      <c r="K23" s="1">
        <f>IFERROR(__xludf.DUMMYFUNCTION("""COMPUTED_VALUE"""),278.34)</f>
        <v>278.34</v>
      </c>
      <c r="M23" s="2">
        <f>IFERROR(__xludf.DUMMYFUNCTION("""COMPUTED_VALUE"""),45443.66666666667)</f>
        <v>45443.66667</v>
      </c>
      <c r="N23" s="1">
        <f>IFERROR(__xludf.DUMMYFUNCTION("""COMPUTED_VALUE"""),1.5425473E8)</f>
        <v>154254730</v>
      </c>
    </row>
    <row r="24">
      <c r="A24" s="2">
        <f>IFERROR(__xludf.DUMMYFUNCTION("""COMPUTED_VALUE"""),45450.66666666667)</f>
        <v>45450.66667</v>
      </c>
      <c r="B24" s="1">
        <f>IFERROR(__xludf.DUMMYFUNCTION("""COMPUTED_VALUE"""),278.46)</f>
        <v>278.46</v>
      </c>
      <c r="D24" s="2">
        <f>IFERROR(__xludf.DUMMYFUNCTION("""COMPUTED_VALUE"""),45450.66666666667)</f>
        <v>45450.66667</v>
      </c>
      <c r="E24" s="1">
        <f>IFERROR(__xludf.DUMMYFUNCTION("""COMPUTED_VALUE"""),289.6)</f>
        <v>289.6</v>
      </c>
      <c r="G24" s="2">
        <f>IFERROR(__xludf.DUMMYFUNCTION("""COMPUTED_VALUE"""),45450.66666666667)</f>
        <v>45450.66667</v>
      </c>
      <c r="H24" s="1">
        <f>IFERROR(__xludf.DUMMYFUNCTION("""COMPUTED_VALUE"""),271.13)</f>
        <v>271.13</v>
      </c>
      <c r="J24" s="2">
        <f>IFERROR(__xludf.DUMMYFUNCTION("""COMPUTED_VALUE"""),45450.66666666667)</f>
        <v>45450.66667</v>
      </c>
      <c r="K24" s="1">
        <f>IFERROR(__xludf.DUMMYFUNCTION("""COMPUTED_VALUE"""),279.17)</f>
        <v>279.17</v>
      </c>
      <c r="M24" s="2">
        <f>IFERROR(__xludf.DUMMYFUNCTION("""COMPUTED_VALUE"""),45450.66666666667)</f>
        <v>45450.66667</v>
      </c>
      <c r="N24" s="1">
        <f>IFERROR(__xludf.DUMMYFUNCTION("""COMPUTED_VALUE"""),1.60552807E8)</f>
        <v>160552807</v>
      </c>
    </row>
    <row r="25">
      <c r="A25" s="2">
        <f>IFERROR(__xludf.DUMMYFUNCTION("""COMPUTED_VALUE"""),45457.66666666667)</f>
        <v>45457.66667</v>
      </c>
      <c r="B25" s="1">
        <f>IFERROR(__xludf.DUMMYFUNCTION("""COMPUTED_VALUE"""),277.18)</f>
        <v>277.18</v>
      </c>
      <c r="D25" s="2">
        <f>IFERROR(__xludf.DUMMYFUNCTION("""COMPUTED_VALUE"""),45457.66666666667)</f>
        <v>45457.66667</v>
      </c>
      <c r="E25" s="1">
        <f>IFERROR(__xludf.DUMMYFUNCTION("""COMPUTED_VALUE"""),282.37)</f>
        <v>282.37</v>
      </c>
      <c r="G25" s="2">
        <f>IFERROR(__xludf.DUMMYFUNCTION("""COMPUTED_VALUE"""),45457.66666666667)</f>
        <v>45457.66667</v>
      </c>
      <c r="H25" s="1">
        <f>IFERROR(__xludf.DUMMYFUNCTION("""COMPUTED_VALUE"""),267.81)</f>
        <v>267.81</v>
      </c>
      <c r="J25" s="2">
        <f>IFERROR(__xludf.DUMMYFUNCTION("""COMPUTED_VALUE"""),45457.66666666667)</f>
        <v>45457.66667</v>
      </c>
      <c r="K25" s="1">
        <f>IFERROR(__xludf.DUMMYFUNCTION("""COMPUTED_VALUE"""),269.5)</f>
        <v>269.5</v>
      </c>
      <c r="M25" s="2">
        <f>IFERROR(__xludf.DUMMYFUNCTION("""COMPUTED_VALUE"""),45457.66666666667)</f>
        <v>45457.66667</v>
      </c>
      <c r="N25" s="1">
        <f>IFERROR(__xludf.DUMMYFUNCTION("""COMPUTED_VALUE"""),1.1793386E8)</f>
        <v>117933860</v>
      </c>
    </row>
    <row r="26">
      <c r="A26" s="2">
        <f>IFERROR(__xludf.DUMMYFUNCTION("""COMPUTED_VALUE"""),45464.66666666667)</f>
        <v>45464.66667</v>
      </c>
      <c r="B26" s="1">
        <f>IFERROR(__xludf.DUMMYFUNCTION("""COMPUTED_VALUE"""),268.69)</f>
        <v>268.69</v>
      </c>
      <c r="D26" s="2">
        <f>IFERROR(__xludf.DUMMYFUNCTION("""COMPUTED_VALUE"""),45464.66666666667)</f>
        <v>45464.66667</v>
      </c>
      <c r="E26" s="1">
        <f>IFERROR(__xludf.DUMMYFUNCTION("""COMPUTED_VALUE"""),275.17)</f>
        <v>275.17</v>
      </c>
      <c r="G26" s="2">
        <f>IFERROR(__xludf.DUMMYFUNCTION("""COMPUTED_VALUE"""),45464.66666666667)</f>
        <v>45464.66667</v>
      </c>
      <c r="H26" s="1">
        <f>IFERROR(__xludf.DUMMYFUNCTION("""COMPUTED_VALUE"""),268.69)</f>
        <v>268.69</v>
      </c>
      <c r="J26" s="2">
        <f>IFERROR(__xludf.DUMMYFUNCTION("""COMPUTED_VALUE"""),45464.66666666667)</f>
        <v>45464.66667</v>
      </c>
      <c r="K26" s="1">
        <f>IFERROR(__xludf.DUMMYFUNCTION("""COMPUTED_VALUE"""),273.95)</f>
        <v>273.95</v>
      </c>
      <c r="M26" s="2">
        <f>IFERROR(__xludf.DUMMYFUNCTION("""COMPUTED_VALUE"""),45464.66666666667)</f>
        <v>45464.66667</v>
      </c>
      <c r="N26" s="1">
        <f>IFERROR(__xludf.DUMMYFUNCTION("""COMPUTED_VALUE"""),1.32129324E8)</f>
        <v>132129324</v>
      </c>
    </row>
    <row r="27">
      <c r="A27" s="2">
        <f>IFERROR(__xludf.DUMMYFUNCTION("""COMPUTED_VALUE"""),45471.66666666667)</f>
        <v>45471.66667</v>
      </c>
      <c r="B27" s="1">
        <f>IFERROR(__xludf.DUMMYFUNCTION("""COMPUTED_VALUE"""),274.23)</f>
        <v>274.23</v>
      </c>
      <c r="D27" s="2">
        <f>IFERROR(__xludf.DUMMYFUNCTION("""COMPUTED_VALUE"""),45471.66666666667)</f>
        <v>45471.66667</v>
      </c>
      <c r="E27" s="1">
        <f>IFERROR(__xludf.DUMMYFUNCTION("""COMPUTED_VALUE"""),278.26)</f>
        <v>278.26</v>
      </c>
      <c r="G27" s="2">
        <f>IFERROR(__xludf.DUMMYFUNCTION("""COMPUTED_VALUE"""),45471.66666666667)</f>
        <v>45471.66667</v>
      </c>
      <c r="H27" s="1">
        <f>IFERROR(__xludf.DUMMYFUNCTION("""COMPUTED_VALUE"""),261.2)</f>
        <v>261.2</v>
      </c>
      <c r="J27" s="2">
        <f>IFERROR(__xludf.DUMMYFUNCTION("""COMPUTED_VALUE"""),45471.66666666667)</f>
        <v>45471.66667</v>
      </c>
      <c r="K27" s="1">
        <f>IFERROR(__xludf.DUMMYFUNCTION("""COMPUTED_VALUE"""),263.96)</f>
        <v>263.96</v>
      </c>
      <c r="M27" s="2">
        <f>IFERROR(__xludf.DUMMYFUNCTION("""COMPUTED_VALUE"""),45471.66666666667)</f>
        <v>45471.66667</v>
      </c>
      <c r="N27" s="1">
        <f>IFERROR(__xludf.DUMMYFUNCTION("""COMPUTED_VALUE"""),1.8657451E8)</f>
        <v>186574510</v>
      </c>
    </row>
    <row r="28">
      <c r="A28" s="2">
        <f>IFERROR(__xludf.DUMMYFUNCTION("""COMPUTED_VALUE"""),45478.66666666667)</f>
        <v>45478.66667</v>
      </c>
      <c r="B28" s="1">
        <f>IFERROR(__xludf.DUMMYFUNCTION("""COMPUTED_VALUE"""),264.52)</f>
        <v>264.52</v>
      </c>
      <c r="D28" s="2">
        <f>IFERROR(__xludf.DUMMYFUNCTION("""COMPUTED_VALUE"""),45478.66666666667)</f>
        <v>45478.66667</v>
      </c>
      <c r="E28" s="1">
        <f>IFERROR(__xludf.DUMMYFUNCTION("""COMPUTED_VALUE"""),265.35)</f>
        <v>265.35</v>
      </c>
      <c r="G28" s="2">
        <f>IFERROR(__xludf.DUMMYFUNCTION("""COMPUTED_VALUE"""),45478.66666666667)</f>
        <v>45478.66667</v>
      </c>
      <c r="H28" s="1">
        <f>IFERROR(__xludf.DUMMYFUNCTION("""COMPUTED_VALUE"""),257.11)</f>
        <v>257.11</v>
      </c>
      <c r="J28" s="2">
        <f>IFERROR(__xludf.DUMMYFUNCTION("""COMPUTED_VALUE"""),45478.66666666667)</f>
        <v>45478.66667</v>
      </c>
      <c r="K28" s="1">
        <f>IFERROR(__xludf.DUMMYFUNCTION("""COMPUTED_VALUE"""),258.85)</f>
        <v>258.85</v>
      </c>
      <c r="M28" s="2">
        <f>IFERROR(__xludf.DUMMYFUNCTION("""COMPUTED_VALUE"""),45478.66666666667)</f>
        <v>45478.66667</v>
      </c>
      <c r="N28" s="1">
        <f>IFERROR(__xludf.DUMMYFUNCTION("""COMPUTED_VALUE"""),1.19550253E8)</f>
        <v>119550253</v>
      </c>
    </row>
    <row r="29">
      <c r="A29" s="2">
        <f>IFERROR(__xludf.DUMMYFUNCTION("""COMPUTED_VALUE"""),45485.66666666667)</f>
        <v>45485.66667</v>
      </c>
      <c r="B29" s="1">
        <f>IFERROR(__xludf.DUMMYFUNCTION("""COMPUTED_VALUE"""),259.77)</f>
        <v>259.77</v>
      </c>
      <c r="D29" s="2">
        <f>IFERROR(__xludf.DUMMYFUNCTION("""COMPUTED_VALUE"""),45485.66666666667)</f>
        <v>45485.66667</v>
      </c>
      <c r="E29" s="1">
        <f>IFERROR(__xludf.DUMMYFUNCTION("""COMPUTED_VALUE"""),268.19)</f>
        <v>268.19</v>
      </c>
      <c r="G29" s="2">
        <f>IFERROR(__xludf.DUMMYFUNCTION("""COMPUTED_VALUE"""),45485.66666666667)</f>
        <v>45485.66667</v>
      </c>
      <c r="H29" s="1">
        <f>IFERROR(__xludf.DUMMYFUNCTION("""COMPUTED_VALUE"""),256.24)</f>
        <v>256.24</v>
      </c>
      <c r="J29" s="2">
        <f>IFERROR(__xludf.DUMMYFUNCTION("""COMPUTED_VALUE"""),45485.66666666667)</f>
        <v>45485.66667</v>
      </c>
      <c r="K29" s="1">
        <f>IFERROR(__xludf.DUMMYFUNCTION("""COMPUTED_VALUE"""),264.6)</f>
        <v>264.6</v>
      </c>
      <c r="M29" s="2">
        <f>IFERROR(__xludf.DUMMYFUNCTION("""COMPUTED_VALUE"""),45485.66666666667)</f>
        <v>45485.66667</v>
      </c>
      <c r="N29" s="1">
        <f>IFERROR(__xludf.DUMMYFUNCTION("""COMPUTED_VALUE"""),1.52482455E8)</f>
        <v>152482455</v>
      </c>
    </row>
    <row r="30">
      <c r="A30" s="2">
        <f>IFERROR(__xludf.DUMMYFUNCTION("""COMPUTED_VALUE"""),45492.66666666667)</f>
        <v>45492.66667</v>
      </c>
      <c r="B30" s="1">
        <f>IFERROR(__xludf.DUMMYFUNCTION("""COMPUTED_VALUE"""),263.69)</f>
        <v>263.69</v>
      </c>
      <c r="D30" s="2">
        <f>IFERROR(__xludf.DUMMYFUNCTION("""COMPUTED_VALUE"""),45492.66666666667)</f>
        <v>45492.66667</v>
      </c>
      <c r="E30" s="1">
        <f>IFERROR(__xludf.DUMMYFUNCTION("""COMPUTED_VALUE"""),267.71)</f>
        <v>267.71</v>
      </c>
      <c r="G30" s="2">
        <f>IFERROR(__xludf.DUMMYFUNCTION("""COMPUTED_VALUE"""),45492.66666666667)</f>
        <v>45492.66667</v>
      </c>
      <c r="H30" s="1">
        <f>IFERROR(__xludf.DUMMYFUNCTION("""COMPUTED_VALUE"""),255.28)</f>
        <v>255.28</v>
      </c>
      <c r="J30" s="2">
        <f>IFERROR(__xludf.DUMMYFUNCTION("""COMPUTED_VALUE"""),45492.66666666667)</f>
        <v>45492.66667</v>
      </c>
      <c r="K30" s="1">
        <f>IFERROR(__xludf.DUMMYFUNCTION("""COMPUTED_VALUE"""),255.68)</f>
        <v>255.68</v>
      </c>
      <c r="M30" s="2">
        <f>IFERROR(__xludf.DUMMYFUNCTION("""COMPUTED_VALUE"""),45492.66666666667)</f>
        <v>45492.66667</v>
      </c>
      <c r="N30" s="1">
        <f>IFERROR(__xludf.DUMMYFUNCTION("""COMPUTED_VALUE"""),1.77046744E8)</f>
        <v>177046744</v>
      </c>
    </row>
    <row r="31">
      <c r="A31" s="2">
        <f>IFERROR(__xludf.DUMMYFUNCTION("""COMPUTED_VALUE"""),45499.66666666667)</f>
        <v>45499.66667</v>
      </c>
      <c r="B31" s="1">
        <f>IFERROR(__xludf.DUMMYFUNCTION("""COMPUTED_VALUE"""),256.75)</f>
        <v>256.75</v>
      </c>
      <c r="D31" s="2">
        <f>IFERROR(__xludf.DUMMYFUNCTION("""COMPUTED_VALUE"""),45499.66666666667)</f>
        <v>45499.66667</v>
      </c>
      <c r="E31" s="1">
        <f>IFERROR(__xludf.DUMMYFUNCTION("""COMPUTED_VALUE"""),259.66)</f>
        <v>259.66</v>
      </c>
      <c r="G31" s="2">
        <f>IFERROR(__xludf.DUMMYFUNCTION("""COMPUTED_VALUE"""),45499.66666666667)</f>
        <v>45499.66667</v>
      </c>
      <c r="H31" s="1">
        <f>IFERROR(__xludf.DUMMYFUNCTION("""COMPUTED_VALUE"""),238.38)</f>
        <v>238.38</v>
      </c>
      <c r="J31" s="2">
        <f>IFERROR(__xludf.DUMMYFUNCTION("""COMPUTED_VALUE"""),45499.66666666667)</f>
        <v>45499.66667</v>
      </c>
      <c r="K31" s="1">
        <f>IFERROR(__xludf.DUMMYFUNCTION("""COMPUTED_VALUE"""),244.41)</f>
        <v>244.41</v>
      </c>
      <c r="M31" s="2">
        <f>IFERROR(__xludf.DUMMYFUNCTION("""COMPUTED_VALUE"""),45499.66666666667)</f>
        <v>45499.66667</v>
      </c>
      <c r="N31" s="1">
        <f>IFERROR(__xludf.DUMMYFUNCTION("""COMPUTED_VALUE"""),1.41603027E8)</f>
        <v>141603027</v>
      </c>
    </row>
    <row r="32">
      <c r="A32" s="2">
        <f>IFERROR(__xludf.DUMMYFUNCTION("""COMPUTED_VALUE"""),45506.66666666667)</f>
        <v>45506.66667</v>
      </c>
      <c r="B32" s="1">
        <f>IFERROR(__xludf.DUMMYFUNCTION("""COMPUTED_VALUE"""),244.31)</f>
        <v>244.31</v>
      </c>
      <c r="D32" s="2">
        <f>IFERROR(__xludf.DUMMYFUNCTION("""COMPUTED_VALUE"""),45506.66666666667)</f>
        <v>45506.66667</v>
      </c>
      <c r="E32" s="1">
        <f>IFERROR(__xludf.DUMMYFUNCTION("""COMPUTED_VALUE"""),253.1)</f>
        <v>253.1</v>
      </c>
      <c r="G32" s="2">
        <f>IFERROR(__xludf.DUMMYFUNCTION("""COMPUTED_VALUE"""),45506.66666666667)</f>
        <v>45506.66667</v>
      </c>
      <c r="H32" s="1">
        <f>IFERROR(__xludf.DUMMYFUNCTION("""COMPUTED_VALUE"""),230.11)</f>
        <v>230.11</v>
      </c>
      <c r="J32" s="2">
        <f>IFERROR(__xludf.DUMMYFUNCTION("""COMPUTED_VALUE"""),45506.66666666667)</f>
        <v>45506.66667</v>
      </c>
      <c r="K32" s="1">
        <f>IFERROR(__xludf.DUMMYFUNCTION("""COMPUTED_VALUE"""),232.0)</f>
        <v>232</v>
      </c>
      <c r="M32" s="2">
        <f>IFERROR(__xludf.DUMMYFUNCTION("""COMPUTED_VALUE"""),45506.66666666667)</f>
        <v>45506.66667</v>
      </c>
      <c r="N32" s="1">
        <f>IFERROR(__xludf.DUMMYFUNCTION("""COMPUTED_VALUE"""),1.42343109E8)</f>
        <v>142343109</v>
      </c>
    </row>
    <row r="33">
      <c r="A33" s="2">
        <f>IFERROR(__xludf.DUMMYFUNCTION("""COMPUTED_VALUE"""),45513.66666666667)</f>
        <v>45513.66667</v>
      </c>
      <c r="B33" s="1">
        <f>IFERROR(__xludf.DUMMYFUNCTION("""COMPUTED_VALUE"""),225.97)</f>
        <v>225.97</v>
      </c>
      <c r="D33" s="2">
        <f>IFERROR(__xludf.DUMMYFUNCTION("""COMPUTED_VALUE"""),45513.66666666667)</f>
        <v>45513.66667</v>
      </c>
      <c r="E33" s="1">
        <f>IFERROR(__xludf.DUMMYFUNCTION("""COMPUTED_VALUE"""),239.43)</f>
        <v>239.43</v>
      </c>
      <c r="G33" s="2">
        <f>IFERROR(__xludf.DUMMYFUNCTION("""COMPUTED_VALUE"""),45513.66666666667)</f>
        <v>45513.66667</v>
      </c>
      <c r="H33" s="1">
        <f>IFERROR(__xludf.DUMMYFUNCTION("""COMPUTED_VALUE"""),221.35)</f>
        <v>221.35</v>
      </c>
      <c r="J33" s="2">
        <f>IFERROR(__xludf.DUMMYFUNCTION("""COMPUTED_VALUE"""),45513.66666666667)</f>
        <v>45513.66667</v>
      </c>
      <c r="K33" s="1">
        <f>IFERROR(__xludf.DUMMYFUNCTION("""COMPUTED_VALUE"""),236.05)</f>
        <v>236.05</v>
      </c>
      <c r="M33" s="2">
        <f>IFERROR(__xludf.DUMMYFUNCTION("""COMPUTED_VALUE"""),45513.66666666667)</f>
        <v>45513.66667</v>
      </c>
      <c r="N33" s="1">
        <f>IFERROR(__xludf.DUMMYFUNCTION("""COMPUTED_VALUE"""),2.45114721E8)</f>
        <v>245114721</v>
      </c>
    </row>
    <row r="34">
      <c r="A34" s="2">
        <f>IFERROR(__xludf.DUMMYFUNCTION("""COMPUTED_VALUE"""),45520.66666666667)</f>
        <v>45520.66667</v>
      </c>
      <c r="B34" s="1">
        <f>IFERROR(__xludf.DUMMYFUNCTION("""COMPUTED_VALUE"""),236.66)</f>
        <v>236.66</v>
      </c>
      <c r="D34" s="2">
        <f>IFERROR(__xludf.DUMMYFUNCTION("""COMPUTED_VALUE"""),45520.66666666667)</f>
        <v>45520.66667</v>
      </c>
      <c r="E34" s="1">
        <f>IFERROR(__xludf.DUMMYFUNCTION("""COMPUTED_VALUE"""),248.62)</f>
        <v>248.62</v>
      </c>
      <c r="G34" s="2">
        <f>IFERROR(__xludf.DUMMYFUNCTION("""COMPUTED_VALUE"""),45520.66666666667)</f>
        <v>45520.66667</v>
      </c>
      <c r="H34" s="1">
        <f>IFERROR(__xludf.DUMMYFUNCTION("""COMPUTED_VALUE"""),233.12)</f>
        <v>233.12</v>
      </c>
      <c r="J34" s="2">
        <f>IFERROR(__xludf.DUMMYFUNCTION("""COMPUTED_VALUE"""),45520.66666666667)</f>
        <v>45520.66667</v>
      </c>
      <c r="K34" s="1">
        <f>IFERROR(__xludf.DUMMYFUNCTION("""COMPUTED_VALUE"""),247.58)</f>
        <v>247.58</v>
      </c>
      <c r="M34" s="2">
        <f>IFERROR(__xludf.DUMMYFUNCTION("""COMPUTED_VALUE"""),45520.66666666667)</f>
        <v>45520.66667</v>
      </c>
      <c r="N34" s="1">
        <f>IFERROR(__xludf.DUMMYFUNCTION("""COMPUTED_VALUE"""),1.83637201E8)</f>
        <v>183637201</v>
      </c>
    </row>
    <row r="35">
      <c r="A35" s="2">
        <f>IFERROR(__xludf.DUMMYFUNCTION("""COMPUTED_VALUE"""),45527.66666666667)</f>
        <v>45527.66667</v>
      </c>
      <c r="B35" s="1">
        <f>IFERROR(__xludf.DUMMYFUNCTION("""COMPUTED_VALUE"""),248.66)</f>
        <v>248.66</v>
      </c>
      <c r="D35" s="2">
        <f>IFERROR(__xludf.DUMMYFUNCTION("""COMPUTED_VALUE"""),45527.66666666667)</f>
        <v>45527.66667</v>
      </c>
      <c r="E35" s="1">
        <f>IFERROR(__xludf.DUMMYFUNCTION("""COMPUTED_VALUE"""),259.1)</f>
        <v>259.1</v>
      </c>
      <c r="G35" s="2">
        <f>IFERROR(__xludf.DUMMYFUNCTION("""COMPUTED_VALUE"""),45527.66666666667)</f>
        <v>45527.66667</v>
      </c>
      <c r="H35" s="1">
        <f>IFERROR(__xludf.DUMMYFUNCTION("""COMPUTED_VALUE"""),247.62)</f>
        <v>247.62</v>
      </c>
      <c r="J35" s="2">
        <f>IFERROR(__xludf.DUMMYFUNCTION("""COMPUTED_VALUE"""),45527.66666666667)</f>
        <v>45527.66667</v>
      </c>
      <c r="K35" s="1">
        <f>IFERROR(__xludf.DUMMYFUNCTION("""COMPUTED_VALUE"""),258.95)</f>
        <v>258.95</v>
      </c>
      <c r="M35" s="2">
        <f>IFERROR(__xludf.DUMMYFUNCTION("""COMPUTED_VALUE"""),45527.66666666667)</f>
        <v>45527.66667</v>
      </c>
      <c r="N35" s="1">
        <f>IFERROR(__xludf.DUMMYFUNCTION("""COMPUTED_VALUE"""),1.29473161E8)</f>
        <v>129473161</v>
      </c>
    </row>
    <row r="36">
      <c r="A36" s="2">
        <f>IFERROR(__xludf.DUMMYFUNCTION("""COMPUTED_VALUE"""),45534.66666666667)</f>
        <v>45534.66667</v>
      </c>
      <c r="B36" s="1">
        <f>IFERROR(__xludf.DUMMYFUNCTION("""COMPUTED_VALUE"""),260.77)</f>
        <v>260.77</v>
      </c>
      <c r="D36" s="2">
        <f>IFERROR(__xludf.DUMMYFUNCTION("""COMPUTED_VALUE"""),45534.66666666667)</f>
        <v>45534.66667</v>
      </c>
      <c r="E36" s="1">
        <f>IFERROR(__xludf.DUMMYFUNCTION("""COMPUTED_VALUE"""),261.75)</f>
        <v>261.75</v>
      </c>
      <c r="G36" s="2">
        <f>IFERROR(__xludf.DUMMYFUNCTION("""COMPUTED_VALUE"""),45534.66666666667)</f>
        <v>45534.66667</v>
      </c>
      <c r="H36" s="1">
        <f>IFERROR(__xludf.DUMMYFUNCTION("""COMPUTED_VALUE"""),248.19)</f>
        <v>248.19</v>
      </c>
      <c r="J36" s="2">
        <f>IFERROR(__xludf.DUMMYFUNCTION("""COMPUTED_VALUE"""),45534.66666666667)</f>
        <v>45534.66667</v>
      </c>
      <c r="K36" s="1">
        <f>IFERROR(__xludf.DUMMYFUNCTION("""COMPUTED_VALUE"""),252.36)</f>
        <v>252.36</v>
      </c>
      <c r="M36" s="2">
        <f>IFERROR(__xludf.DUMMYFUNCTION("""COMPUTED_VALUE"""),45534.66666666667)</f>
        <v>45534.66667</v>
      </c>
      <c r="N36" s="1">
        <f>IFERROR(__xludf.DUMMYFUNCTION("""COMPUTED_VALUE"""),1.57646392E8)</f>
        <v>157646392</v>
      </c>
    </row>
    <row r="37">
      <c r="A37" s="2">
        <f>IFERROR(__xludf.DUMMYFUNCTION("""COMPUTED_VALUE"""),45541.66666666667)</f>
        <v>45541.66667</v>
      </c>
      <c r="B37" s="1">
        <f>IFERROR(__xludf.DUMMYFUNCTION("""COMPUTED_VALUE"""),252.2)</f>
        <v>252.2</v>
      </c>
      <c r="D37" s="2">
        <f>IFERROR(__xludf.DUMMYFUNCTION("""COMPUTED_VALUE"""),45541.66666666667)</f>
        <v>45541.66667</v>
      </c>
      <c r="E37" s="1">
        <f>IFERROR(__xludf.DUMMYFUNCTION("""COMPUTED_VALUE"""),255.27)</f>
        <v>255.27</v>
      </c>
      <c r="G37" s="2">
        <f>IFERROR(__xludf.DUMMYFUNCTION("""COMPUTED_VALUE"""),45541.66666666667)</f>
        <v>45541.66667</v>
      </c>
      <c r="H37" s="1">
        <f>IFERROR(__xludf.DUMMYFUNCTION("""COMPUTED_VALUE"""),245.69)</f>
        <v>245.69</v>
      </c>
      <c r="J37" s="2">
        <f>IFERROR(__xludf.DUMMYFUNCTION("""COMPUTED_VALUE"""),45541.66666666667)</f>
        <v>45541.66667</v>
      </c>
      <c r="K37" s="1">
        <f>IFERROR(__xludf.DUMMYFUNCTION("""COMPUTED_VALUE"""),247.86)</f>
        <v>247.86</v>
      </c>
      <c r="M37" s="2">
        <f>IFERROR(__xludf.DUMMYFUNCTION("""COMPUTED_VALUE"""),45541.66666666667)</f>
        <v>45541.66667</v>
      </c>
      <c r="N37" s="1">
        <f>IFERROR(__xludf.DUMMYFUNCTION("""COMPUTED_VALUE"""),1.36043102E8)</f>
        <v>136043102</v>
      </c>
    </row>
    <row r="38">
      <c r="A38" s="2">
        <f>IFERROR(__xludf.DUMMYFUNCTION("""COMPUTED_VALUE"""),45548.66666666667)</f>
        <v>45548.66667</v>
      </c>
      <c r="B38" s="1">
        <f>IFERROR(__xludf.DUMMYFUNCTION("""COMPUTED_VALUE"""),248.37)</f>
        <v>248.37</v>
      </c>
      <c r="D38" s="2">
        <f>IFERROR(__xludf.DUMMYFUNCTION("""COMPUTED_VALUE"""),45548.66666666667)</f>
        <v>45548.66667</v>
      </c>
      <c r="E38" s="1">
        <f>IFERROR(__xludf.DUMMYFUNCTION("""COMPUTED_VALUE"""),260.46)</f>
        <v>260.46</v>
      </c>
      <c r="G38" s="2">
        <f>IFERROR(__xludf.DUMMYFUNCTION("""COMPUTED_VALUE"""),45548.66666666667)</f>
        <v>45548.66667</v>
      </c>
      <c r="H38" s="1">
        <f>IFERROR(__xludf.DUMMYFUNCTION("""COMPUTED_VALUE"""),241.31)</f>
        <v>241.31</v>
      </c>
      <c r="J38" s="2">
        <f>IFERROR(__xludf.DUMMYFUNCTION("""COMPUTED_VALUE"""),45548.66666666667)</f>
        <v>45548.66667</v>
      </c>
      <c r="K38" s="1">
        <f>IFERROR(__xludf.DUMMYFUNCTION("""COMPUTED_VALUE"""),259.1)</f>
        <v>259.1</v>
      </c>
      <c r="M38" s="2">
        <f>IFERROR(__xludf.DUMMYFUNCTION("""COMPUTED_VALUE"""),45548.66666666667)</f>
        <v>45548.66667</v>
      </c>
      <c r="N38" s="1">
        <f>IFERROR(__xludf.DUMMYFUNCTION("""COMPUTED_VALUE"""),1.98875682E8)</f>
        <v>198875682</v>
      </c>
    </row>
    <row r="39">
      <c r="A39" s="2">
        <f>IFERROR(__xludf.DUMMYFUNCTION("""COMPUTED_VALUE"""),45555.66666666667)</f>
        <v>45555.66667</v>
      </c>
      <c r="B39" s="1">
        <f>IFERROR(__xludf.DUMMYFUNCTION("""COMPUTED_VALUE"""),259.47)</f>
        <v>259.47</v>
      </c>
      <c r="D39" s="2">
        <f>IFERROR(__xludf.DUMMYFUNCTION("""COMPUTED_VALUE"""),45555.66666666667)</f>
        <v>45555.66667</v>
      </c>
      <c r="E39" s="1">
        <f>IFERROR(__xludf.DUMMYFUNCTION("""COMPUTED_VALUE"""),269.9)</f>
        <v>269.9</v>
      </c>
      <c r="G39" s="2">
        <f>IFERROR(__xludf.DUMMYFUNCTION("""COMPUTED_VALUE"""),45555.66666666667)</f>
        <v>45555.66667</v>
      </c>
      <c r="H39" s="1">
        <f>IFERROR(__xludf.DUMMYFUNCTION("""COMPUTED_VALUE"""),256.4)</f>
        <v>256.4</v>
      </c>
      <c r="J39" s="2">
        <f>IFERROR(__xludf.DUMMYFUNCTION("""COMPUTED_VALUE"""),45555.66666666667)</f>
        <v>45555.66667</v>
      </c>
      <c r="K39" s="1">
        <f>IFERROR(__xludf.DUMMYFUNCTION("""COMPUTED_VALUE"""),259.14)</f>
        <v>259.14</v>
      </c>
      <c r="M39" s="2">
        <f>IFERROR(__xludf.DUMMYFUNCTION("""COMPUTED_VALUE"""),45555.66666666667)</f>
        <v>45555.66667</v>
      </c>
      <c r="N39" s="1">
        <f>IFERROR(__xludf.DUMMYFUNCTION("""COMPUTED_VALUE"""),2.15340275E8)</f>
        <v>215340275</v>
      </c>
    </row>
    <row r="40">
      <c r="A40" s="2">
        <f>IFERROR(__xludf.DUMMYFUNCTION("""COMPUTED_VALUE"""),45562.66666666667)</f>
        <v>45562.66667</v>
      </c>
      <c r="B40" s="1">
        <f>IFERROR(__xludf.DUMMYFUNCTION("""COMPUTED_VALUE"""),259.25)</f>
        <v>259.25</v>
      </c>
      <c r="D40" s="2">
        <f>IFERROR(__xludf.DUMMYFUNCTION("""COMPUTED_VALUE"""),45562.66666666667)</f>
        <v>45562.66667</v>
      </c>
      <c r="E40" s="1">
        <f>IFERROR(__xludf.DUMMYFUNCTION("""COMPUTED_VALUE"""),278.11)</f>
        <v>278.11</v>
      </c>
      <c r="G40" s="2">
        <f>IFERROR(__xludf.DUMMYFUNCTION("""COMPUTED_VALUE"""),45562.66666666667)</f>
        <v>45562.66667</v>
      </c>
      <c r="H40" s="1">
        <f>IFERROR(__xludf.DUMMYFUNCTION("""COMPUTED_VALUE"""),258.15)</f>
        <v>258.15</v>
      </c>
      <c r="J40" s="2">
        <f>IFERROR(__xludf.DUMMYFUNCTION("""COMPUTED_VALUE"""),45562.66666666667)</f>
        <v>45562.66667</v>
      </c>
      <c r="K40" s="1">
        <f>IFERROR(__xludf.DUMMYFUNCTION("""COMPUTED_VALUE"""),276.16)</f>
        <v>276.16</v>
      </c>
      <c r="M40" s="2">
        <f>IFERROR(__xludf.DUMMYFUNCTION("""COMPUTED_VALUE"""),45562.66666666667)</f>
        <v>45562.66667</v>
      </c>
      <c r="N40" s="1">
        <f>IFERROR(__xludf.DUMMYFUNCTION("""COMPUTED_VALUE"""),8.4872401E7)</f>
        <v>84872401</v>
      </c>
    </row>
    <row r="41">
      <c r="A41" s="2">
        <f>IFERROR(__xludf.DUMMYFUNCTION("""COMPUTED_VALUE"""),45569.66666666667)</f>
        <v>45569.66667</v>
      </c>
      <c r="B41" s="1">
        <f>IFERROR(__xludf.DUMMYFUNCTION("""COMPUTED_VALUE"""),275.91)</f>
        <v>275.91</v>
      </c>
      <c r="D41" s="2">
        <f>IFERROR(__xludf.DUMMYFUNCTION("""COMPUTED_VALUE"""),45569.66666666667)</f>
        <v>45569.66667</v>
      </c>
      <c r="E41" s="1">
        <f>IFERROR(__xludf.DUMMYFUNCTION("""COMPUTED_VALUE"""),276.43)</f>
        <v>276.43</v>
      </c>
      <c r="G41" s="2">
        <f>IFERROR(__xludf.DUMMYFUNCTION("""COMPUTED_VALUE"""),45569.66666666667)</f>
        <v>45569.66667</v>
      </c>
      <c r="H41" s="1">
        <f>IFERROR(__xludf.DUMMYFUNCTION("""COMPUTED_VALUE"""),260.7)</f>
        <v>260.7</v>
      </c>
      <c r="J41" s="2">
        <f>IFERROR(__xludf.DUMMYFUNCTION("""COMPUTED_VALUE"""),45569.66666666667)</f>
        <v>45569.66667</v>
      </c>
      <c r="K41" s="1">
        <f>IFERROR(__xludf.DUMMYFUNCTION("""COMPUTED_VALUE"""),272.82)</f>
        <v>272.82</v>
      </c>
      <c r="M41" s="2">
        <f>IFERROR(__xludf.DUMMYFUNCTION("""COMPUTED_VALUE"""),45569.66666666667)</f>
        <v>45569.66667</v>
      </c>
      <c r="N41" s="1">
        <f>IFERROR(__xludf.DUMMYFUNCTION("""COMPUTED_VALUE"""),9.665709E7)</f>
        <v>96657090</v>
      </c>
    </row>
    <row r="42">
      <c r="A42" s="2">
        <f>IFERROR(__xludf.DUMMYFUNCTION("""COMPUTED_VALUE"""),45576.66666666667)</f>
        <v>45576.66667</v>
      </c>
      <c r="B42" s="1">
        <f>IFERROR(__xludf.DUMMYFUNCTION("""COMPUTED_VALUE"""),272.83)</f>
        <v>272.83</v>
      </c>
      <c r="D42" s="2">
        <f>IFERROR(__xludf.DUMMYFUNCTION("""COMPUTED_VALUE"""),45576.66666666667)</f>
        <v>45576.66667</v>
      </c>
      <c r="E42" s="1">
        <f>IFERROR(__xludf.DUMMYFUNCTION("""COMPUTED_VALUE"""),274.8)</f>
        <v>274.8</v>
      </c>
      <c r="G42" s="2">
        <f>IFERROR(__xludf.DUMMYFUNCTION("""COMPUTED_VALUE"""),45576.66666666667)</f>
        <v>45576.66667</v>
      </c>
      <c r="H42" s="1">
        <f>IFERROR(__xludf.DUMMYFUNCTION("""COMPUTED_VALUE"""),267.09)</f>
        <v>267.09</v>
      </c>
      <c r="J42" s="2">
        <f>IFERROR(__xludf.DUMMYFUNCTION("""COMPUTED_VALUE"""),45576.66666666667)</f>
        <v>45576.66667</v>
      </c>
      <c r="K42" s="1">
        <f>IFERROR(__xludf.DUMMYFUNCTION("""COMPUTED_VALUE"""),274.42)</f>
        <v>274.42</v>
      </c>
      <c r="M42" s="2">
        <f>IFERROR(__xludf.DUMMYFUNCTION("""COMPUTED_VALUE"""),45576.66666666667)</f>
        <v>45576.66667</v>
      </c>
      <c r="N42" s="1">
        <f>IFERROR(__xludf.DUMMYFUNCTION("""COMPUTED_VALUE"""),7.0654404E7)</f>
        <v>70654404</v>
      </c>
    </row>
    <row r="43">
      <c r="A43" s="2">
        <f>IFERROR(__xludf.DUMMYFUNCTION("""COMPUTED_VALUE"""),45583.66666666667)</f>
        <v>45583.66667</v>
      </c>
      <c r="B43" s="1">
        <f>IFERROR(__xludf.DUMMYFUNCTION("""COMPUTED_VALUE"""),274.27)</f>
        <v>274.27</v>
      </c>
      <c r="D43" s="2">
        <f>IFERROR(__xludf.DUMMYFUNCTION("""COMPUTED_VALUE"""),45583.66666666667)</f>
        <v>45583.66667</v>
      </c>
      <c r="E43" s="1">
        <f>IFERROR(__xludf.DUMMYFUNCTION("""COMPUTED_VALUE"""),283.15)</f>
        <v>283.15</v>
      </c>
      <c r="G43" s="2">
        <f>IFERROR(__xludf.DUMMYFUNCTION("""COMPUTED_VALUE"""),45583.66666666667)</f>
        <v>45583.66667</v>
      </c>
      <c r="H43" s="1">
        <f>IFERROR(__xludf.DUMMYFUNCTION("""COMPUTED_VALUE"""),270.81)</f>
        <v>270.81</v>
      </c>
      <c r="J43" s="2">
        <f>IFERROR(__xludf.DUMMYFUNCTION("""COMPUTED_VALUE"""),45583.66666666667)</f>
        <v>45583.66667</v>
      </c>
      <c r="K43" s="1">
        <f>IFERROR(__xludf.DUMMYFUNCTION("""COMPUTED_VALUE"""),280.64)</f>
        <v>280.64</v>
      </c>
      <c r="M43" s="2">
        <f>IFERROR(__xludf.DUMMYFUNCTION("""COMPUTED_VALUE"""),45583.66666666667)</f>
        <v>45583.66667</v>
      </c>
      <c r="N43" s="1">
        <f>IFERROR(__xludf.DUMMYFUNCTION("""COMPUTED_VALUE"""),7.3739332E7)</f>
        <v>73739332</v>
      </c>
    </row>
    <row r="44">
      <c r="A44" s="2">
        <f>IFERROR(__xludf.DUMMYFUNCTION("""COMPUTED_VALUE"""),45590.66666666667)</f>
        <v>45590.66667</v>
      </c>
      <c r="B44" s="1">
        <f>IFERROR(__xludf.DUMMYFUNCTION("""COMPUTED_VALUE"""),280.27)</f>
        <v>280.27</v>
      </c>
      <c r="D44" s="2">
        <f>IFERROR(__xludf.DUMMYFUNCTION("""COMPUTED_VALUE"""),45590.66666666667)</f>
        <v>45590.66667</v>
      </c>
      <c r="E44" s="1">
        <f>IFERROR(__xludf.DUMMYFUNCTION("""COMPUTED_VALUE"""),281.4)</f>
        <v>281.4</v>
      </c>
      <c r="G44" s="2">
        <f>IFERROR(__xludf.DUMMYFUNCTION("""COMPUTED_VALUE"""),45590.66666666667)</f>
        <v>45590.66667</v>
      </c>
      <c r="H44" s="1">
        <f>IFERROR(__xludf.DUMMYFUNCTION("""COMPUTED_VALUE"""),270.76)</f>
        <v>270.76</v>
      </c>
      <c r="J44" s="2">
        <f>IFERROR(__xludf.DUMMYFUNCTION("""COMPUTED_VALUE"""),45590.66666666667)</f>
        <v>45590.66667</v>
      </c>
      <c r="K44" s="1">
        <f>IFERROR(__xludf.DUMMYFUNCTION("""COMPUTED_VALUE"""),273.35)</f>
        <v>273.35</v>
      </c>
      <c r="M44" s="2">
        <f>IFERROR(__xludf.DUMMYFUNCTION("""COMPUTED_VALUE"""),45590.66666666667)</f>
        <v>45590.66667</v>
      </c>
      <c r="N44" s="1">
        <f>IFERROR(__xludf.DUMMYFUNCTION("""COMPUTED_VALUE"""),1.66386015E8)</f>
        <v>166386015</v>
      </c>
    </row>
    <row r="45">
      <c r="A45" s="2">
        <f>IFERROR(__xludf.DUMMYFUNCTION("""COMPUTED_VALUE"""),45597.66666666667)</f>
        <v>45597.66667</v>
      </c>
      <c r="B45" s="1">
        <f>IFERROR(__xludf.DUMMYFUNCTION("""COMPUTED_VALUE"""),274.29)</f>
        <v>274.29</v>
      </c>
      <c r="D45" s="2">
        <f>IFERROR(__xludf.DUMMYFUNCTION("""COMPUTED_VALUE"""),45597.66666666667)</f>
        <v>45597.66667</v>
      </c>
      <c r="E45" s="1">
        <f>IFERROR(__xludf.DUMMYFUNCTION("""COMPUTED_VALUE"""),285.05)</f>
        <v>285.05</v>
      </c>
      <c r="G45" s="2">
        <f>IFERROR(__xludf.DUMMYFUNCTION("""COMPUTED_VALUE"""),45597.66666666667)</f>
        <v>45597.66667</v>
      </c>
      <c r="H45" s="1">
        <f>IFERROR(__xludf.DUMMYFUNCTION("""COMPUTED_VALUE"""),273.01)</f>
        <v>273.01</v>
      </c>
      <c r="J45" s="2">
        <f>IFERROR(__xludf.DUMMYFUNCTION("""COMPUTED_VALUE"""),45597.66666666667)</f>
        <v>45597.66667</v>
      </c>
      <c r="K45" s="1">
        <f>IFERROR(__xludf.DUMMYFUNCTION("""COMPUTED_VALUE"""),284.26)</f>
        <v>284.26</v>
      </c>
      <c r="M45" s="2">
        <f>IFERROR(__xludf.DUMMYFUNCTION("""COMPUTED_VALUE"""),45597.66666666667)</f>
        <v>45597.66667</v>
      </c>
      <c r="N45" s="1">
        <f>IFERROR(__xludf.DUMMYFUNCTION("""COMPUTED_VALUE"""),1.76485986E8)</f>
        <v>176485986</v>
      </c>
    </row>
    <row r="46">
      <c r="A46" s="2">
        <f>IFERROR(__xludf.DUMMYFUNCTION("""COMPUTED_VALUE"""),45604.66666666667)</f>
        <v>45604.66667</v>
      </c>
      <c r="B46" s="1">
        <f>IFERROR(__xludf.DUMMYFUNCTION("""COMPUTED_VALUE"""),283.88)</f>
        <v>283.88</v>
      </c>
      <c r="D46" s="2">
        <f>IFERROR(__xludf.DUMMYFUNCTION("""COMPUTED_VALUE"""),45604.66666666667)</f>
        <v>45604.66667</v>
      </c>
      <c r="E46" s="1">
        <f>IFERROR(__xludf.DUMMYFUNCTION("""COMPUTED_VALUE"""),298.09)</f>
        <v>298.09</v>
      </c>
      <c r="G46" s="2">
        <f>IFERROR(__xludf.DUMMYFUNCTION("""COMPUTED_VALUE"""),45604.66666666667)</f>
        <v>45604.66667</v>
      </c>
      <c r="H46" s="1">
        <f>IFERROR(__xludf.DUMMYFUNCTION("""COMPUTED_VALUE"""),283.1)</f>
        <v>283.1</v>
      </c>
      <c r="J46" s="2">
        <f>IFERROR(__xludf.DUMMYFUNCTION("""COMPUTED_VALUE"""),45604.66666666667)</f>
        <v>45604.66667</v>
      </c>
      <c r="K46" s="1">
        <f>IFERROR(__xludf.DUMMYFUNCTION("""COMPUTED_VALUE"""),288.71)</f>
        <v>288.71</v>
      </c>
      <c r="M46" s="2">
        <f>IFERROR(__xludf.DUMMYFUNCTION("""COMPUTED_VALUE"""),45604.66666666667)</f>
        <v>45604.66667</v>
      </c>
      <c r="N46" s="1">
        <f>IFERROR(__xludf.DUMMYFUNCTION("""COMPUTED_VALUE"""),1.22451206E8)</f>
        <v>122451206</v>
      </c>
    </row>
    <row r="47">
      <c r="A47" s="2">
        <f>IFERROR(__xludf.DUMMYFUNCTION("""COMPUTED_VALUE"""),45611.66666666667)</f>
        <v>45611.66667</v>
      </c>
      <c r="B47" s="1">
        <f>IFERROR(__xludf.DUMMYFUNCTION("""COMPUTED_VALUE"""),289.57)</f>
        <v>289.57</v>
      </c>
      <c r="D47" s="2">
        <f>IFERROR(__xludf.DUMMYFUNCTION("""COMPUTED_VALUE"""),45611.66666666667)</f>
        <v>45611.66667</v>
      </c>
      <c r="E47" s="1">
        <f>IFERROR(__xludf.DUMMYFUNCTION("""COMPUTED_VALUE"""),303.16)</f>
        <v>303.16</v>
      </c>
      <c r="G47" s="2">
        <f>IFERROR(__xludf.DUMMYFUNCTION("""COMPUTED_VALUE"""),45611.66666666667)</f>
        <v>45611.66667</v>
      </c>
      <c r="H47" s="1">
        <f>IFERROR(__xludf.DUMMYFUNCTION("""COMPUTED_VALUE"""),286.15)</f>
        <v>286.15</v>
      </c>
      <c r="J47" s="2">
        <f>IFERROR(__xludf.DUMMYFUNCTION("""COMPUTED_VALUE"""),45611.66666666667)</f>
        <v>45611.66667</v>
      </c>
      <c r="K47" s="1">
        <f>IFERROR(__xludf.DUMMYFUNCTION("""COMPUTED_VALUE"""),294.59)</f>
        <v>294.59</v>
      </c>
      <c r="M47" s="2">
        <f>IFERROR(__xludf.DUMMYFUNCTION("""COMPUTED_VALUE"""),45611.66666666667)</f>
        <v>45611.66667</v>
      </c>
      <c r="N47" s="1">
        <f>IFERROR(__xludf.DUMMYFUNCTION("""COMPUTED_VALUE"""),1.12459436E8)</f>
        <v>112459436</v>
      </c>
    </row>
    <row r="48">
      <c r="A48" s="2">
        <f>IFERROR(__xludf.DUMMYFUNCTION("""COMPUTED_VALUE"""),45618.66666666667)</f>
        <v>45618.66667</v>
      </c>
      <c r="B48" s="1">
        <f>IFERROR(__xludf.DUMMYFUNCTION("""COMPUTED_VALUE"""),295.43)</f>
        <v>295.43</v>
      </c>
      <c r="D48" s="2">
        <f>IFERROR(__xludf.DUMMYFUNCTION("""COMPUTED_VALUE"""),45618.66666666667)</f>
        <v>45618.66667</v>
      </c>
      <c r="E48" s="1">
        <f>IFERROR(__xludf.DUMMYFUNCTION("""COMPUTED_VALUE"""),299.41)</f>
        <v>299.41</v>
      </c>
      <c r="G48" s="2">
        <f>IFERROR(__xludf.DUMMYFUNCTION("""COMPUTED_VALUE"""),45618.66666666667)</f>
        <v>45618.66667</v>
      </c>
      <c r="H48" s="1">
        <f>IFERROR(__xludf.DUMMYFUNCTION("""COMPUTED_VALUE"""),279.51)</f>
        <v>279.51</v>
      </c>
      <c r="J48" s="2">
        <f>IFERROR(__xludf.DUMMYFUNCTION("""COMPUTED_VALUE"""),45618.66666666667)</f>
        <v>45618.66667</v>
      </c>
      <c r="K48" s="1">
        <f>IFERROR(__xludf.DUMMYFUNCTION("""COMPUTED_VALUE"""),294.88)</f>
        <v>294.88</v>
      </c>
      <c r="M48" s="2">
        <f>IFERROR(__xludf.DUMMYFUNCTION("""COMPUTED_VALUE"""),45618.66666666667)</f>
        <v>45618.66667</v>
      </c>
      <c r="N48" s="1">
        <f>IFERROR(__xludf.DUMMYFUNCTION("""COMPUTED_VALUE"""),8.6306241E7)</f>
        <v>86306241</v>
      </c>
    </row>
    <row r="49">
      <c r="A49" s="2">
        <f>IFERROR(__xludf.DUMMYFUNCTION("""COMPUTED_VALUE"""),45625.54166666667)</f>
        <v>45625.54167</v>
      </c>
      <c r="B49" s="1">
        <f>IFERROR(__xludf.DUMMYFUNCTION("""COMPUTED_VALUE"""),296.3)</f>
        <v>296.3</v>
      </c>
      <c r="D49" s="2">
        <f>IFERROR(__xludf.DUMMYFUNCTION("""COMPUTED_VALUE"""),45625.54166666667)</f>
        <v>45625.54167</v>
      </c>
      <c r="E49" s="1">
        <f>IFERROR(__xludf.DUMMYFUNCTION("""COMPUTED_VALUE"""),307.46)</f>
        <v>307.46</v>
      </c>
      <c r="G49" s="2">
        <f>IFERROR(__xludf.DUMMYFUNCTION("""COMPUTED_VALUE"""),45625.54166666667)</f>
        <v>45625.54167</v>
      </c>
      <c r="H49" s="1">
        <f>IFERROR(__xludf.DUMMYFUNCTION("""COMPUTED_VALUE"""),296.3)</f>
        <v>296.3</v>
      </c>
      <c r="J49" s="2">
        <f>IFERROR(__xludf.DUMMYFUNCTION("""COMPUTED_VALUE"""),45625.54166666667)</f>
        <v>45625.54167</v>
      </c>
      <c r="K49" s="1">
        <f>IFERROR(__xludf.DUMMYFUNCTION("""COMPUTED_VALUE"""),306.08)</f>
        <v>306.08</v>
      </c>
      <c r="M49" s="2">
        <f>IFERROR(__xludf.DUMMYFUNCTION("""COMPUTED_VALUE"""),45625.54166666667)</f>
        <v>45625.54167</v>
      </c>
      <c r="N49" s="1">
        <f>IFERROR(__xludf.DUMMYFUNCTION("""COMPUTED_VALUE"""),8.5387954E7)</f>
        <v>85387954</v>
      </c>
    </row>
    <row r="50">
      <c r="A50" s="2">
        <f>IFERROR(__xludf.DUMMYFUNCTION("""COMPUTED_VALUE"""),45632.66666666667)</f>
        <v>45632.66667</v>
      </c>
      <c r="B50" s="1">
        <f>IFERROR(__xludf.DUMMYFUNCTION("""COMPUTED_VALUE"""),307.84)</f>
        <v>307.84</v>
      </c>
      <c r="D50" s="2">
        <f>IFERROR(__xludf.DUMMYFUNCTION("""COMPUTED_VALUE"""),45632.66666666667)</f>
        <v>45632.66667</v>
      </c>
      <c r="E50" s="1">
        <f>IFERROR(__xludf.DUMMYFUNCTION("""COMPUTED_VALUE"""),348.39)</f>
        <v>348.39</v>
      </c>
      <c r="G50" s="2">
        <f>IFERROR(__xludf.DUMMYFUNCTION("""COMPUTED_VALUE"""),45632.66666666667)</f>
        <v>45632.66667</v>
      </c>
      <c r="H50" s="1">
        <f>IFERROR(__xludf.DUMMYFUNCTION("""COMPUTED_VALUE"""),307.47)</f>
        <v>307.47</v>
      </c>
      <c r="J50" s="2">
        <f>IFERROR(__xludf.DUMMYFUNCTION("""COMPUTED_VALUE"""),45632.66666666667)</f>
        <v>45632.66667</v>
      </c>
      <c r="K50" s="1">
        <f>IFERROR(__xludf.DUMMYFUNCTION("""COMPUTED_VALUE"""),340.97)</f>
        <v>340.97</v>
      </c>
      <c r="M50" s="2">
        <f>IFERROR(__xludf.DUMMYFUNCTION("""COMPUTED_VALUE"""),45632.66666666667)</f>
        <v>45632.66667</v>
      </c>
      <c r="N50" s="1">
        <f>IFERROR(__xludf.DUMMYFUNCTION("""COMPUTED_VALUE"""),1.22960829E8)</f>
        <v>122960829</v>
      </c>
    </row>
    <row r="51">
      <c r="A51" s="2">
        <f>IFERROR(__xludf.DUMMYFUNCTION("""COMPUTED_VALUE"""),45639.66666666667)</f>
        <v>45639.66667</v>
      </c>
      <c r="B51" s="1">
        <f>IFERROR(__xludf.DUMMYFUNCTION("""COMPUTED_VALUE"""),341.4)</f>
        <v>341.4</v>
      </c>
      <c r="D51" s="2">
        <f>IFERROR(__xludf.DUMMYFUNCTION("""COMPUTED_VALUE"""),45639.66666666667)</f>
        <v>45639.66667</v>
      </c>
      <c r="E51" s="1">
        <f>IFERROR(__xludf.DUMMYFUNCTION("""COMPUTED_VALUE"""),353.39)</f>
        <v>353.39</v>
      </c>
      <c r="G51" s="2">
        <f>IFERROR(__xludf.DUMMYFUNCTION("""COMPUTED_VALUE"""),45639.66666666667)</f>
        <v>45639.66667</v>
      </c>
      <c r="H51" s="1">
        <f>IFERROR(__xludf.DUMMYFUNCTION("""COMPUTED_VALUE"""),333.34)</f>
        <v>333.34</v>
      </c>
      <c r="J51" s="2">
        <f>IFERROR(__xludf.DUMMYFUNCTION("""COMPUTED_VALUE"""),45639.66666666667)</f>
        <v>45639.66667</v>
      </c>
      <c r="K51" s="1">
        <f>IFERROR(__xludf.DUMMYFUNCTION("""COMPUTED_VALUE"""),337.59)</f>
        <v>337.59</v>
      </c>
      <c r="M51" s="2">
        <f>IFERROR(__xludf.DUMMYFUNCTION("""COMPUTED_VALUE"""),45639.66666666667)</f>
        <v>45639.66667</v>
      </c>
      <c r="N51" s="1">
        <f>IFERROR(__xludf.DUMMYFUNCTION("""COMPUTED_VALUE"""),8.7889139E7)</f>
        <v>87889139</v>
      </c>
    </row>
    <row r="52">
      <c r="A52" s="2">
        <f>IFERROR(__xludf.DUMMYFUNCTION("""COMPUTED_VALUE"""),45646.66666666667)</f>
        <v>45646.66667</v>
      </c>
      <c r="B52" s="1">
        <f>IFERROR(__xludf.DUMMYFUNCTION("""COMPUTED_VALUE"""),337.91)</f>
        <v>337.91</v>
      </c>
      <c r="D52" s="2">
        <f>IFERROR(__xludf.DUMMYFUNCTION("""COMPUTED_VALUE"""),45646.66666666667)</f>
        <v>45646.66667</v>
      </c>
      <c r="E52" s="1">
        <f>IFERROR(__xludf.DUMMYFUNCTION("""COMPUTED_VALUE"""),344.61)</f>
        <v>344.61</v>
      </c>
      <c r="G52" s="2">
        <f>IFERROR(__xludf.DUMMYFUNCTION("""COMPUTED_VALUE"""),45646.66666666667)</f>
        <v>45646.66667</v>
      </c>
      <c r="H52" s="1">
        <f>IFERROR(__xludf.DUMMYFUNCTION("""COMPUTED_VALUE"""),323.93)</f>
        <v>323.93</v>
      </c>
      <c r="J52" s="2">
        <f>IFERROR(__xludf.DUMMYFUNCTION("""COMPUTED_VALUE"""),45646.66666666667)</f>
        <v>45646.66667</v>
      </c>
      <c r="K52" s="1">
        <f>IFERROR(__xludf.DUMMYFUNCTION("""COMPUTED_VALUE"""),334.67)</f>
        <v>334.67</v>
      </c>
      <c r="M52" s="2">
        <f>IFERROR(__xludf.DUMMYFUNCTION("""COMPUTED_VALUE"""),45646.66666666667)</f>
        <v>45646.66667</v>
      </c>
      <c r="N52" s="1">
        <f>IFERROR(__xludf.DUMMYFUNCTION("""COMPUTED_VALUE"""),1.29839297E8)</f>
        <v>129839297</v>
      </c>
    </row>
    <row r="53">
      <c r="A53" s="2">
        <f>IFERROR(__xludf.DUMMYFUNCTION("""COMPUTED_VALUE"""),45653.66666666667)</f>
        <v>45653.66667</v>
      </c>
      <c r="B53" s="1">
        <f>IFERROR(__xludf.DUMMYFUNCTION("""COMPUTED_VALUE"""),334.33)</f>
        <v>334.33</v>
      </c>
      <c r="D53" s="2">
        <f>IFERROR(__xludf.DUMMYFUNCTION("""COMPUTED_VALUE"""),45653.66666666667)</f>
        <v>45653.66667</v>
      </c>
      <c r="E53" s="1">
        <f>IFERROR(__xludf.DUMMYFUNCTION("""COMPUTED_VALUE"""),341.25)</f>
        <v>341.25</v>
      </c>
      <c r="G53" s="2">
        <f>IFERROR(__xludf.DUMMYFUNCTION("""COMPUTED_VALUE"""),45653.66666666667)</f>
        <v>45653.66667</v>
      </c>
      <c r="H53" s="1">
        <f>IFERROR(__xludf.DUMMYFUNCTION("""COMPUTED_VALUE"""),331.9)</f>
        <v>331.9</v>
      </c>
      <c r="J53" s="2">
        <f>IFERROR(__xludf.DUMMYFUNCTION("""COMPUTED_VALUE"""),45653.66666666667)</f>
        <v>45653.66667</v>
      </c>
      <c r="K53" s="1">
        <f>IFERROR(__xludf.DUMMYFUNCTION("""COMPUTED_VALUE"""),338.13)</f>
        <v>338.13</v>
      </c>
      <c r="M53" s="2">
        <f>IFERROR(__xludf.DUMMYFUNCTION("""COMPUTED_VALUE"""),45653.66666666667)</f>
        <v>45653.66667</v>
      </c>
      <c r="N53" s="1">
        <f>IFERROR(__xludf.DUMMYFUNCTION("""COMPUTED_VALUE"""),4.317563E7)</f>
        <v>43175630</v>
      </c>
    </row>
    <row r="54">
      <c r="A54" s="2">
        <f>IFERROR(__xludf.DUMMYFUNCTION("""COMPUTED_VALUE"""),45660.66666666667)</f>
        <v>45660.66667</v>
      </c>
      <c r="B54" s="1">
        <f>IFERROR(__xludf.DUMMYFUNCTION("""COMPUTED_VALUE"""),335.44)</f>
        <v>335.44</v>
      </c>
      <c r="D54" s="2">
        <f>IFERROR(__xludf.DUMMYFUNCTION("""COMPUTED_VALUE"""),45660.66666666667)</f>
        <v>45660.66667</v>
      </c>
      <c r="E54" s="1">
        <f>IFERROR(__xludf.DUMMYFUNCTION("""COMPUTED_VALUE"""),339.32)</f>
        <v>339.32</v>
      </c>
      <c r="G54" s="2">
        <f>IFERROR(__xludf.DUMMYFUNCTION("""COMPUTED_VALUE"""),45660.66666666667)</f>
        <v>45660.66667</v>
      </c>
      <c r="H54" s="1">
        <f>IFERROR(__xludf.DUMMYFUNCTION("""COMPUTED_VALUE"""),329.51)</f>
        <v>329.51</v>
      </c>
      <c r="J54" s="2">
        <f>IFERROR(__xludf.DUMMYFUNCTION("""COMPUTED_VALUE"""),45660.66666666667)</f>
        <v>45660.66667</v>
      </c>
      <c r="K54" s="1">
        <f>IFERROR(__xludf.DUMMYFUNCTION("""COMPUTED_VALUE"""),334.3)</f>
        <v>334.3</v>
      </c>
      <c r="M54" s="2">
        <f>IFERROR(__xludf.DUMMYFUNCTION("""COMPUTED_VALUE"""),45660.66666666667)</f>
        <v>45660.66667</v>
      </c>
      <c r="N54" s="1">
        <f>IFERROR(__xludf.DUMMYFUNCTION("""COMPUTED_VALUE"""),5.4313881E7)</f>
        <v>54313881</v>
      </c>
    </row>
    <row r="55">
      <c r="A55" s="2">
        <f>IFERROR(__xludf.DUMMYFUNCTION("""COMPUTED_VALUE"""),45667.66666666667)</f>
        <v>45667.66667</v>
      </c>
      <c r="B55" s="1">
        <f>IFERROR(__xludf.DUMMYFUNCTION("""COMPUTED_VALUE"""),335.06)</f>
        <v>335.06</v>
      </c>
      <c r="D55" s="2">
        <f>IFERROR(__xludf.DUMMYFUNCTION("""COMPUTED_VALUE"""),45667.66666666667)</f>
        <v>45667.66667</v>
      </c>
      <c r="E55" s="1">
        <f>IFERROR(__xludf.DUMMYFUNCTION("""COMPUTED_VALUE"""),356.05)</f>
        <v>356.05</v>
      </c>
      <c r="G55" s="2">
        <f>IFERROR(__xludf.DUMMYFUNCTION("""COMPUTED_VALUE"""),45667.66666666667)</f>
        <v>45667.66667</v>
      </c>
      <c r="H55" s="1">
        <f>IFERROR(__xludf.DUMMYFUNCTION("""COMPUTED_VALUE"""),335.06)</f>
        <v>335.06</v>
      </c>
      <c r="J55" s="2">
        <f>IFERROR(__xludf.DUMMYFUNCTION("""COMPUTED_VALUE"""),45667.66666666667)</f>
        <v>45667.66667</v>
      </c>
      <c r="K55" s="1">
        <f>IFERROR(__xludf.DUMMYFUNCTION("""COMPUTED_VALUE"""),344.95)</f>
        <v>344.95</v>
      </c>
      <c r="M55" s="2">
        <f>IFERROR(__xludf.DUMMYFUNCTION("""COMPUTED_VALUE"""),45667.66666666667)</f>
        <v>45667.66667</v>
      </c>
      <c r="N55" s="1">
        <f>IFERROR(__xludf.DUMMYFUNCTION("""COMPUTED_VALUE"""),7.3020727E7)</f>
        <v>73020727</v>
      </c>
    </row>
    <row r="56">
      <c r="A56" s="2">
        <f>IFERROR(__xludf.DUMMYFUNCTION("""COMPUTED_VALUE"""),45674.66666666667)</f>
        <v>45674.66667</v>
      </c>
      <c r="B56" s="1">
        <f>IFERROR(__xludf.DUMMYFUNCTION("""COMPUTED_VALUE"""),347.47)</f>
        <v>347.47</v>
      </c>
      <c r="D56" s="2">
        <f>IFERROR(__xludf.DUMMYFUNCTION("""COMPUTED_VALUE"""),45674.66666666667)</f>
        <v>45674.66667</v>
      </c>
      <c r="E56" s="1">
        <f>IFERROR(__xludf.DUMMYFUNCTION("""COMPUTED_VALUE"""),350.05)</f>
        <v>350.05</v>
      </c>
      <c r="G56" s="2">
        <f>IFERROR(__xludf.DUMMYFUNCTION("""COMPUTED_VALUE"""),45674.66666666667)</f>
        <v>45674.66667</v>
      </c>
      <c r="H56" s="1">
        <f>IFERROR(__xludf.DUMMYFUNCTION("""COMPUTED_VALUE"""),333.51)</f>
        <v>333.51</v>
      </c>
      <c r="J56" s="2">
        <f>IFERROR(__xludf.DUMMYFUNCTION("""COMPUTED_VALUE"""),45674.66666666667)</f>
        <v>45674.66667</v>
      </c>
      <c r="K56" s="1">
        <f>IFERROR(__xludf.DUMMYFUNCTION("""COMPUTED_VALUE"""),339.49)</f>
        <v>339.49</v>
      </c>
      <c r="M56" s="2">
        <f>IFERROR(__xludf.DUMMYFUNCTION("""COMPUTED_VALUE"""),45674.66666666667)</f>
        <v>45674.66667</v>
      </c>
      <c r="N56" s="1">
        <f>IFERROR(__xludf.DUMMYFUNCTION("""COMPUTED_VALUE"""),9.5200355E7)</f>
        <v>95200355</v>
      </c>
    </row>
    <row r="57">
      <c r="A57" s="2">
        <f>IFERROR(__xludf.DUMMYFUNCTION("""COMPUTED_VALUE"""),45681.66666666667)</f>
        <v>45681.66667</v>
      </c>
      <c r="B57" s="1">
        <f>IFERROR(__xludf.DUMMYFUNCTION("""COMPUTED_VALUE"""),341.76)</f>
        <v>341.76</v>
      </c>
      <c r="D57" s="2">
        <f>IFERROR(__xludf.DUMMYFUNCTION("""COMPUTED_VALUE"""),45681.66666666667)</f>
        <v>45681.66667</v>
      </c>
      <c r="E57" s="1">
        <f>IFERROR(__xludf.DUMMYFUNCTION("""COMPUTED_VALUE"""),360.51)</f>
        <v>360.51</v>
      </c>
      <c r="G57" s="2">
        <f>IFERROR(__xludf.DUMMYFUNCTION("""COMPUTED_VALUE"""),45681.66666666667)</f>
        <v>45681.66667</v>
      </c>
      <c r="H57" s="1">
        <f>IFERROR(__xludf.DUMMYFUNCTION("""COMPUTED_VALUE"""),339.81)</f>
        <v>339.81</v>
      </c>
      <c r="J57" s="2">
        <f>IFERROR(__xludf.DUMMYFUNCTION("""COMPUTED_VALUE"""),45681.66666666667)</f>
        <v>45681.66667</v>
      </c>
      <c r="K57" s="1">
        <f>IFERROR(__xludf.DUMMYFUNCTION("""COMPUTED_VALUE"""),360.27)</f>
        <v>360.27</v>
      </c>
      <c r="M57" s="2">
        <f>IFERROR(__xludf.DUMMYFUNCTION("""COMPUTED_VALUE"""),45681.66666666667)</f>
        <v>45681.66667</v>
      </c>
      <c r="N57" s="1">
        <f>IFERROR(__xludf.DUMMYFUNCTION("""COMPUTED_VALUE"""),7.2424136E7)</f>
        <v>72424136</v>
      </c>
    </row>
    <row r="58">
      <c r="A58" s="2">
        <f>IFERROR(__xludf.DUMMYFUNCTION("""COMPUTED_VALUE"""),45688.66666666667)</f>
        <v>45688.66667</v>
      </c>
      <c r="B58" s="1">
        <f>IFERROR(__xludf.DUMMYFUNCTION("""COMPUTED_VALUE"""),360.41)</f>
        <v>360.41</v>
      </c>
      <c r="D58" s="2">
        <f>IFERROR(__xludf.DUMMYFUNCTION("""COMPUTED_VALUE"""),45688.66666666667)</f>
        <v>45688.66667</v>
      </c>
      <c r="E58" s="1">
        <f>IFERROR(__xludf.DUMMYFUNCTION("""COMPUTED_VALUE"""),374.35)</f>
        <v>374.35</v>
      </c>
      <c r="G58" s="2">
        <f>IFERROR(__xludf.DUMMYFUNCTION("""COMPUTED_VALUE"""),45688.66666666667)</f>
        <v>45688.66667</v>
      </c>
      <c r="H58" s="1">
        <f>IFERROR(__xludf.DUMMYFUNCTION("""COMPUTED_VALUE"""),355.28)</f>
        <v>355.28</v>
      </c>
      <c r="J58" s="2">
        <f>IFERROR(__xludf.DUMMYFUNCTION("""COMPUTED_VALUE"""),45688.66666666667)</f>
        <v>45688.66667</v>
      </c>
      <c r="K58" s="1">
        <f>IFERROR(__xludf.DUMMYFUNCTION("""COMPUTED_VALUE"""),363.66)</f>
        <v>363.66</v>
      </c>
      <c r="M58" s="2">
        <f>IFERROR(__xludf.DUMMYFUNCTION("""COMPUTED_VALUE"""),45688.66666666667)</f>
        <v>45688.66667</v>
      </c>
      <c r="N58" s="1">
        <f>IFERROR(__xludf.DUMMYFUNCTION("""COMPUTED_VALUE"""),1.26960098E8)</f>
        <v>126960098</v>
      </c>
    </row>
    <row r="59">
      <c r="A59" s="2">
        <f>IFERROR(__xludf.DUMMYFUNCTION("""COMPUTED_VALUE"""),45695.66666666667)</f>
        <v>45695.66667</v>
      </c>
      <c r="B59" s="1">
        <f>IFERROR(__xludf.DUMMYFUNCTION("""COMPUTED_VALUE"""),363.25)</f>
        <v>363.25</v>
      </c>
      <c r="D59" s="2">
        <f>IFERROR(__xludf.DUMMYFUNCTION("""COMPUTED_VALUE"""),45695.66666666667)</f>
        <v>45695.66667</v>
      </c>
      <c r="E59" s="1">
        <f>IFERROR(__xludf.DUMMYFUNCTION("""COMPUTED_VALUE"""),378.86)</f>
        <v>378.86</v>
      </c>
      <c r="G59" s="2">
        <f>IFERROR(__xludf.DUMMYFUNCTION("""COMPUTED_VALUE"""),45695.66666666667)</f>
        <v>45695.66667</v>
      </c>
      <c r="H59" s="1">
        <f>IFERROR(__xludf.DUMMYFUNCTION("""COMPUTED_VALUE"""),349.69)</f>
        <v>349.69</v>
      </c>
      <c r="J59" s="2">
        <f>IFERROR(__xludf.DUMMYFUNCTION("""COMPUTED_VALUE"""),45695.66666666667)</f>
        <v>45695.66667</v>
      </c>
      <c r="K59" s="1">
        <f>IFERROR(__xludf.DUMMYFUNCTION("""COMPUTED_VALUE"""),358.68)</f>
        <v>358.68</v>
      </c>
      <c r="M59" s="2">
        <f>IFERROR(__xludf.DUMMYFUNCTION("""COMPUTED_VALUE"""),45695.66666666667)</f>
        <v>45695.66667</v>
      </c>
      <c r="N59" s="1">
        <f>IFERROR(__xludf.DUMMYFUNCTION("""COMPUTED_VALUE"""),1.31456452E8)</f>
        <v>131456452</v>
      </c>
    </row>
    <row r="60">
      <c r="A60" s="2">
        <f>IFERROR(__xludf.DUMMYFUNCTION("""COMPUTED_VALUE"""),45702.66666666667)</f>
        <v>45702.66667</v>
      </c>
      <c r="B60" s="1">
        <f>IFERROR(__xludf.DUMMYFUNCTION("""COMPUTED_VALUE"""),358.13)</f>
        <v>358.13</v>
      </c>
      <c r="D60" s="2">
        <f>IFERROR(__xludf.DUMMYFUNCTION("""COMPUTED_VALUE"""),45702.66666666667)</f>
        <v>45702.66667</v>
      </c>
      <c r="E60" s="1">
        <f>IFERROR(__xludf.DUMMYFUNCTION("""COMPUTED_VALUE"""),367.6)</f>
        <v>367.6</v>
      </c>
      <c r="G60" s="2">
        <f>IFERROR(__xludf.DUMMYFUNCTION("""COMPUTED_VALUE"""),45702.66666666667)</f>
        <v>45702.66667</v>
      </c>
      <c r="H60" s="1">
        <f>IFERROR(__xludf.DUMMYFUNCTION("""COMPUTED_VALUE"""),352.36)</f>
        <v>352.36</v>
      </c>
      <c r="J60" s="2">
        <f>IFERROR(__xludf.DUMMYFUNCTION("""COMPUTED_VALUE"""),45702.66666666667)</f>
        <v>45702.66667</v>
      </c>
      <c r="K60" s="1">
        <f>IFERROR(__xludf.DUMMYFUNCTION("""COMPUTED_VALUE"""),356.54)</f>
        <v>356.54</v>
      </c>
      <c r="M60" s="2">
        <f>IFERROR(__xludf.DUMMYFUNCTION("""COMPUTED_VALUE"""),45702.66666666667)</f>
        <v>45702.66667</v>
      </c>
      <c r="N60" s="1">
        <f>IFERROR(__xludf.DUMMYFUNCTION("""COMPUTED_VALUE"""),9.5617173E7)</f>
        <v>95617173</v>
      </c>
    </row>
    <row r="61">
      <c r="A61" s="2">
        <f>IFERROR(__xludf.DUMMYFUNCTION("""COMPUTED_VALUE"""),45709.66666666667)</f>
        <v>45709.66667</v>
      </c>
      <c r="B61" s="1">
        <f>IFERROR(__xludf.DUMMYFUNCTION("""COMPUTED_VALUE"""),355.82)</f>
        <v>355.82</v>
      </c>
      <c r="D61" s="2">
        <f>IFERROR(__xludf.DUMMYFUNCTION("""COMPUTED_VALUE"""),45709.66666666667)</f>
        <v>45709.66667</v>
      </c>
      <c r="E61" s="1">
        <f>IFERROR(__xludf.DUMMYFUNCTION("""COMPUTED_VALUE"""),362.28)</f>
        <v>362.28</v>
      </c>
      <c r="G61" s="2">
        <f>IFERROR(__xludf.DUMMYFUNCTION("""COMPUTED_VALUE"""),45709.66666666667)</f>
        <v>45709.66667</v>
      </c>
      <c r="H61" s="1">
        <f>IFERROR(__xludf.DUMMYFUNCTION("""COMPUTED_VALUE"""),347.17)</f>
        <v>347.17</v>
      </c>
      <c r="J61" s="2">
        <f>IFERROR(__xludf.DUMMYFUNCTION("""COMPUTED_VALUE"""),45709.66666666667)</f>
        <v>45709.66667</v>
      </c>
      <c r="K61" s="1">
        <f>IFERROR(__xludf.DUMMYFUNCTION("""COMPUTED_VALUE"""),350.06)</f>
        <v>350.06</v>
      </c>
      <c r="M61" s="2">
        <f>IFERROR(__xludf.DUMMYFUNCTION("""COMPUTED_VALUE"""),45709.66666666667)</f>
        <v>45709.66667</v>
      </c>
      <c r="N61" s="1">
        <f>IFERROR(__xludf.DUMMYFUNCTION("""COMPUTED_VALUE"""),6.9142614E7)</f>
        <v>69142614</v>
      </c>
    </row>
    <row r="62">
      <c r="A62" s="2">
        <f>IFERROR(__xludf.DUMMYFUNCTION("""COMPUTED_VALUE"""),45716.66666666667)</f>
        <v>45716.66667</v>
      </c>
      <c r="B62" s="1">
        <f>IFERROR(__xludf.DUMMYFUNCTION("""COMPUTED_VALUE"""),350.74)</f>
        <v>350.74</v>
      </c>
      <c r="D62" s="2">
        <f>IFERROR(__xludf.DUMMYFUNCTION("""COMPUTED_VALUE"""),45716.66666666667)</f>
        <v>45716.66667</v>
      </c>
      <c r="E62" s="1">
        <f>IFERROR(__xludf.DUMMYFUNCTION("""COMPUTED_VALUE"""),357.72)</f>
        <v>357.72</v>
      </c>
      <c r="G62" s="2">
        <f>IFERROR(__xludf.DUMMYFUNCTION("""COMPUTED_VALUE"""),45716.66666666667)</f>
        <v>45716.66667</v>
      </c>
      <c r="H62" s="1">
        <f>IFERROR(__xludf.DUMMYFUNCTION("""COMPUTED_VALUE"""),344.24)</f>
        <v>344.24</v>
      </c>
      <c r="J62" s="2">
        <f>IFERROR(__xludf.DUMMYFUNCTION("""COMPUTED_VALUE"""),45716.66666666667)</f>
        <v>45716.66667</v>
      </c>
      <c r="K62" s="1">
        <f>IFERROR(__xludf.DUMMYFUNCTION("""COMPUTED_VALUE"""),350.78)</f>
        <v>350.78</v>
      </c>
      <c r="M62" s="2">
        <f>IFERROR(__xludf.DUMMYFUNCTION("""COMPUTED_VALUE"""),45716.66666666667)</f>
        <v>45716.66667</v>
      </c>
      <c r="N62" s="1">
        <f>IFERROR(__xludf.DUMMYFUNCTION("""COMPUTED_VALUE"""),9.436357E7)</f>
        <v>94363570</v>
      </c>
    </row>
    <row r="63">
      <c r="A63" s="2">
        <f>IFERROR(__xludf.DUMMYFUNCTION("""COMPUTED_VALUE"""),45723.66666666667)</f>
        <v>45723.66667</v>
      </c>
      <c r="B63" s="1">
        <f>IFERROR(__xludf.DUMMYFUNCTION("""COMPUTED_VALUE"""),350.51)</f>
        <v>350.51</v>
      </c>
      <c r="D63" s="2">
        <f>IFERROR(__xludf.DUMMYFUNCTION("""COMPUTED_VALUE"""),45723.66666666667)</f>
        <v>45723.66667</v>
      </c>
      <c r="E63" s="1">
        <f>IFERROR(__xludf.DUMMYFUNCTION("""COMPUTED_VALUE"""),353.41)</f>
        <v>353.41</v>
      </c>
      <c r="G63" s="2">
        <f>IFERROR(__xludf.DUMMYFUNCTION("""COMPUTED_VALUE"""),45723.66666666667)</f>
        <v>45723.66667</v>
      </c>
      <c r="H63" s="1">
        <f>IFERROR(__xludf.DUMMYFUNCTION("""COMPUTED_VALUE"""),305.78)</f>
        <v>305.78</v>
      </c>
      <c r="J63" s="2">
        <f>IFERROR(__xludf.DUMMYFUNCTION("""COMPUTED_VALUE"""),45723.66666666667)</f>
        <v>45723.66667</v>
      </c>
      <c r="K63" s="1">
        <f>IFERROR(__xludf.DUMMYFUNCTION("""COMPUTED_VALUE"""),317.12)</f>
        <v>317.12</v>
      </c>
      <c r="M63" s="2">
        <f>IFERROR(__xludf.DUMMYFUNCTION("""COMPUTED_VALUE"""),45723.66666666667)</f>
        <v>45723.66667</v>
      </c>
      <c r="N63" s="1">
        <f>IFERROR(__xludf.DUMMYFUNCTION("""COMPUTED_VALUE"""),1.24608566E8)</f>
        <v>124608566</v>
      </c>
    </row>
    <row r="64">
      <c r="A64" s="2">
        <f>IFERROR(__xludf.DUMMYFUNCTION("""COMPUTED_VALUE"""),45730.66666666667)</f>
        <v>45730.66667</v>
      </c>
      <c r="B64" s="1">
        <f>IFERROR(__xludf.DUMMYFUNCTION("""COMPUTED_VALUE"""),314.01)</f>
        <v>314.01</v>
      </c>
      <c r="D64" s="2">
        <f>IFERROR(__xludf.DUMMYFUNCTION("""COMPUTED_VALUE"""),45730.66666666667)</f>
        <v>45730.66667</v>
      </c>
      <c r="E64" s="1">
        <f>IFERROR(__xludf.DUMMYFUNCTION("""COMPUTED_VALUE"""),314.01)</f>
        <v>314.01</v>
      </c>
      <c r="G64" s="2">
        <f>IFERROR(__xludf.DUMMYFUNCTION("""COMPUTED_VALUE"""),45730.66666666667)</f>
        <v>45730.66667</v>
      </c>
      <c r="H64" s="1">
        <f>IFERROR(__xludf.DUMMYFUNCTION("""COMPUTED_VALUE"""),285.65)</f>
        <v>285.65</v>
      </c>
      <c r="J64" s="2">
        <f>IFERROR(__xludf.DUMMYFUNCTION("""COMPUTED_VALUE"""),45730.66666666667)</f>
        <v>45730.66667</v>
      </c>
      <c r="K64" s="1">
        <f>IFERROR(__xludf.DUMMYFUNCTION("""COMPUTED_VALUE"""),291.2)</f>
        <v>291.2</v>
      </c>
      <c r="M64" s="2">
        <f>IFERROR(__xludf.DUMMYFUNCTION("""COMPUTED_VALUE"""),45730.66666666667)</f>
        <v>45730.66667</v>
      </c>
      <c r="N64" s="1">
        <f>IFERROR(__xludf.DUMMYFUNCTION("""COMPUTED_VALUE"""),1.4324921E8)</f>
        <v>143249210</v>
      </c>
    </row>
    <row r="65">
      <c r="A65" s="2">
        <f>IFERROR(__xludf.DUMMYFUNCTION("""COMPUTED_VALUE"""),45737.66666666667)</f>
        <v>45737.66667</v>
      </c>
      <c r="B65" s="1">
        <f>IFERROR(__xludf.DUMMYFUNCTION("""COMPUTED_VALUE"""),290.96)</f>
        <v>290.96</v>
      </c>
      <c r="D65" s="2">
        <f>IFERROR(__xludf.DUMMYFUNCTION("""COMPUTED_VALUE"""),45737.66666666667)</f>
        <v>45737.66667</v>
      </c>
      <c r="E65" s="1">
        <f>IFERROR(__xludf.DUMMYFUNCTION("""COMPUTED_VALUE"""),304.04)</f>
        <v>304.04</v>
      </c>
      <c r="G65" s="2">
        <f>IFERROR(__xludf.DUMMYFUNCTION("""COMPUTED_VALUE"""),45737.66666666667)</f>
        <v>45737.66667</v>
      </c>
      <c r="H65" s="1">
        <f>IFERROR(__xludf.DUMMYFUNCTION("""COMPUTED_VALUE"""),289.17)</f>
        <v>289.17</v>
      </c>
      <c r="J65" s="2">
        <f>IFERROR(__xludf.DUMMYFUNCTION("""COMPUTED_VALUE"""),45737.66666666667)</f>
        <v>45737.66667</v>
      </c>
      <c r="K65" s="1">
        <f>IFERROR(__xludf.DUMMYFUNCTION("""COMPUTED_VALUE"""),298.29)</f>
        <v>298.29</v>
      </c>
      <c r="M65" s="2">
        <f>IFERROR(__xludf.DUMMYFUNCTION("""COMPUTED_VALUE"""),45737.66666666667)</f>
        <v>45737.66667</v>
      </c>
      <c r="N65" s="1">
        <f>IFERROR(__xludf.DUMMYFUNCTION("""COMPUTED_VALUE"""),2.00123887E8)</f>
        <v>200123887</v>
      </c>
    </row>
    <row r="66">
      <c r="A66" s="2">
        <f>IFERROR(__xludf.DUMMYFUNCTION("""COMPUTED_VALUE"""),45744.66666666667)</f>
        <v>45744.66667</v>
      </c>
      <c r="B66" s="1">
        <f>IFERROR(__xludf.DUMMYFUNCTION("""COMPUTED_VALUE"""),299.45)</f>
        <v>299.45</v>
      </c>
      <c r="D66" s="2">
        <f>IFERROR(__xludf.DUMMYFUNCTION("""COMPUTED_VALUE"""),45744.66666666667)</f>
        <v>45744.66667</v>
      </c>
      <c r="E66" s="1">
        <f>IFERROR(__xludf.DUMMYFUNCTION("""COMPUTED_VALUE"""),314.87)</f>
        <v>314.87</v>
      </c>
      <c r="G66" s="2">
        <f>IFERROR(__xludf.DUMMYFUNCTION("""COMPUTED_VALUE"""),45744.66666666667)</f>
        <v>45744.66667</v>
      </c>
      <c r="H66" s="1">
        <f>IFERROR(__xludf.DUMMYFUNCTION("""COMPUTED_VALUE"""),277.21)</f>
        <v>277.21</v>
      </c>
      <c r="J66" s="2">
        <f>IFERROR(__xludf.DUMMYFUNCTION("""COMPUTED_VALUE"""),45744.66666666667)</f>
        <v>45744.66667</v>
      </c>
      <c r="K66" s="1">
        <f>IFERROR(__xludf.DUMMYFUNCTION("""COMPUTED_VALUE"""),280.34)</f>
        <v>280.34</v>
      </c>
      <c r="M66" s="2">
        <f>IFERROR(__xludf.DUMMYFUNCTION("""COMPUTED_VALUE"""),45744.66666666667)</f>
        <v>45744.66667</v>
      </c>
      <c r="N66" s="1">
        <f>IFERROR(__xludf.DUMMYFUNCTION("""COMPUTED_VALUE"""),1.08391977E8)</f>
        <v>108391977</v>
      </c>
    </row>
    <row r="67">
      <c r="A67" s="2">
        <f>IFERROR(__xludf.DUMMYFUNCTION("""COMPUTED_VALUE"""),45751.66666666667)</f>
        <v>45751.66667</v>
      </c>
      <c r="B67" s="1">
        <f>IFERROR(__xludf.DUMMYFUNCTION("""COMPUTED_VALUE"""),279.77)</f>
        <v>279.77</v>
      </c>
      <c r="D67" s="2">
        <f>IFERROR(__xludf.DUMMYFUNCTION("""COMPUTED_VALUE"""),45751.66666666667)</f>
        <v>45751.66667</v>
      </c>
      <c r="E67" s="1">
        <f>IFERROR(__xludf.DUMMYFUNCTION("""COMPUTED_VALUE"""),290.17)</f>
        <v>290.17</v>
      </c>
      <c r="G67" s="2">
        <f>IFERROR(__xludf.DUMMYFUNCTION("""COMPUTED_VALUE"""),45751.66666666667)</f>
        <v>45751.66667</v>
      </c>
      <c r="H67" s="1">
        <f>IFERROR(__xludf.DUMMYFUNCTION("""COMPUTED_VALUE"""),228.01)</f>
        <v>228.01</v>
      </c>
      <c r="J67" s="2">
        <f>IFERROR(__xludf.DUMMYFUNCTION("""COMPUTED_VALUE"""),45751.66666666667)</f>
        <v>45751.66667</v>
      </c>
      <c r="K67" s="1">
        <f>IFERROR(__xludf.DUMMYFUNCTION("""COMPUTED_VALUE"""),249.64)</f>
        <v>249.64</v>
      </c>
      <c r="M67" s="2">
        <f>IFERROR(__xludf.DUMMYFUNCTION("""COMPUTED_VALUE"""),45751.66666666667)</f>
        <v>45751.66667</v>
      </c>
      <c r="N67" s="1">
        <f>IFERROR(__xludf.DUMMYFUNCTION("""COMPUTED_VALUE"""),2.39210906E8)</f>
        <v>239210906</v>
      </c>
    </row>
    <row r="68">
      <c r="A68" s="2">
        <f>IFERROR(__xludf.DUMMYFUNCTION("""COMPUTED_VALUE"""),45758.66666666667)</f>
        <v>45758.66667</v>
      </c>
      <c r="B68" s="1">
        <f>IFERROR(__xludf.DUMMYFUNCTION("""COMPUTED_VALUE"""),243.83)</f>
        <v>243.83</v>
      </c>
      <c r="D68" s="2">
        <f>IFERROR(__xludf.DUMMYFUNCTION("""COMPUTED_VALUE"""),45758.66666666667)</f>
        <v>45758.66667</v>
      </c>
      <c r="E68" s="1">
        <f>IFERROR(__xludf.DUMMYFUNCTION("""COMPUTED_VALUE"""),269.72)</f>
        <v>269.72</v>
      </c>
      <c r="G68" s="2">
        <f>IFERROR(__xludf.DUMMYFUNCTION("""COMPUTED_VALUE"""),45758.66666666667)</f>
        <v>45758.66667</v>
      </c>
      <c r="H68" s="1">
        <f>IFERROR(__xludf.DUMMYFUNCTION("""COMPUTED_VALUE"""),227.7)</f>
        <v>227.7</v>
      </c>
      <c r="J68" s="2">
        <f>IFERROR(__xludf.DUMMYFUNCTION("""COMPUTED_VALUE"""),45758.66666666667)</f>
        <v>45758.66667</v>
      </c>
      <c r="K68" s="1">
        <f>IFERROR(__xludf.DUMMYFUNCTION("""COMPUTED_VALUE"""),248.65)</f>
        <v>248.65</v>
      </c>
      <c r="M68" s="2">
        <f>IFERROR(__xludf.DUMMYFUNCTION("""COMPUTED_VALUE"""),45758.66666666667)</f>
        <v>45758.66667</v>
      </c>
      <c r="N68" s="1">
        <f>IFERROR(__xludf.DUMMYFUNCTION("""COMPUTED_VALUE"""),2.6612955E8)</f>
        <v>266129550</v>
      </c>
    </row>
    <row r="69">
      <c r="A69" s="2">
        <f>IFERROR(__xludf.DUMMYFUNCTION("""COMPUTED_VALUE"""),45764.66666666667)</f>
        <v>45764.66667</v>
      </c>
      <c r="B69" s="1">
        <f>IFERROR(__xludf.DUMMYFUNCTION("""COMPUTED_VALUE"""),251.86)</f>
        <v>251.86</v>
      </c>
      <c r="D69" s="2">
        <f>IFERROR(__xludf.DUMMYFUNCTION("""COMPUTED_VALUE"""),45764.66666666667)</f>
        <v>45764.66667</v>
      </c>
      <c r="E69" s="1">
        <f>IFERROR(__xludf.DUMMYFUNCTION("""COMPUTED_VALUE"""),255.74)</f>
        <v>255.74</v>
      </c>
      <c r="G69" s="2">
        <f>IFERROR(__xludf.DUMMYFUNCTION("""COMPUTED_VALUE"""),45764.66666666667)</f>
        <v>45764.66667</v>
      </c>
      <c r="H69" s="1">
        <f>IFERROR(__xludf.DUMMYFUNCTION("""COMPUTED_VALUE"""),238.45)</f>
        <v>238.45</v>
      </c>
      <c r="J69" s="2">
        <f>IFERROR(__xludf.DUMMYFUNCTION("""COMPUTED_VALUE"""),45764.66666666667)</f>
        <v>45764.66667</v>
      </c>
      <c r="K69" s="1">
        <f>IFERROR(__xludf.DUMMYFUNCTION("""COMPUTED_VALUE"""),244.34)</f>
        <v>244.34</v>
      </c>
      <c r="M69" s="2">
        <f>IFERROR(__xludf.DUMMYFUNCTION("""COMPUTED_VALUE"""),45764.66666666667)</f>
        <v>45764.66667</v>
      </c>
      <c r="N69" s="1">
        <f>IFERROR(__xludf.DUMMYFUNCTION("""COMPUTED_VALUE"""),1.04425719E8)</f>
        <v>104425719</v>
      </c>
    </row>
    <row r="70">
      <c r="A70" s="2">
        <f>IFERROR(__xludf.DUMMYFUNCTION("""COMPUTED_VALUE"""),45772.66666666667)</f>
        <v>45772.66667</v>
      </c>
      <c r="B70" s="1">
        <f>IFERROR(__xludf.DUMMYFUNCTION("""COMPUTED_VALUE"""),243.2)</f>
        <v>243.2</v>
      </c>
      <c r="D70" s="2">
        <f>IFERROR(__xludf.DUMMYFUNCTION("""COMPUTED_VALUE"""),45772.66666666667)</f>
        <v>45772.66667</v>
      </c>
      <c r="E70" s="1">
        <f>IFERROR(__xludf.DUMMYFUNCTION("""COMPUTED_VALUE"""),268.4)</f>
        <v>268.4</v>
      </c>
      <c r="G70" s="2">
        <f>IFERROR(__xludf.DUMMYFUNCTION("""COMPUTED_VALUE"""),45772.66666666667)</f>
        <v>45772.66667</v>
      </c>
      <c r="H70" s="1">
        <f>IFERROR(__xludf.DUMMYFUNCTION("""COMPUTED_VALUE"""),238.35)</f>
        <v>238.35</v>
      </c>
      <c r="J70" s="2">
        <f>IFERROR(__xludf.DUMMYFUNCTION("""COMPUTED_VALUE"""),45772.66666666667)</f>
        <v>45772.66667</v>
      </c>
      <c r="K70" s="1">
        <f>IFERROR(__xludf.DUMMYFUNCTION("""COMPUTED_VALUE"""),261.26)</f>
        <v>261.26</v>
      </c>
      <c r="M70" s="2">
        <f>IFERROR(__xludf.DUMMYFUNCTION("""COMPUTED_VALUE"""),45772.66666666667)</f>
        <v>45772.66667</v>
      </c>
      <c r="N70" s="1">
        <f>IFERROR(__xludf.DUMMYFUNCTION("""COMPUTED_VALUE"""),1.14117988E8)</f>
        <v>114117988</v>
      </c>
    </row>
    <row r="71">
      <c r="A71" s="2">
        <f>IFERROR(__xludf.DUMMYFUNCTION("""COMPUTED_VALUE"""),45779.66666666667)</f>
        <v>45779.66667</v>
      </c>
      <c r="B71" s="1">
        <f>IFERROR(__xludf.DUMMYFUNCTION("""COMPUTED_VALUE"""),261.31)</f>
        <v>261.31</v>
      </c>
      <c r="D71" s="2">
        <f>IFERROR(__xludf.DUMMYFUNCTION("""COMPUTED_VALUE"""),45779.66666666667)</f>
        <v>45779.66667</v>
      </c>
      <c r="E71" s="1">
        <f>IFERROR(__xludf.DUMMYFUNCTION("""COMPUTED_VALUE"""),272.04)</f>
        <v>272.04</v>
      </c>
      <c r="G71" s="2">
        <f>IFERROR(__xludf.DUMMYFUNCTION("""COMPUTED_VALUE"""),45779.66666666667)</f>
        <v>45779.66667</v>
      </c>
      <c r="H71" s="1">
        <f>IFERROR(__xludf.DUMMYFUNCTION("""COMPUTED_VALUE"""),253.41)</f>
        <v>253.41</v>
      </c>
      <c r="J71" s="2">
        <f>IFERROR(__xludf.DUMMYFUNCTION("""COMPUTED_VALUE"""),45779.66666666667)</f>
        <v>45779.66667</v>
      </c>
      <c r="K71" s="1">
        <f>IFERROR(__xludf.DUMMYFUNCTION("""COMPUTED_VALUE"""),271.56)</f>
        <v>271.56</v>
      </c>
      <c r="M71" s="2">
        <f>IFERROR(__xludf.DUMMYFUNCTION("""COMPUTED_VALUE"""),45779.66666666667)</f>
        <v>45779.66667</v>
      </c>
      <c r="N71" s="1">
        <f>IFERROR(__xludf.DUMMYFUNCTION("""COMPUTED_VALUE"""),1.07884958E8)</f>
        <v>107884958</v>
      </c>
    </row>
    <row r="72">
      <c r="A72" s="2">
        <f>IFERROR(__xludf.DUMMYFUNCTION("""COMPUTED_VALUE"""),45786.66666666667)</f>
        <v>45786.66667</v>
      </c>
      <c r="B72" s="1">
        <f>IFERROR(__xludf.DUMMYFUNCTION("""COMPUTED_VALUE"""),271.53)</f>
        <v>271.53</v>
      </c>
      <c r="D72" s="2">
        <f>IFERROR(__xludf.DUMMYFUNCTION("""COMPUTED_VALUE"""),45786.66666666667)</f>
        <v>45786.66667</v>
      </c>
      <c r="E72" s="1">
        <f>IFERROR(__xludf.DUMMYFUNCTION("""COMPUTED_VALUE"""),288.59)</f>
        <v>288.59</v>
      </c>
      <c r="G72" s="2">
        <f>IFERROR(__xludf.DUMMYFUNCTION("""COMPUTED_VALUE"""),45786.66666666667)</f>
        <v>45786.66667</v>
      </c>
      <c r="H72" s="1">
        <f>IFERROR(__xludf.DUMMYFUNCTION("""COMPUTED_VALUE"""),268.26)</f>
        <v>268.26</v>
      </c>
      <c r="J72" s="2">
        <f>IFERROR(__xludf.DUMMYFUNCTION("""COMPUTED_VALUE"""),45786.66666666667)</f>
        <v>45786.66667</v>
      </c>
      <c r="K72" s="1">
        <f>IFERROR(__xludf.DUMMYFUNCTION("""COMPUTED_VALUE"""),282.83)</f>
        <v>282.83</v>
      </c>
      <c r="M72" s="2">
        <f>IFERROR(__xludf.DUMMYFUNCTION("""COMPUTED_VALUE"""),45786.66666666667)</f>
        <v>45786.66667</v>
      </c>
      <c r="N72" s="1">
        <f>IFERROR(__xludf.DUMMYFUNCTION("""COMPUTED_VALUE"""),1.12325362E8)</f>
        <v>112325362</v>
      </c>
    </row>
    <row r="73">
      <c r="A73" s="2">
        <f>IFERROR(__xludf.DUMMYFUNCTION("""COMPUTED_VALUE"""),45793.66666666667)</f>
        <v>45793.66667</v>
      </c>
      <c r="B73" s="1">
        <f>IFERROR(__xludf.DUMMYFUNCTION("""COMPUTED_VALUE"""),297.07)</f>
        <v>297.07</v>
      </c>
      <c r="D73" s="2">
        <f>IFERROR(__xludf.DUMMYFUNCTION("""COMPUTED_VALUE"""),45793.66666666667)</f>
        <v>45793.66667</v>
      </c>
      <c r="E73" s="1">
        <f>IFERROR(__xludf.DUMMYFUNCTION("""COMPUTED_VALUE"""),317.17)</f>
        <v>317.17</v>
      </c>
      <c r="G73" s="2">
        <f>IFERROR(__xludf.DUMMYFUNCTION("""COMPUTED_VALUE"""),45793.66666666667)</f>
        <v>45793.66667</v>
      </c>
      <c r="H73" s="1">
        <f>IFERROR(__xludf.DUMMYFUNCTION("""COMPUTED_VALUE"""),297.07)</f>
        <v>297.07</v>
      </c>
      <c r="J73" s="2">
        <f>IFERROR(__xludf.DUMMYFUNCTION("""COMPUTED_VALUE"""),45793.66666666667)</f>
        <v>45793.66667</v>
      </c>
      <c r="K73" s="1">
        <f>IFERROR(__xludf.DUMMYFUNCTION("""COMPUTED_VALUE"""),314.81)</f>
        <v>314.81</v>
      </c>
      <c r="M73" s="2">
        <f>IFERROR(__xludf.DUMMYFUNCTION("""COMPUTED_VALUE"""),45793.66666666667)</f>
        <v>45793.66667</v>
      </c>
      <c r="N73" s="1">
        <f>IFERROR(__xludf.DUMMYFUNCTION("""COMPUTED_VALUE"""),1.02601198E8)</f>
        <v>102601198</v>
      </c>
    </row>
    <row r="74">
      <c r="A74" s="2">
        <f>IFERROR(__xludf.DUMMYFUNCTION("""COMPUTED_VALUE"""),45800.66666666667)</f>
        <v>45800.66667</v>
      </c>
      <c r="B74" s="1">
        <f>IFERROR(__xludf.DUMMYFUNCTION("""COMPUTED_VALUE"""),310.92)</f>
        <v>310.92</v>
      </c>
      <c r="D74" s="2">
        <f>IFERROR(__xludf.DUMMYFUNCTION("""COMPUTED_VALUE"""),45800.66666666667)</f>
        <v>45800.66667</v>
      </c>
      <c r="E74" s="1">
        <f>IFERROR(__xludf.DUMMYFUNCTION("""COMPUTED_VALUE"""),320.9)</f>
        <v>320.9</v>
      </c>
      <c r="G74" s="2">
        <f>IFERROR(__xludf.DUMMYFUNCTION("""COMPUTED_VALUE"""),45800.66666666667)</f>
        <v>45800.66667</v>
      </c>
      <c r="H74" s="1">
        <f>IFERROR(__xludf.DUMMYFUNCTION("""COMPUTED_VALUE"""),296.83)</f>
        <v>296.83</v>
      </c>
      <c r="J74" s="2">
        <f>IFERROR(__xludf.DUMMYFUNCTION("""COMPUTED_VALUE"""),45800.66666666667)</f>
        <v>45800.66667</v>
      </c>
      <c r="K74" s="1">
        <f>IFERROR(__xludf.DUMMYFUNCTION("""COMPUTED_VALUE"""),299.43)</f>
        <v>299.43</v>
      </c>
      <c r="M74" s="2">
        <f>IFERROR(__xludf.DUMMYFUNCTION("""COMPUTED_VALUE"""),45800.66666666667)</f>
        <v>45800.66667</v>
      </c>
      <c r="N74" s="1">
        <f>IFERROR(__xludf.DUMMYFUNCTION("""COMPUTED_VALUE"""),1.31207093E8)</f>
        <v>131207093</v>
      </c>
    </row>
    <row r="75">
      <c r="A75" s="2">
        <f>IFERROR(__xludf.DUMMYFUNCTION("""COMPUTED_VALUE"""),45807.66666666667)</f>
        <v>45807.66667</v>
      </c>
      <c r="B75" s="1">
        <f>IFERROR(__xludf.DUMMYFUNCTION("""COMPUTED_VALUE"""),300.67)</f>
        <v>300.67</v>
      </c>
      <c r="D75" s="2">
        <f>IFERROR(__xludf.DUMMYFUNCTION("""COMPUTED_VALUE"""),45807.66666666667)</f>
        <v>45807.66667</v>
      </c>
      <c r="E75" s="1">
        <f>IFERROR(__xludf.DUMMYFUNCTION("""COMPUTED_VALUE"""),314.33)</f>
        <v>314.33</v>
      </c>
      <c r="G75" s="2">
        <f>IFERROR(__xludf.DUMMYFUNCTION("""COMPUTED_VALUE"""),45807.66666666667)</f>
        <v>45807.66667</v>
      </c>
      <c r="H75" s="1">
        <f>IFERROR(__xludf.DUMMYFUNCTION("""COMPUTED_VALUE"""),300.67)</f>
        <v>300.67</v>
      </c>
      <c r="J75" s="2">
        <f>IFERROR(__xludf.DUMMYFUNCTION("""COMPUTED_VALUE"""),45807.66666666667)</f>
        <v>45807.66667</v>
      </c>
      <c r="K75" s="1">
        <f>IFERROR(__xludf.DUMMYFUNCTION("""COMPUTED_VALUE"""),305.29)</f>
        <v>305.29</v>
      </c>
      <c r="M75" s="2">
        <f>IFERROR(__xludf.DUMMYFUNCTION("""COMPUTED_VALUE"""),45807.66666666667)</f>
        <v>45807.66667</v>
      </c>
      <c r="N75" s="1">
        <f>IFERROR(__xludf.DUMMYFUNCTION("""COMPUTED_VALUE"""),1.04739374E8)</f>
        <v>104739374</v>
      </c>
    </row>
    <row r="76">
      <c r="A76" s="2">
        <f>IFERROR(__xludf.DUMMYFUNCTION("""COMPUTED_VALUE"""),45814.66666666667)</f>
        <v>45814.66667</v>
      </c>
      <c r="B76" s="1">
        <f>IFERROR(__xludf.DUMMYFUNCTION("""COMPUTED_VALUE"""),304.73)</f>
        <v>304.73</v>
      </c>
      <c r="D76" s="2">
        <f>IFERROR(__xludf.DUMMYFUNCTION("""COMPUTED_VALUE"""),45814.66666666667)</f>
        <v>45814.66667</v>
      </c>
      <c r="E76" s="1">
        <f>IFERROR(__xludf.DUMMYFUNCTION("""COMPUTED_VALUE"""),316.47)</f>
        <v>316.47</v>
      </c>
      <c r="G76" s="2">
        <f>IFERROR(__xludf.DUMMYFUNCTION("""COMPUTED_VALUE"""),45814.66666666667)</f>
        <v>45814.66667</v>
      </c>
      <c r="H76" s="1">
        <f>IFERROR(__xludf.DUMMYFUNCTION("""COMPUTED_VALUE"""),276.14)</f>
        <v>276.14</v>
      </c>
      <c r="J76" s="2">
        <f>IFERROR(__xludf.DUMMYFUNCTION("""COMPUTED_VALUE"""),45814.66666666667)</f>
        <v>45814.66667</v>
      </c>
      <c r="K76" s="1">
        <f>IFERROR(__xludf.DUMMYFUNCTION("""COMPUTED_VALUE"""),278.16)</f>
        <v>278.16</v>
      </c>
      <c r="M76" s="2">
        <f>IFERROR(__xludf.DUMMYFUNCTION("""COMPUTED_VALUE"""),45814.66666666667)</f>
        <v>45814.66667</v>
      </c>
      <c r="N76" s="1">
        <f>IFERROR(__xludf.DUMMYFUNCTION("""COMPUTED_VALUE"""),1.27985935E8)</f>
        <v>127985935</v>
      </c>
    </row>
    <row r="77">
      <c r="A77" s="2">
        <f>IFERROR(__xludf.DUMMYFUNCTION("""COMPUTED_VALUE"""),45821.66666666667)</f>
        <v>45821.66667</v>
      </c>
      <c r="B77" s="1">
        <f>IFERROR(__xludf.DUMMYFUNCTION("""COMPUTED_VALUE"""),279.4)</f>
        <v>279.4</v>
      </c>
      <c r="D77" s="2">
        <f>IFERROR(__xludf.DUMMYFUNCTION("""COMPUTED_VALUE"""),45821.66666666667)</f>
        <v>45821.66667</v>
      </c>
      <c r="E77" s="1">
        <f>IFERROR(__xludf.DUMMYFUNCTION("""COMPUTED_VALUE"""),279.89)</f>
        <v>279.89</v>
      </c>
      <c r="G77" s="2">
        <f>IFERROR(__xludf.DUMMYFUNCTION("""COMPUTED_VALUE"""),45821.66666666667)</f>
        <v>45821.66667</v>
      </c>
      <c r="H77" s="1">
        <f>IFERROR(__xludf.DUMMYFUNCTION("""COMPUTED_VALUE"""),260.34)</f>
        <v>260.34</v>
      </c>
      <c r="J77" s="2">
        <f>IFERROR(__xludf.DUMMYFUNCTION("""COMPUTED_VALUE"""),45821.66666666667)</f>
        <v>45821.66667</v>
      </c>
      <c r="K77" s="1">
        <f>IFERROR(__xludf.DUMMYFUNCTION("""COMPUTED_VALUE"""),261.46)</f>
        <v>261.46</v>
      </c>
      <c r="M77" s="2">
        <f>IFERROR(__xludf.DUMMYFUNCTION("""COMPUTED_VALUE"""),45821.66666666667)</f>
        <v>45821.66667</v>
      </c>
      <c r="N77" s="1">
        <f>IFERROR(__xludf.DUMMYFUNCTION("""COMPUTED_VALUE"""),1.13884748E8)</f>
        <v>113884748</v>
      </c>
    </row>
    <row r="78">
      <c r="A78" s="2">
        <f>IFERROR(__xludf.DUMMYFUNCTION("""COMPUTED_VALUE"""),45828.66666666667)</f>
        <v>45828.66667</v>
      </c>
      <c r="B78" s="1">
        <f>IFERROR(__xludf.DUMMYFUNCTION("""COMPUTED_VALUE"""),265.4)</f>
        <v>265.4</v>
      </c>
      <c r="D78" s="2">
        <f>IFERROR(__xludf.DUMMYFUNCTION("""COMPUTED_VALUE"""),45828.66666666667)</f>
        <v>45828.66667</v>
      </c>
      <c r="E78" s="1">
        <f>IFERROR(__xludf.DUMMYFUNCTION("""COMPUTED_VALUE"""),271.57)</f>
        <v>271.57</v>
      </c>
      <c r="G78" s="2">
        <f>IFERROR(__xludf.DUMMYFUNCTION("""COMPUTED_VALUE"""),45828.66666666667)</f>
        <v>45828.66667</v>
      </c>
      <c r="H78" s="1">
        <f>IFERROR(__xludf.DUMMYFUNCTION("""COMPUTED_VALUE"""),261.74)</f>
        <v>261.74</v>
      </c>
      <c r="J78" s="2">
        <f>IFERROR(__xludf.DUMMYFUNCTION("""COMPUTED_VALUE"""),45828.66666666667)</f>
        <v>45828.66667</v>
      </c>
      <c r="K78" s="1">
        <f>IFERROR(__xludf.DUMMYFUNCTION("""COMPUTED_VALUE"""),262.51)</f>
        <v>262.51</v>
      </c>
      <c r="M78" s="2">
        <f>IFERROR(__xludf.DUMMYFUNCTION("""COMPUTED_VALUE"""),45828.66666666667)</f>
        <v>45828.66667</v>
      </c>
      <c r="N78" s="1">
        <f>IFERROR(__xludf.DUMMYFUNCTION("""COMPUTED_VALUE"""),9.597332E7)</f>
        <v>95973320</v>
      </c>
    </row>
    <row r="79">
      <c r="A79" s="2">
        <f>IFERROR(__xludf.DUMMYFUNCTION("""COMPUTED_VALUE"""),45835.66666666667)</f>
        <v>45835.66667</v>
      </c>
      <c r="B79" s="1">
        <f>IFERROR(__xludf.DUMMYFUNCTION("""COMPUTED_VALUE"""),261.79)</f>
        <v>261.79</v>
      </c>
      <c r="D79" s="2">
        <f>IFERROR(__xludf.DUMMYFUNCTION("""COMPUTED_VALUE"""),45835.66666666667)</f>
        <v>45835.66667</v>
      </c>
      <c r="E79" s="1">
        <f>IFERROR(__xludf.DUMMYFUNCTION("""COMPUTED_VALUE"""),273.28)</f>
        <v>273.28</v>
      </c>
      <c r="G79" s="2">
        <f>IFERROR(__xludf.DUMMYFUNCTION("""COMPUTED_VALUE"""),45835.66666666667)</f>
        <v>45835.66667</v>
      </c>
      <c r="H79" s="1">
        <f>IFERROR(__xludf.DUMMYFUNCTION("""COMPUTED_VALUE"""),256.93)</f>
        <v>256.93</v>
      </c>
      <c r="J79" s="2">
        <f>IFERROR(__xludf.DUMMYFUNCTION("""COMPUTED_VALUE"""),45835.66666666667)</f>
        <v>45835.66667</v>
      </c>
      <c r="K79" s="1">
        <f>IFERROR(__xludf.DUMMYFUNCTION("""COMPUTED_VALUE"""),271.33)</f>
        <v>271.33</v>
      </c>
      <c r="M79" s="2">
        <f>IFERROR(__xludf.DUMMYFUNCTION("""COMPUTED_VALUE"""),45835.66666666667)</f>
        <v>45835.66667</v>
      </c>
      <c r="N79" s="1">
        <f>IFERROR(__xludf.DUMMYFUNCTION("""COMPUTED_VALUE"""),1.26826895E8)</f>
        <v>126826895</v>
      </c>
    </row>
    <row r="80">
      <c r="A80" s="2">
        <f>IFERROR(__xludf.DUMMYFUNCTION("""COMPUTED_VALUE"""),45841.54166666667)</f>
        <v>45841.54167</v>
      </c>
      <c r="B80" s="1">
        <f>IFERROR(__xludf.DUMMYFUNCTION("""COMPUTED_VALUE"""),272.23)</f>
        <v>272.23</v>
      </c>
      <c r="D80" s="2">
        <f>IFERROR(__xludf.DUMMYFUNCTION("""COMPUTED_VALUE"""),45841.54166666667)</f>
        <v>45841.54167</v>
      </c>
      <c r="E80" s="1">
        <f>IFERROR(__xludf.DUMMYFUNCTION("""COMPUTED_VALUE"""),284.54)</f>
        <v>284.54</v>
      </c>
      <c r="G80" s="2">
        <f>IFERROR(__xludf.DUMMYFUNCTION("""COMPUTED_VALUE"""),45841.54166666667)</f>
        <v>45841.54167</v>
      </c>
      <c r="H80" s="1">
        <f>IFERROR(__xludf.DUMMYFUNCTION("""COMPUTED_VALUE"""),270.23)</f>
        <v>270.23</v>
      </c>
      <c r="J80" s="2">
        <f>IFERROR(__xludf.DUMMYFUNCTION("""COMPUTED_VALUE"""),45841.54166666667)</f>
        <v>45841.54167</v>
      </c>
      <c r="K80" s="1">
        <f>IFERROR(__xludf.DUMMYFUNCTION("""COMPUTED_VALUE"""),283.08)</f>
        <v>283.08</v>
      </c>
      <c r="M80" s="2">
        <f>IFERROR(__xludf.DUMMYFUNCTION("""COMPUTED_VALUE"""),45841.54166666667)</f>
        <v>45841.54167</v>
      </c>
      <c r="N80" s="1">
        <f>IFERROR(__xludf.DUMMYFUNCTION("""COMPUTED_VALUE"""),9.0583563E7)</f>
        <v>90583563</v>
      </c>
    </row>
    <row r="81">
      <c r="A81" s="2">
        <f>IFERROR(__xludf.DUMMYFUNCTION("""COMPUTED_VALUE"""),45849.66666666667)</f>
        <v>45849.66667</v>
      </c>
      <c r="B81" s="1">
        <f>IFERROR(__xludf.DUMMYFUNCTION("""COMPUTED_VALUE"""),281.92)</f>
        <v>281.92</v>
      </c>
      <c r="D81" s="2">
        <f>IFERROR(__xludf.DUMMYFUNCTION("""COMPUTED_VALUE"""),45849.66666666667)</f>
        <v>45849.66667</v>
      </c>
      <c r="E81" s="1">
        <f>IFERROR(__xludf.DUMMYFUNCTION("""COMPUTED_VALUE"""),291.4)</f>
        <v>291.4</v>
      </c>
      <c r="G81" s="2">
        <f>IFERROR(__xludf.DUMMYFUNCTION("""COMPUTED_VALUE"""),45849.66666666667)</f>
        <v>45849.66667</v>
      </c>
      <c r="H81" s="1">
        <f>IFERROR(__xludf.DUMMYFUNCTION("""COMPUTED_VALUE"""),279.23)</f>
        <v>279.23</v>
      </c>
      <c r="J81" s="2">
        <f>IFERROR(__xludf.DUMMYFUNCTION("""COMPUTED_VALUE"""),45849.66666666667)</f>
        <v>45849.66667</v>
      </c>
      <c r="K81" s="1">
        <f>IFERROR(__xludf.DUMMYFUNCTION("""COMPUTED_VALUE"""),287.33)</f>
        <v>287.33</v>
      </c>
      <c r="M81" s="2">
        <f>IFERROR(__xludf.DUMMYFUNCTION("""COMPUTED_VALUE"""),45849.66666666667)</f>
        <v>45849.66667</v>
      </c>
      <c r="N81" s="1">
        <f>IFERROR(__xludf.DUMMYFUNCTION("""COMPUTED_VALUE"""),1.28346295E8)</f>
        <v>128346295</v>
      </c>
    </row>
    <row r="82">
      <c r="A82" s="2">
        <f>IFERROR(__xludf.DUMMYFUNCTION("""COMPUTED_VALUE"""),45856.66666666667)</f>
        <v>45856.66667</v>
      </c>
      <c r="B82" s="1">
        <f>IFERROR(__xludf.DUMMYFUNCTION("""COMPUTED_VALUE"""),287.54)</f>
        <v>287.54</v>
      </c>
      <c r="D82" s="2">
        <f>IFERROR(__xludf.DUMMYFUNCTION("""COMPUTED_VALUE"""),45856.66666666667)</f>
        <v>45856.66667</v>
      </c>
      <c r="E82" s="1">
        <f>IFERROR(__xludf.DUMMYFUNCTION("""COMPUTED_VALUE"""),288.81)</f>
        <v>288.81</v>
      </c>
      <c r="G82" s="2">
        <f>IFERROR(__xludf.DUMMYFUNCTION("""COMPUTED_VALUE"""),45856.66666666667)</f>
        <v>45856.66667</v>
      </c>
      <c r="H82" s="1">
        <f>IFERROR(__xludf.DUMMYFUNCTION("""COMPUTED_VALUE"""),278.47)</f>
        <v>278.47</v>
      </c>
      <c r="J82" s="2">
        <f>IFERROR(__xludf.DUMMYFUNCTION("""COMPUTED_VALUE"""),45856.66666666667)</f>
        <v>45856.66667</v>
      </c>
      <c r="K82" s="1">
        <f>IFERROR(__xludf.DUMMYFUNCTION("""COMPUTED_VALUE"""),287.92)</f>
        <v>287.92</v>
      </c>
      <c r="M82" s="2">
        <f>IFERROR(__xludf.DUMMYFUNCTION("""COMPUTED_VALUE"""),45856.66666666667)</f>
        <v>45856.66667</v>
      </c>
      <c r="N82" s="1">
        <f>IFERROR(__xludf.DUMMYFUNCTION("""COMPUTED_VALUE"""),1.10454494E8)</f>
        <v>110454494</v>
      </c>
    </row>
    <row r="83">
      <c r="A83" s="2">
        <f>IFERROR(__xludf.DUMMYFUNCTION("""COMPUTED_VALUE"""),45863.66666666667)</f>
        <v>45863.66667</v>
      </c>
      <c r="B83" s="1">
        <f>IFERROR(__xludf.DUMMYFUNCTION("""COMPUTED_VALUE"""),288.4)</f>
        <v>288.4</v>
      </c>
      <c r="D83" s="2">
        <f>IFERROR(__xludf.DUMMYFUNCTION("""COMPUTED_VALUE"""),45863.66666666667)</f>
        <v>45863.66667</v>
      </c>
      <c r="E83" s="1">
        <f>IFERROR(__xludf.DUMMYFUNCTION("""COMPUTED_VALUE"""),295.55)</f>
        <v>295.55</v>
      </c>
      <c r="G83" s="2">
        <f>IFERROR(__xludf.DUMMYFUNCTION("""COMPUTED_VALUE"""),45863.66666666667)</f>
        <v>45863.66667</v>
      </c>
      <c r="H83" s="1">
        <f>IFERROR(__xludf.DUMMYFUNCTION("""COMPUTED_VALUE"""),285.96)</f>
        <v>285.96</v>
      </c>
      <c r="J83" s="2">
        <f>IFERROR(__xludf.DUMMYFUNCTION("""COMPUTED_VALUE"""),45863.66666666667)</f>
        <v>45863.66667</v>
      </c>
      <c r="K83" s="1">
        <f>IFERROR(__xludf.DUMMYFUNCTION("""COMPUTED_VALUE"""),290.4)</f>
        <v>290.4</v>
      </c>
      <c r="M83" s="2">
        <f>IFERROR(__xludf.DUMMYFUNCTION("""COMPUTED_VALUE"""),45863.66666666667)</f>
        <v>45863.66667</v>
      </c>
      <c r="N83" s="1">
        <f>IFERROR(__xludf.DUMMYFUNCTION("""COMPUTED_VALUE"""),1.04427442E8)</f>
        <v>104427442</v>
      </c>
    </row>
    <row r="84">
      <c r="A84" s="2">
        <f>IFERROR(__xludf.DUMMYFUNCTION("""COMPUTED_VALUE"""),45870.66666666667)</f>
        <v>45870.66667</v>
      </c>
      <c r="B84" s="1">
        <f>IFERROR(__xludf.DUMMYFUNCTION("""COMPUTED_VALUE"""),290.42)</f>
        <v>290.42</v>
      </c>
      <c r="D84" s="2">
        <f>IFERROR(__xludf.DUMMYFUNCTION("""COMPUTED_VALUE"""),45870.66666666667)</f>
        <v>45870.66667</v>
      </c>
      <c r="E84" s="1">
        <f>IFERROR(__xludf.DUMMYFUNCTION("""COMPUTED_VALUE"""),293.26)</f>
        <v>293.26</v>
      </c>
      <c r="G84" s="2">
        <f>IFERROR(__xludf.DUMMYFUNCTION("""COMPUTED_VALUE"""),45870.66666666667)</f>
        <v>45870.66667</v>
      </c>
      <c r="H84" s="1">
        <f>IFERROR(__xludf.DUMMYFUNCTION("""COMPUTED_VALUE"""),266.98)</f>
        <v>266.98</v>
      </c>
      <c r="J84" s="2">
        <f>IFERROR(__xludf.DUMMYFUNCTION("""COMPUTED_VALUE"""),45870.66666666667)</f>
        <v>45870.66667</v>
      </c>
      <c r="K84" s="1">
        <f>IFERROR(__xludf.DUMMYFUNCTION("""COMPUTED_VALUE"""),270.98)</f>
        <v>270.98</v>
      </c>
      <c r="M84" s="2">
        <f>IFERROR(__xludf.DUMMYFUNCTION("""COMPUTED_VALUE"""),45870.66666666667)</f>
        <v>45870.66667</v>
      </c>
      <c r="N84" s="1">
        <f>IFERROR(__xludf.DUMMYFUNCTION("""COMPUTED_VALUE"""),1.62861059E8)</f>
        <v>162861059</v>
      </c>
    </row>
    <row r="85">
      <c r="A85" s="2">
        <f>IFERROR(__xludf.DUMMYFUNCTION("""COMPUTED_VALUE"""),45877.66666666667)</f>
        <v>45877.66667</v>
      </c>
      <c r="B85" s="1">
        <f>IFERROR(__xludf.DUMMYFUNCTION("""COMPUTED_VALUE"""),273.56)</f>
        <v>273.56</v>
      </c>
      <c r="D85" s="2">
        <f>IFERROR(__xludf.DUMMYFUNCTION("""COMPUTED_VALUE"""),45877.66666666667)</f>
        <v>45877.66667</v>
      </c>
      <c r="E85" s="1">
        <f>IFERROR(__xludf.DUMMYFUNCTION("""COMPUTED_VALUE"""),283.2)</f>
        <v>283.2</v>
      </c>
      <c r="G85" s="2">
        <f>IFERROR(__xludf.DUMMYFUNCTION("""COMPUTED_VALUE"""),45877.66666666667)</f>
        <v>45877.66667</v>
      </c>
      <c r="H85" s="1">
        <f>IFERROR(__xludf.DUMMYFUNCTION("""COMPUTED_VALUE"""),270.17)</f>
        <v>270.17</v>
      </c>
      <c r="J85" s="2">
        <f>IFERROR(__xludf.DUMMYFUNCTION("""COMPUTED_VALUE"""),45877.66666666667)</f>
        <v>45877.66667</v>
      </c>
      <c r="K85" s="1">
        <f>IFERROR(__xludf.DUMMYFUNCTION("""COMPUTED_VALUE"""),272.95)</f>
        <v>272.95</v>
      </c>
      <c r="M85" s="2">
        <f>IFERROR(__xludf.DUMMYFUNCTION("""COMPUTED_VALUE"""),45877.66666666667)</f>
        <v>45877.66667</v>
      </c>
      <c r="N85" s="1">
        <f>IFERROR(__xludf.DUMMYFUNCTION("""COMPUTED_VALUE"""),1.4450626E8)</f>
        <v>144506260</v>
      </c>
    </row>
    <row r="86">
      <c r="A86" s="2">
        <f>IFERROR(__xludf.DUMMYFUNCTION("""COMPUTED_VALUE"""),45884.66666666667)</f>
        <v>45884.66667</v>
      </c>
      <c r="B86" s="1">
        <f>IFERROR(__xludf.DUMMYFUNCTION("""COMPUTED_VALUE"""),273.11)</f>
        <v>273.11</v>
      </c>
      <c r="D86" s="2">
        <f>IFERROR(__xludf.DUMMYFUNCTION("""COMPUTED_VALUE"""),45884.66666666667)</f>
        <v>45884.66667</v>
      </c>
      <c r="E86" s="1">
        <f>IFERROR(__xludf.DUMMYFUNCTION("""COMPUTED_VALUE"""),288.42)</f>
        <v>288.42</v>
      </c>
      <c r="G86" s="2">
        <f>IFERROR(__xludf.DUMMYFUNCTION("""COMPUTED_VALUE"""),45884.66666666667)</f>
        <v>45884.66667</v>
      </c>
      <c r="H86" s="1">
        <f>IFERROR(__xludf.DUMMYFUNCTION("""COMPUTED_VALUE"""),264.12)</f>
        <v>264.12</v>
      </c>
      <c r="J86" s="2">
        <f>IFERROR(__xludf.DUMMYFUNCTION("""COMPUTED_VALUE"""),45884.66666666667)</f>
        <v>45884.66667</v>
      </c>
      <c r="K86" s="1">
        <f>IFERROR(__xludf.DUMMYFUNCTION("""COMPUTED_VALUE"""),274.17)</f>
        <v>274.17</v>
      </c>
      <c r="M86" s="2">
        <f>IFERROR(__xludf.DUMMYFUNCTION("""COMPUTED_VALUE"""),45884.66666666667)</f>
        <v>45884.66667</v>
      </c>
      <c r="N86" s="1">
        <f>IFERROR(__xludf.DUMMYFUNCTION("""COMPUTED_VALUE"""),1.3030263E8)</f>
        <v>130302630</v>
      </c>
    </row>
    <row r="87">
      <c r="A87" s="2">
        <f>IFERROR(__xludf.DUMMYFUNCTION("""COMPUTED_VALUE"""),45891.66666666667)</f>
        <v>45891.66667</v>
      </c>
      <c r="B87" s="1">
        <f>IFERROR(__xludf.DUMMYFUNCTION("""COMPUTED_VALUE"""),275.11)</f>
        <v>275.11</v>
      </c>
      <c r="D87" s="2">
        <f>IFERROR(__xludf.DUMMYFUNCTION("""COMPUTED_VALUE"""),45891.66666666667)</f>
        <v>45891.66667</v>
      </c>
      <c r="E87" s="1">
        <f>IFERROR(__xludf.DUMMYFUNCTION("""COMPUTED_VALUE"""),279.23)</f>
        <v>279.23</v>
      </c>
      <c r="G87" s="2">
        <f>IFERROR(__xludf.DUMMYFUNCTION("""COMPUTED_VALUE"""),45891.66666666667)</f>
        <v>45891.66667</v>
      </c>
      <c r="H87" s="1">
        <f>IFERROR(__xludf.DUMMYFUNCTION("""COMPUTED_VALUE"""),268.11)</f>
        <v>268.11</v>
      </c>
      <c r="J87" s="2">
        <f>IFERROR(__xludf.DUMMYFUNCTION("""COMPUTED_VALUE"""),45891.66666666667)</f>
        <v>45891.66667</v>
      </c>
      <c r="K87" s="1">
        <f>IFERROR(__xludf.DUMMYFUNCTION("""COMPUTED_VALUE"""),278.63)</f>
        <v>278.63</v>
      </c>
      <c r="M87" s="2">
        <f>IFERROR(__xludf.DUMMYFUNCTION("""COMPUTED_VALUE"""),45891.66666666667)</f>
        <v>45891.66667</v>
      </c>
      <c r="N87" s="1">
        <f>IFERROR(__xludf.DUMMYFUNCTION("""COMPUTED_VALUE"""),1.02266674E8)</f>
        <v>102266674</v>
      </c>
    </row>
    <row r="88">
      <c r="A88" s="2">
        <f>IFERROR(__xludf.DUMMYFUNCTION("""COMPUTED_VALUE"""),45898.66666666667)</f>
        <v>45898.66667</v>
      </c>
      <c r="B88" s="1">
        <f>IFERROR(__xludf.DUMMYFUNCTION("""COMPUTED_VALUE"""),278.39)</f>
        <v>278.39</v>
      </c>
      <c r="D88" s="2">
        <f>IFERROR(__xludf.DUMMYFUNCTION("""COMPUTED_VALUE"""),45898.66666666667)</f>
        <v>45898.66667</v>
      </c>
      <c r="E88" s="1">
        <f>IFERROR(__xludf.DUMMYFUNCTION("""COMPUTED_VALUE"""),286.59)</f>
        <v>286.59</v>
      </c>
      <c r="G88" s="2">
        <f>IFERROR(__xludf.DUMMYFUNCTION("""COMPUTED_VALUE"""),45898.66666666667)</f>
        <v>45898.66667</v>
      </c>
      <c r="H88" s="1">
        <f>IFERROR(__xludf.DUMMYFUNCTION("""COMPUTED_VALUE"""),275.26)</f>
        <v>275.26</v>
      </c>
      <c r="J88" s="2">
        <f>IFERROR(__xludf.DUMMYFUNCTION("""COMPUTED_VALUE"""),45898.66666666667)</f>
        <v>45898.66667</v>
      </c>
      <c r="K88" s="1">
        <f>IFERROR(__xludf.DUMMYFUNCTION("""COMPUTED_VALUE"""),282.45)</f>
        <v>282.45</v>
      </c>
      <c r="M88" s="2">
        <f>IFERROR(__xludf.DUMMYFUNCTION("""COMPUTED_VALUE"""),45898.66666666667)</f>
        <v>45898.66667</v>
      </c>
      <c r="N88" s="1">
        <f>IFERROR(__xludf.DUMMYFUNCTION("""COMPUTED_VALUE"""),1.24465885E8)</f>
        <v>124465885</v>
      </c>
    </row>
    <row r="89">
      <c r="A89" s="2">
        <f>IFERROR(__xludf.DUMMYFUNCTION("""COMPUTED_VALUE"""),45905.66666666667)</f>
        <v>45905.66667</v>
      </c>
      <c r="B89" s="1">
        <f>IFERROR(__xludf.DUMMYFUNCTION("""COMPUTED_VALUE"""),280.87)</f>
        <v>280.87</v>
      </c>
      <c r="D89" s="2">
        <f>IFERROR(__xludf.DUMMYFUNCTION("""COMPUTED_VALUE"""),45905.66666666667)</f>
        <v>45905.66667</v>
      </c>
      <c r="E89" s="1">
        <f>IFERROR(__xludf.DUMMYFUNCTION("""COMPUTED_VALUE"""),292.92)</f>
        <v>292.92</v>
      </c>
      <c r="G89" s="2">
        <f>IFERROR(__xludf.DUMMYFUNCTION("""COMPUTED_VALUE"""),45905.66666666667)</f>
        <v>45905.66667</v>
      </c>
      <c r="H89" s="1">
        <f>IFERROR(__xludf.DUMMYFUNCTION("""COMPUTED_VALUE"""),271.72)</f>
        <v>271.72</v>
      </c>
      <c r="J89" s="2">
        <f>IFERROR(__xludf.DUMMYFUNCTION("""COMPUTED_VALUE"""),45905.66666666667)</f>
        <v>45905.66667</v>
      </c>
      <c r="K89" s="1">
        <f>IFERROR(__xludf.DUMMYFUNCTION("""COMPUTED_VALUE"""),272.48)</f>
        <v>272.48</v>
      </c>
      <c r="M89" s="2">
        <f>IFERROR(__xludf.DUMMYFUNCTION("""COMPUTED_VALUE"""),45905.66666666667)</f>
        <v>45905.66667</v>
      </c>
      <c r="N89" s="1">
        <f>IFERROR(__xludf.DUMMYFUNCTION("""COMPUTED_VALUE"""),1.26086815E8)</f>
        <v>126086815</v>
      </c>
    </row>
    <row r="90">
      <c r="A90" s="2">
        <f>IFERROR(__xludf.DUMMYFUNCTION("""COMPUTED_VALUE"""),45912.66666666667)</f>
        <v>45912.66667</v>
      </c>
      <c r="B90" s="1">
        <f>IFERROR(__xludf.DUMMYFUNCTION("""COMPUTED_VALUE"""),273.07)</f>
        <v>273.07</v>
      </c>
      <c r="D90" s="2">
        <f>IFERROR(__xludf.DUMMYFUNCTION("""COMPUTED_VALUE"""),45912.66666666667)</f>
        <v>45912.66667</v>
      </c>
      <c r="E90" s="1">
        <f>IFERROR(__xludf.DUMMYFUNCTION("""COMPUTED_VALUE"""),275.18)</f>
        <v>275.18</v>
      </c>
      <c r="G90" s="2">
        <f>IFERROR(__xludf.DUMMYFUNCTION("""COMPUTED_VALUE"""),45912.66666666667)</f>
        <v>45912.66667</v>
      </c>
      <c r="H90" s="1">
        <f>IFERROR(__xludf.DUMMYFUNCTION("""COMPUTED_VALUE"""),267.16)</f>
        <v>267.16</v>
      </c>
      <c r="J90" s="2">
        <f>IFERROR(__xludf.DUMMYFUNCTION("""COMPUTED_VALUE"""),45912.66666666667)</f>
        <v>45912.66667</v>
      </c>
      <c r="K90" s="1">
        <f>IFERROR(__xludf.DUMMYFUNCTION("""COMPUTED_VALUE"""),269.16)</f>
        <v>269.16</v>
      </c>
      <c r="M90" s="2">
        <f>IFERROR(__xludf.DUMMYFUNCTION("""COMPUTED_VALUE"""),45912.66666666667)</f>
        <v>45912.66667</v>
      </c>
      <c r="N90" s="1">
        <f>IFERROR(__xludf.DUMMYFUNCTION("""COMPUTED_VALUE"""),1.36316092E8)</f>
        <v>136316092</v>
      </c>
    </row>
    <row r="91">
      <c r="A91" s="2">
        <f>IFERROR(__xludf.DUMMYFUNCTION("""COMPUTED_VALUE"""),45919.66666666667)</f>
        <v>45919.66667</v>
      </c>
      <c r="B91" s="1">
        <f>IFERROR(__xludf.DUMMYFUNCTION("""COMPUTED_VALUE"""),269.48)</f>
        <v>269.48</v>
      </c>
      <c r="D91" s="2">
        <f>IFERROR(__xludf.DUMMYFUNCTION("""COMPUTED_VALUE"""),45919.66666666667)</f>
        <v>45919.66667</v>
      </c>
      <c r="E91" s="1">
        <f>IFERROR(__xludf.DUMMYFUNCTION("""COMPUTED_VALUE"""),282.52)</f>
        <v>282.52</v>
      </c>
      <c r="G91" s="2">
        <f>IFERROR(__xludf.DUMMYFUNCTION("""COMPUTED_VALUE"""),45919.66666666667)</f>
        <v>45919.66667</v>
      </c>
      <c r="H91" s="1">
        <f>IFERROR(__xludf.DUMMYFUNCTION("""COMPUTED_VALUE"""),269.04)</f>
        <v>269.04</v>
      </c>
      <c r="J91" s="2">
        <f>IFERROR(__xludf.DUMMYFUNCTION("""COMPUTED_VALUE"""),45919.66666666667)</f>
        <v>45919.66667</v>
      </c>
      <c r="K91" s="1">
        <f>IFERROR(__xludf.DUMMYFUNCTION("""COMPUTED_VALUE"""),280.1)</f>
        <v>280.1</v>
      </c>
      <c r="M91" s="2">
        <f>IFERROR(__xludf.DUMMYFUNCTION("""COMPUTED_VALUE"""),45919.66666666667)</f>
        <v>45919.66667</v>
      </c>
      <c r="N91" s="1">
        <f>IFERROR(__xludf.DUMMYFUNCTION("""COMPUTED_VALUE"""),1.43032986E8)</f>
        <v>143032986</v>
      </c>
    </row>
  </sheetData>
  <drawing r:id="rId1"/>
</worksheet>
</file>