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IFERROR(__xludf.DUMMYFUNCTION("GOOGLEFINANCE(""DJUSCH"",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IFERROR(__xludf.DUMMYFUNCTION("GOOGLEFINANCE(""DJUSCH"",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IFERROR(__xludf.DUMMYFUNCTION("GOOGLEFINANCE(""DJUSCH"",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IFERROR(__xludf.DUMMYFUNCTION("GOOGLEFINANCE(""DJUSCH"",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IFERROR(__xludf.DUMMYFUNCTION("GOOGLEFINANCE(""DJUSCH"",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IFERROR(__xludf.DUMMYFUNCTION("""COMPUTED_VALUE"""),860.58)</f>
        <v>860.58</v>
      </c>
      <c r="D2" s="2">
        <f>IFERROR(__xludf.DUMMYFUNCTION("""COMPUTED_VALUE"""),45296.66666666667)</f>
        <v>45296.66667</v>
      </c>
      <c r="E2" s="1">
        <f>IFERROR(__xludf.DUMMYFUNCTION("""COMPUTED_VALUE"""),866.96)</f>
        <v>866.96</v>
      </c>
      <c r="G2" s="2">
        <f>IFERROR(__xludf.DUMMYFUNCTION("""COMPUTED_VALUE"""),45296.66666666667)</f>
        <v>45296.66667</v>
      </c>
      <c r="H2" s="1">
        <f>IFERROR(__xludf.DUMMYFUNCTION("""COMPUTED_VALUE"""),849.65)</f>
        <v>849.65</v>
      </c>
      <c r="J2" s="2">
        <f>IFERROR(__xludf.DUMMYFUNCTION("""COMPUTED_VALUE"""),45296.66666666667)</f>
        <v>45296.66667</v>
      </c>
      <c r="K2" s="1">
        <f>IFERROR(__xludf.DUMMYFUNCTION("""COMPUTED_VALUE"""),854.45)</f>
        <v>854.45</v>
      </c>
      <c r="M2" s="2">
        <f>IFERROR(__xludf.DUMMYFUNCTION("""COMPUTED_VALUE"""),45296.66666666667)</f>
        <v>45296.66667</v>
      </c>
      <c r="N2" s="1">
        <f>IFERROR(__xludf.DUMMYFUNCTION("""COMPUTED_VALUE"""),2.76019298E8)</f>
        <v>276019298</v>
      </c>
    </row>
    <row r="3">
      <c r="A3" s="2">
        <f>IFERROR(__xludf.DUMMYFUNCTION("""COMPUTED_VALUE"""),45303.66666666667)</f>
        <v>45303.66667</v>
      </c>
      <c r="B3" s="1">
        <f>IFERROR(__xludf.DUMMYFUNCTION("""COMPUTED_VALUE"""),852.38)</f>
        <v>852.38</v>
      </c>
      <c r="D3" s="2">
        <f>IFERROR(__xludf.DUMMYFUNCTION("""COMPUTED_VALUE"""),45303.66666666667)</f>
        <v>45303.66667</v>
      </c>
      <c r="E3" s="1">
        <f>IFERROR(__xludf.DUMMYFUNCTION("""COMPUTED_VALUE"""),855.52)</f>
        <v>855.52</v>
      </c>
      <c r="G3" s="2">
        <f>IFERROR(__xludf.DUMMYFUNCTION("""COMPUTED_VALUE"""),45303.66666666667)</f>
        <v>45303.66667</v>
      </c>
      <c r="H3" s="1">
        <f>IFERROR(__xludf.DUMMYFUNCTION("""COMPUTED_VALUE"""),835.87)</f>
        <v>835.87</v>
      </c>
      <c r="J3" s="2">
        <f>IFERROR(__xludf.DUMMYFUNCTION("""COMPUTED_VALUE"""),45303.66666666667)</f>
        <v>45303.66667</v>
      </c>
      <c r="K3" s="1">
        <f>IFERROR(__xludf.DUMMYFUNCTION("""COMPUTED_VALUE"""),842.3)</f>
        <v>842.3</v>
      </c>
      <c r="M3" s="2">
        <f>IFERROR(__xludf.DUMMYFUNCTION("""COMPUTED_VALUE"""),45303.66666666667)</f>
        <v>45303.66667</v>
      </c>
      <c r="N3" s="1">
        <f>IFERROR(__xludf.DUMMYFUNCTION("""COMPUTED_VALUE"""),4.23633753E8)</f>
        <v>423633753</v>
      </c>
    </row>
    <row r="4">
      <c r="A4" s="2">
        <f>IFERROR(__xludf.DUMMYFUNCTION("""COMPUTED_VALUE"""),45310.66666666667)</f>
        <v>45310.66667</v>
      </c>
      <c r="B4" s="1">
        <f>IFERROR(__xludf.DUMMYFUNCTION("""COMPUTED_VALUE"""),840.27)</f>
        <v>840.27</v>
      </c>
      <c r="D4" s="2">
        <f>IFERROR(__xludf.DUMMYFUNCTION("""COMPUTED_VALUE"""),45310.66666666667)</f>
        <v>45310.66667</v>
      </c>
      <c r="E4" s="1">
        <f>IFERROR(__xludf.DUMMYFUNCTION("""COMPUTED_VALUE"""),840.27)</f>
        <v>840.27</v>
      </c>
      <c r="G4" s="2">
        <f>IFERROR(__xludf.DUMMYFUNCTION("""COMPUTED_VALUE"""),45310.66666666667)</f>
        <v>45310.66667</v>
      </c>
      <c r="H4" s="1">
        <f>IFERROR(__xludf.DUMMYFUNCTION("""COMPUTED_VALUE"""),824.36)</f>
        <v>824.36</v>
      </c>
      <c r="J4" s="2">
        <f>IFERROR(__xludf.DUMMYFUNCTION("""COMPUTED_VALUE"""),45310.66666666667)</f>
        <v>45310.66667</v>
      </c>
      <c r="K4" s="1">
        <f>IFERROR(__xludf.DUMMYFUNCTION("""COMPUTED_VALUE"""),832.08)</f>
        <v>832.08</v>
      </c>
      <c r="M4" s="2">
        <f>IFERROR(__xludf.DUMMYFUNCTION("""COMPUTED_VALUE"""),45310.66666666667)</f>
        <v>45310.66667</v>
      </c>
      <c r="N4" s="1">
        <f>IFERROR(__xludf.DUMMYFUNCTION("""COMPUTED_VALUE"""),3.71468914E8)</f>
        <v>371468914</v>
      </c>
    </row>
    <row r="5">
      <c r="A5" s="2">
        <f>IFERROR(__xludf.DUMMYFUNCTION("""COMPUTED_VALUE"""),45317.66666666667)</f>
        <v>45317.66667</v>
      </c>
      <c r="B5" s="1">
        <f>IFERROR(__xludf.DUMMYFUNCTION("""COMPUTED_VALUE"""),827.73)</f>
        <v>827.73</v>
      </c>
      <c r="D5" s="2">
        <f>IFERROR(__xludf.DUMMYFUNCTION("""COMPUTED_VALUE"""),45317.66666666667)</f>
        <v>45317.66667</v>
      </c>
      <c r="E5" s="1">
        <f>IFERROR(__xludf.DUMMYFUNCTION("""COMPUTED_VALUE"""),839.28)</f>
        <v>839.28</v>
      </c>
      <c r="G5" s="2">
        <f>IFERROR(__xludf.DUMMYFUNCTION("""COMPUTED_VALUE"""),45317.66666666667)</f>
        <v>45317.66667</v>
      </c>
      <c r="H5" s="1">
        <f>IFERROR(__xludf.DUMMYFUNCTION("""COMPUTED_VALUE"""),821.25)</f>
        <v>821.25</v>
      </c>
      <c r="J5" s="2">
        <f>IFERROR(__xludf.DUMMYFUNCTION("""COMPUTED_VALUE"""),45317.66666666667)</f>
        <v>45317.66667</v>
      </c>
      <c r="K5" s="1">
        <f>IFERROR(__xludf.DUMMYFUNCTION("""COMPUTED_VALUE"""),831.08)</f>
        <v>831.08</v>
      </c>
      <c r="M5" s="2">
        <f>IFERROR(__xludf.DUMMYFUNCTION("""COMPUTED_VALUE"""),45317.66666666667)</f>
        <v>45317.66667</v>
      </c>
      <c r="N5" s="1">
        <f>IFERROR(__xludf.DUMMYFUNCTION("""COMPUTED_VALUE"""),3.79466595E8)</f>
        <v>379466595</v>
      </c>
    </row>
    <row r="6">
      <c r="A6" s="2">
        <f>IFERROR(__xludf.DUMMYFUNCTION("""COMPUTED_VALUE"""),45324.66666666667)</f>
        <v>45324.66667</v>
      </c>
      <c r="B6" s="1">
        <f>IFERROR(__xludf.DUMMYFUNCTION("""COMPUTED_VALUE"""),830.91)</f>
        <v>830.91</v>
      </c>
      <c r="D6" s="2">
        <f>IFERROR(__xludf.DUMMYFUNCTION("""COMPUTED_VALUE"""),45324.66666666667)</f>
        <v>45324.66667</v>
      </c>
      <c r="E6" s="1">
        <f>IFERROR(__xludf.DUMMYFUNCTION("""COMPUTED_VALUE"""),839.65)</f>
        <v>839.65</v>
      </c>
      <c r="G6" s="2">
        <f>IFERROR(__xludf.DUMMYFUNCTION("""COMPUTED_VALUE"""),45324.66666666667)</f>
        <v>45324.66667</v>
      </c>
      <c r="H6" s="1">
        <f>IFERROR(__xludf.DUMMYFUNCTION("""COMPUTED_VALUE"""),821.33)</f>
        <v>821.33</v>
      </c>
      <c r="J6" s="2">
        <f>IFERROR(__xludf.DUMMYFUNCTION("""COMPUTED_VALUE"""),45324.66666666667)</f>
        <v>45324.66667</v>
      </c>
      <c r="K6" s="1">
        <f>IFERROR(__xludf.DUMMYFUNCTION("""COMPUTED_VALUE"""),832.65)</f>
        <v>832.65</v>
      </c>
      <c r="M6" s="2">
        <f>IFERROR(__xludf.DUMMYFUNCTION("""COMPUTED_VALUE"""),45324.66666666667)</f>
        <v>45324.66667</v>
      </c>
      <c r="N6" s="1">
        <f>IFERROR(__xludf.DUMMYFUNCTION("""COMPUTED_VALUE"""),3.95457095E8)</f>
        <v>395457095</v>
      </c>
    </row>
    <row r="7">
      <c r="A7" s="2">
        <f>IFERROR(__xludf.DUMMYFUNCTION("""COMPUTED_VALUE"""),45331.66666666667)</f>
        <v>45331.66667</v>
      </c>
      <c r="B7" s="1">
        <f>IFERROR(__xludf.DUMMYFUNCTION("""COMPUTED_VALUE"""),830.6)</f>
        <v>830.6</v>
      </c>
      <c r="D7" s="2">
        <f>IFERROR(__xludf.DUMMYFUNCTION("""COMPUTED_VALUE"""),45331.66666666667)</f>
        <v>45331.66667</v>
      </c>
      <c r="E7" s="1">
        <f>IFERROR(__xludf.DUMMYFUNCTION("""COMPUTED_VALUE"""),833.76)</f>
        <v>833.76</v>
      </c>
      <c r="G7" s="2">
        <f>IFERROR(__xludf.DUMMYFUNCTION("""COMPUTED_VALUE"""),45331.66666666667)</f>
        <v>45331.66667</v>
      </c>
      <c r="H7" s="1">
        <f>IFERROR(__xludf.DUMMYFUNCTION("""COMPUTED_VALUE"""),805.41)</f>
        <v>805.41</v>
      </c>
      <c r="J7" s="2">
        <f>IFERROR(__xludf.DUMMYFUNCTION("""COMPUTED_VALUE"""),45331.66666666667)</f>
        <v>45331.66667</v>
      </c>
      <c r="K7" s="1">
        <f>IFERROR(__xludf.DUMMYFUNCTION("""COMPUTED_VALUE"""),833.76)</f>
        <v>833.76</v>
      </c>
      <c r="M7" s="2">
        <f>IFERROR(__xludf.DUMMYFUNCTION("""COMPUTED_VALUE"""),45331.66666666667)</f>
        <v>45331.66667</v>
      </c>
      <c r="N7" s="1">
        <f>IFERROR(__xludf.DUMMYFUNCTION("""COMPUTED_VALUE"""),4.11045897E8)</f>
        <v>411045897</v>
      </c>
    </row>
    <row r="8">
      <c r="A8" s="2">
        <f>IFERROR(__xludf.DUMMYFUNCTION("""COMPUTED_VALUE"""),45338.66666666667)</f>
        <v>45338.66667</v>
      </c>
      <c r="B8" s="1">
        <f>IFERROR(__xludf.DUMMYFUNCTION("""COMPUTED_VALUE"""),834.22)</f>
        <v>834.22</v>
      </c>
      <c r="D8" s="2">
        <f>IFERROR(__xludf.DUMMYFUNCTION("""COMPUTED_VALUE"""),45338.66666666667)</f>
        <v>45338.66667</v>
      </c>
      <c r="E8" s="1">
        <f>IFERROR(__xludf.DUMMYFUNCTION("""COMPUTED_VALUE"""),861.93)</f>
        <v>861.93</v>
      </c>
      <c r="G8" s="2">
        <f>IFERROR(__xludf.DUMMYFUNCTION("""COMPUTED_VALUE"""),45338.66666666667)</f>
        <v>45338.66667</v>
      </c>
      <c r="H8" s="1">
        <f>IFERROR(__xludf.DUMMYFUNCTION("""COMPUTED_VALUE"""),828.14)</f>
        <v>828.14</v>
      </c>
      <c r="J8" s="2">
        <f>IFERROR(__xludf.DUMMYFUNCTION("""COMPUTED_VALUE"""),45338.66666666667)</f>
        <v>45338.66667</v>
      </c>
      <c r="K8" s="1">
        <f>IFERROR(__xludf.DUMMYFUNCTION("""COMPUTED_VALUE"""),856.41)</f>
        <v>856.41</v>
      </c>
      <c r="M8" s="2">
        <f>IFERROR(__xludf.DUMMYFUNCTION("""COMPUTED_VALUE"""),45338.66666666667)</f>
        <v>45338.66667</v>
      </c>
      <c r="N8" s="1">
        <f>IFERROR(__xludf.DUMMYFUNCTION("""COMPUTED_VALUE"""),4.30740583E8)</f>
        <v>430740583</v>
      </c>
    </row>
    <row r="9">
      <c r="A9" s="2">
        <f>IFERROR(__xludf.DUMMYFUNCTION("""COMPUTED_VALUE"""),45345.66666666667)</f>
        <v>45345.66667</v>
      </c>
      <c r="B9" s="1">
        <f>IFERROR(__xludf.DUMMYFUNCTION("""COMPUTED_VALUE"""),857.61)</f>
        <v>857.61</v>
      </c>
      <c r="D9" s="2">
        <f>IFERROR(__xludf.DUMMYFUNCTION("""COMPUTED_VALUE"""),45345.66666666667)</f>
        <v>45345.66667</v>
      </c>
      <c r="E9" s="1">
        <f>IFERROR(__xludf.DUMMYFUNCTION("""COMPUTED_VALUE"""),877.54)</f>
        <v>877.54</v>
      </c>
      <c r="G9" s="2">
        <f>IFERROR(__xludf.DUMMYFUNCTION("""COMPUTED_VALUE"""),45345.66666666667)</f>
        <v>45345.66667</v>
      </c>
      <c r="H9" s="1">
        <f>IFERROR(__xludf.DUMMYFUNCTION("""COMPUTED_VALUE"""),850.84)</f>
        <v>850.84</v>
      </c>
      <c r="J9" s="2">
        <f>IFERROR(__xludf.DUMMYFUNCTION("""COMPUTED_VALUE"""),45345.66666666667)</f>
        <v>45345.66667</v>
      </c>
      <c r="K9" s="1">
        <f>IFERROR(__xludf.DUMMYFUNCTION("""COMPUTED_VALUE"""),875.99)</f>
        <v>875.99</v>
      </c>
      <c r="M9" s="2">
        <f>IFERROR(__xludf.DUMMYFUNCTION("""COMPUTED_VALUE"""),45345.66666666667)</f>
        <v>45345.66667</v>
      </c>
      <c r="N9" s="1">
        <f>IFERROR(__xludf.DUMMYFUNCTION("""COMPUTED_VALUE"""),3.26522442E8)</f>
        <v>326522442</v>
      </c>
    </row>
    <row r="10">
      <c r="A10" s="2">
        <f>IFERROR(__xludf.DUMMYFUNCTION("""COMPUTED_VALUE"""),45352.66666666667)</f>
        <v>45352.66667</v>
      </c>
      <c r="B10" s="1">
        <f>IFERROR(__xludf.DUMMYFUNCTION("""COMPUTED_VALUE"""),873.65)</f>
        <v>873.65</v>
      </c>
      <c r="D10" s="2">
        <f>IFERROR(__xludf.DUMMYFUNCTION("""COMPUTED_VALUE"""),45352.66666666667)</f>
        <v>45352.66667</v>
      </c>
      <c r="E10" s="1">
        <f>IFERROR(__xludf.DUMMYFUNCTION("""COMPUTED_VALUE"""),881.9)</f>
        <v>881.9</v>
      </c>
      <c r="G10" s="2">
        <f>IFERROR(__xludf.DUMMYFUNCTION("""COMPUTED_VALUE"""),45352.66666666667)</f>
        <v>45352.66667</v>
      </c>
      <c r="H10" s="1">
        <f>IFERROR(__xludf.DUMMYFUNCTION("""COMPUTED_VALUE"""),867.94)</f>
        <v>867.94</v>
      </c>
      <c r="J10" s="2">
        <f>IFERROR(__xludf.DUMMYFUNCTION("""COMPUTED_VALUE"""),45352.66666666667)</f>
        <v>45352.66667</v>
      </c>
      <c r="K10" s="1">
        <f>IFERROR(__xludf.DUMMYFUNCTION("""COMPUTED_VALUE"""),880.16)</f>
        <v>880.16</v>
      </c>
      <c r="M10" s="2">
        <f>IFERROR(__xludf.DUMMYFUNCTION("""COMPUTED_VALUE"""),45352.66666666667)</f>
        <v>45352.66667</v>
      </c>
      <c r="N10" s="1">
        <f>IFERROR(__xludf.DUMMYFUNCTION("""COMPUTED_VALUE"""),4.92704978E8)</f>
        <v>492704978</v>
      </c>
    </row>
    <row r="11">
      <c r="A11" s="2">
        <f>IFERROR(__xludf.DUMMYFUNCTION("""COMPUTED_VALUE"""),45359.66666666667)</f>
        <v>45359.66667</v>
      </c>
      <c r="B11" s="1">
        <f>IFERROR(__xludf.DUMMYFUNCTION("""COMPUTED_VALUE"""),879.83)</f>
        <v>879.83</v>
      </c>
      <c r="D11" s="2">
        <f>IFERROR(__xludf.DUMMYFUNCTION("""COMPUTED_VALUE"""),45359.66666666667)</f>
        <v>45359.66667</v>
      </c>
      <c r="E11" s="1">
        <f>IFERROR(__xludf.DUMMYFUNCTION("""COMPUTED_VALUE"""),902.75)</f>
        <v>902.75</v>
      </c>
      <c r="G11" s="2">
        <f>IFERROR(__xludf.DUMMYFUNCTION("""COMPUTED_VALUE"""),45359.66666666667)</f>
        <v>45359.66667</v>
      </c>
      <c r="H11" s="1">
        <f>IFERROR(__xludf.DUMMYFUNCTION("""COMPUTED_VALUE"""),878.41)</f>
        <v>878.41</v>
      </c>
      <c r="J11" s="2">
        <f>IFERROR(__xludf.DUMMYFUNCTION("""COMPUTED_VALUE"""),45359.66666666667)</f>
        <v>45359.66667</v>
      </c>
      <c r="K11" s="1">
        <f>IFERROR(__xludf.DUMMYFUNCTION("""COMPUTED_VALUE"""),893.38)</f>
        <v>893.38</v>
      </c>
      <c r="M11" s="2">
        <f>IFERROR(__xludf.DUMMYFUNCTION("""COMPUTED_VALUE"""),45359.66666666667)</f>
        <v>45359.66667</v>
      </c>
      <c r="N11" s="1">
        <f>IFERROR(__xludf.DUMMYFUNCTION("""COMPUTED_VALUE"""),4.74500777E8)</f>
        <v>474500777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IFERROR(__xludf.DUMMYFUNCTION("""COMPUTED_VALUE"""),900.45)</f>
        <v>900.45</v>
      </c>
      <c r="D12" s="2">
        <f>IFERROR(__xludf.DUMMYFUNCTION("""COMPUTED_VALUE"""),45366.66666666667)</f>
        <v>45366.66667</v>
      </c>
      <c r="E12" s="1">
        <f>IFERROR(__xludf.DUMMYFUNCTION("""COMPUTED_VALUE"""),917.6)</f>
        <v>917.6</v>
      </c>
      <c r="G12" s="2">
        <f>IFERROR(__xludf.DUMMYFUNCTION("""COMPUTED_VALUE"""),45366.66666666667)</f>
        <v>45366.66667</v>
      </c>
      <c r="H12" s="1">
        <f>IFERROR(__xludf.DUMMYFUNCTION("""COMPUTED_VALUE"""),898.49)</f>
        <v>898.49</v>
      </c>
      <c r="J12" s="2">
        <f>IFERROR(__xludf.DUMMYFUNCTION("""COMPUTED_VALUE"""),45366.66666666667)</f>
        <v>45366.66667</v>
      </c>
      <c r="K12" s="1">
        <f>IFERROR(__xludf.DUMMYFUNCTION("""COMPUTED_VALUE"""),903.7)</f>
        <v>903.7</v>
      </c>
      <c r="M12" s="2">
        <f>IFERROR(__xludf.DUMMYFUNCTION("""COMPUTED_VALUE"""),45366.66666666667)</f>
        <v>45366.66667</v>
      </c>
      <c r="N12" s="1">
        <f>IFERROR(__xludf.DUMMYFUNCTION("""COMPUTED_VALUE"""),5.64026371E8)</f>
        <v>564026371</v>
      </c>
    </row>
    <row r="13">
      <c r="A13" s="2">
        <f>IFERROR(__xludf.DUMMYFUNCTION("""COMPUTED_VALUE"""),45373.66666666667)</f>
        <v>45373.66667</v>
      </c>
      <c r="B13" s="1">
        <f>IFERROR(__xludf.DUMMYFUNCTION("""COMPUTED_VALUE"""),904.54)</f>
        <v>904.54</v>
      </c>
      <c r="D13" s="2">
        <f>IFERROR(__xludf.DUMMYFUNCTION("""COMPUTED_VALUE"""),45373.66666666667)</f>
        <v>45373.66667</v>
      </c>
      <c r="E13" s="1">
        <f>IFERROR(__xludf.DUMMYFUNCTION("""COMPUTED_VALUE"""),912.49)</f>
        <v>912.49</v>
      </c>
      <c r="G13" s="2">
        <f>IFERROR(__xludf.DUMMYFUNCTION("""COMPUTED_VALUE"""),45373.66666666667)</f>
        <v>45373.66667</v>
      </c>
      <c r="H13" s="1">
        <f>IFERROR(__xludf.DUMMYFUNCTION("""COMPUTED_VALUE"""),898.99)</f>
        <v>898.99</v>
      </c>
      <c r="J13" s="2">
        <f>IFERROR(__xludf.DUMMYFUNCTION("""COMPUTED_VALUE"""),45373.66666666667)</f>
        <v>45373.66667</v>
      </c>
      <c r="K13" s="1">
        <f>IFERROR(__xludf.DUMMYFUNCTION("""COMPUTED_VALUE"""),907.08)</f>
        <v>907.08</v>
      </c>
      <c r="M13" s="2">
        <f>IFERROR(__xludf.DUMMYFUNCTION("""COMPUTED_VALUE"""),45373.66666666667)</f>
        <v>45373.66667</v>
      </c>
      <c r="N13" s="1">
        <f>IFERROR(__xludf.DUMMYFUNCTION("""COMPUTED_VALUE"""),3.7595947E8)</f>
        <v>375959470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IFERROR(__xludf.DUMMYFUNCTION("""COMPUTED_VALUE"""),906.71)</f>
        <v>906.71</v>
      </c>
      <c r="D14" s="2">
        <f>IFERROR(__xludf.DUMMYFUNCTION("""COMPUTED_VALUE"""),45379.66666666667)</f>
        <v>45379.66667</v>
      </c>
      <c r="E14" s="1">
        <f>IFERROR(__xludf.DUMMYFUNCTION("""COMPUTED_VALUE"""),920.23)</f>
        <v>920.23</v>
      </c>
      <c r="G14" s="2">
        <f>IFERROR(__xludf.DUMMYFUNCTION("""COMPUTED_VALUE"""),45379.66666666667)</f>
        <v>45379.66667</v>
      </c>
      <c r="H14" s="1">
        <f>IFERROR(__xludf.DUMMYFUNCTION("""COMPUTED_VALUE"""),903.8)</f>
        <v>903.8</v>
      </c>
      <c r="J14" s="2">
        <f>IFERROR(__xludf.DUMMYFUNCTION("""COMPUTED_VALUE"""),45379.66666666667)</f>
        <v>45379.66667</v>
      </c>
      <c r="K14" s="1">
        <f>IFERROR(__xludf.DUMMYFUNCTION("""COMPUTED_VALUE"""),917.19)</f>
        <v>917.19</v>
      </c>
      <c r="M14" s="2">
        <f>IFERROR(__xludf.DUMMYFUNCTION("""COMPUTED_VALUE"""),45379.66666666667)</f>
        <v>45379.66667</v>
      </c>
      <c r="N14" s="1">
        <f>IFERROR(__xludf.DUMMYFUNCTION("""COMPUTED_VALUE"""),2.86813504E8)</f>
        <v>286813504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IFERROR(__xludf.DUMMYFUNCTION("""COMPUTED_VALUE"""),917.23)</f>
        <v>917.23</v>
      </c>
      <c r="D15" s="2">
        <f>IFERROR(__xludf.DUMMYFUNCTION("""COMPUTED_VALUE"""),45387.66666666667)</f>
        <v>45387.66667</v>
      </c>
      <c r="E15" s="1">
        <f>IFERROR(__xludf.DUMMYFUNCTION("""COMPUTED_VALUE"""),922.4)</f>
        <v>922.4</v>
      </c>
      <c r="G15" s="2">
        <f>IFERROR(__xludf.DUMMYFUNCTION("""COMPUTED_VALUE"""),45387.66666666667)</f>
        <v>45387.66667</v>
      </c>
      <c r="H15" s="1">
        <f>IFERROR(__xludf.DUMMYFUNCTION("""COMPUTED_VALUE"""),901.43)</f>
        <v>901.43</v>
      </c>
      <c r="J15" s="2">
        <f>IFERROR(__xludf.DUMMYFUNCTION("""COMPUTED_VALUE"""),45387.66666666667)</f>
        <v>45387.66667</v>
      </c>
      <c r="K15" s="1">
        <f>IFERROR(__xludf.DUMMYFUNCTION("""COMPUTED_VALUE"""),909.1)</f>
        <v>909.1</v>
      </c>
      <c r="M15" s="2">
        <f>IFERROR(__xludf.DUMMYFUNCTION("""COMPUTED_VALUE"""),45387.66666666667)</f>
        <v>45387.66667</v>
      </c>
      <c r="N15" s="1">
        <f>IFERROR(__xludf.DUMMYFUNCTION("""COMPUTED_VALUE"""),3.41936231E8)</f>
        <v>341936231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IFERROR(__xludf.DUMMYFUNCTION("""COMPUTED_VALUE"""),908.74)</f>
        <v>908.74</v>
      </c>
      <c r="D16" s="2">
        <f>IFERROR(__xludf.DUMMYFUNCTION("""COMPUTED_VALUE"""),45394.66666666667)</f>
        <v>45394.66667</v>
      </c>
      <c r="E16" s="1">
        <f>IFERROR(__xludf.DUMMYFUNCTION("""COMPUTED_VALUE"""),914.05)</f>
        <v>914.05</v>
      </c>
      <c r="G16" s="2">
        <f>IFERROR(__xludf.DUMMYFUNCTION("""COMPUTED_VALUE"""),45394.66666666667)</f>
        <v>45394.66667</v>
      </c>
      <c r="H16" s="1">
        <f>IFERROR(__xludf.DUMMYFUNCTION("""COMPUTED_VALUE"""),873.7)</f>
        <v>873.7</v>
      </c>
      <c r="J16" s="2">
        <f>IFERROR(__xludf.DUMMYFUNCTION("""COMPUTED_VALUE"""),45394.66666666667)</f>
        <v>45394.66667</v>
      </c>
      <c r="K16" s="1">
        <f>IFERROR(__xludf.DUMMYFUNCTION("""COMPUTED_VALUE"""),877.58)</f>
        <v>877.58</v>
      </c>
      <c r="M16" s="2">
        <f>IFERROR(__xludf.DUMMYFUNCTION("""COMPUTED_VALUE"""),45394.66666666667)</f>
        <v>45394.66667</v>
      </c>
      <c r="N16" s="1">
        <f>IFERROR(__xludf.DUMMYFUNCTION("""COMPUTED_VALUE"""),3.4934169E8)</f>
        <v>349341690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IFERROR(__xludf.DUMMYFUNCTION("""COMPUTED_VALUE"""),879.54)</f>
        <v>879.54</v>
      </c>
      <c r="D17" s="2">
        <f>IFERROR(__xludf.DUMMYFUNCTION("""COMPUTED_VALUE"""),45401.66666666667)</f>
        <v>45401.66667</v>
      </c>
      <c r="E17" s="1">
        <f>IFERROR(__xludf.DUMMYFUNCTION("""COMPUTED_VALUE"""),888.4)</f>
        <v>888.4</v>
      </c>
      <c r="G17" s="2">
        <f>IFERROR(__xludf.DUMMYFUNCTION("""COMPUTED_VALUE"""),45401.66666666667)</f>
        <v>45401.66667</v>
      </c>
      <c r="H17" s="1">
        <f>IFERROR(__xludf.DUMMYFUNCTION("""COMPUTED_VALUE"""),866.09)</f>
        <v>866.09</v>
      </c>
      <c r="J17" s="2">
        <f>IFERROR(__xludf.DUMMYFUNCTION("""COMPUTED_VALUE"""),45401.66666666667)</f>
        <v>45401.66667</v>
      </c>
      <c r="K17" s="1">
        <f>IFERROR(__xludf.DUMMYFUNCTION("""COMPUTED_VALUE"""),870.83)</f>
        <v>870.83</v>
      </c>
      <c r="M17" s="2">
        <f>IFERROR(__xludf.DUMMYFUNCTION("""COMPUTED_VALUE"""),45401.66666666667)</f>
        <v>45401.66667</v>
      </c>
      <c r="N17" s="1">
        <f>IFERROR(__xludf.DUMMYFUNCTION("""COMPUTED_VALUE"""),4.27033943E8)</f>
        <v>427033943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IFERROR(__xludf.DUMMYFUNCTION("""COMPUTED_VALUE"""),868.98)</f>
        <v>868.98</v>
      </c>
      <c r="D18" s="2">
        <f>IFERROR(__xludf.DUMMYFUNCTION("""COMPUTED_VALUE"""),45408.66666666667)</f>
        <v>45408.66667</v>
      </c>
      <c r="E18" s="1">
        <f>IFERROR(__xludf.DUMMYFUNCTION("""COMPUTED_VALUE"""),877.65)</f>
        <v>877.65</v>
      </c>
      <c r="G18" s="2">
        <f>IFERROR(__xludf.DUMMYFUNCTION("""COMPUTED_VALUE"""),45408.66666666667)</f>
        <v>45408.66667</v>
      </c>
      <c r="H18" s="1">
        <f>IFERROR(__xludf.DUMMYFUNCTION("""COMPUTED_VALUE"""),860.88)</f>
        <v>860.88</v>
      </c>
      <c r="J18" s="2">
        <f>IFERROR(__xludf.DUMMYFUNCTION("""COMPUTED_VALUE"""),45408.66666666667)</f>
        <v>45408.66667</v>
      </c>
      <c r="K18" s="1">
        <f>IFERROR(__xludf.DUMMYFUNCTION("""COMPUTED_VALUE"""),872.76)</f>
        <v>872.76</v>
      </c>
      <c r="M18" s="2">
        <f>IFERROR(__xludf.DUMMYFUNCTION("""COMPUTED_VALUE"""),45408.66666666667)</f>
        <v>45408.66667</v>
      </c>
      <c r="N18" s="1">
        <f>IFERROR(__xludf.DUMMYFUNCTION("""COMPUTED_VALUE"""),5.14924426E8)</f>
        <v>514924426</v>
      </c>
    </row>
    <row r="19">
      <c r="A19" s="2">
        <f>IFERROR(__xludf.DUMMYFUNCTION("""COMPUTED_VALUE"""),45415.66666666667)</f>
        <v>45415.66667</v>
      </c>
      <c r="B19" s="1">
        <f>IFERROR(__xludf.DUMMYFUNCTION("""COMPUTED_VALUE"""),877.86)</f>
        <v>877.86</v>
      </c>
      <c r="D19" s="2">
        <f>IFERROR(__xludf.DUMMYFUNCTION("""COMPUTED_VALUE"""),45415.66666666667)</f>
        <v>45415.66667</v>
      </c>
      <c r="E19" s="1">
        <f>IFERROR(__xludf.DUMMYFUNCTION("""COMPUTED_VALUE"""),888.29)</f>
        <v>888.29</v>
      </c>
      <c r="G19" s="2">
        <f>IFERROR(__xludf.DUMMYFUNCTION("""COMPUTED_VALUE"""),45415.66666666667)</f>
        <v>45415.66667</v>
      </c>
      <c r="H19" s="1">
        <f>IFERROR(__xludf.DUMMYFUNCTION("""COMPUTED_VALUE"""),858.87)</f>
        <v>858.87</v>
      </c>
      <c r="J19" s="2">
        <f>IFERROR(__xludf.DUMMYFUNCTION("""COMPUTED_VALUE"""),45415.66666666667)</f>
        <v>45415.66667</v>
      </c>
      <c r="K19" s="1">
        <f>IFERROR(__xludf.DUMMYFUNCTION("""COMPUTED_VALUE"""),873.79)</f>
        <v>873.79</v>
      </c>
      <c r="M19" s="2">
        <f>IFERROR(__xludf.DUMMYFUNCTION("""COMPUTED_VALUE"""),45415.66666666667)</f>
        <v>45415.66667</v>
      </c>
      <c r="N19" s="1">
        <f>IFERROR(__xludf.DUMMYFUNCTION("""COMPUTED_VALUE"""),6.84931348E8)</f>
        <v>684931348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IFERROR(__xludf.DUMMYFUNCTION("""COMPUTED_VALUE"""),875.32)</f>
        <v>875.32</v>
      </c>
      <c r="D20" s="2">
        <f>IFERROR(__xludf.DUMMYFUNCTION("""COMPUTED_VALUE"""),45422.66666666667)</f>
        <v>45422.66667</v>
      </c>
      <c r="E20" s="1">
        <f>IFERROR(__xludf.DUMMYFUNCTION("""COMPUTED_VALUE"""),899.59)</f>
        <v>899.59</v>
      </c>
      <c r="G20" s="2">
        <f>IFERROR(__xludf.DUMMYFUNCTION("""COMPUTED_VALUE"""),45422.66666666667)</f>
        <v>45422.66667</v>
      </c>
      <c r="H20" s="1">
        <f>IFERROR(__xludf.DUMMYFUNCTION("""COMPUTED_VALUE"""),874.82)</f>
        <v>874.82</v>
      </c>
      <c r="J20" s="2">
        <f>IFERROR(__xludf.DUMMYFUNCTION("""COMPUTED_VALUE"""),45422.66666666667)</f>
        <v>45422.66667</v>
      </c>
      <c r="K20" s="1">
        <f>IFERROR(__xludf.DUMMYFUNCTION("""COMPUTED_VALUE"""),896.44)</f>
        <v>896.44</v>
      </c>
      <c r="M20" s="2">
        <f>IFERROR(__xludf.DUMMYFUNCTION("""COMPUTED_VALUE"""),45422.66666666667)</f>
        <v>45422.66667</v>
      </c>
      <c r="N20" s="1">
        <f>IFERROR(__xludf.DUMMYFUNCTION("""COMPUTED_VALUE"""),5.60674753E8)</f>
        <v>560674753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IFERROR(__xludf.DUMMYFUNCTION("""COMPUTED_VALUE"""),897.01)</f>
        <v>897.01</v>
      </c>
      <c r="D21" s="2">
        <f>IFERROR(__xludf.DUMMYFUNCTION("""COMPUTED_VALUE"""),45429.66666666667)</f>
        <v>45429.66667</v>
      </c>
      <c r="E21" s="1">
        <f>IFERROR(__xludf.DUMMYFUNCTION("""COMPUTED_VALUE"""),903.41)</f>
        <v>903.41</v>
      </c>
      <c r="G21" s="2">
        <f>IFERROR(__xludf.DUMMYFUNCTION("""COMPUTED_VALUE"""),45429.66666666667)</f>
        <v>45429.66667</v>
      </c>
      <c r="H21" s="1">
        <f>IFERROR(__xludf.DUMMYFUNCTION("""COMPUTED_VALUE"""),890.15)</f>
        <v>890.15</v>
      </c>
      <c r="J21" s="2">
        <f>IFERROR(__xludf.DUMMYFUNCTION("""COMPUTED_VALUE"""),45429.66666666667)</f>
        <v>45429.66667</v>
      </c>
      <c r="K21" s="1">
        <f>IFERROR(__xludf.DUMMYFUNCTION("""COMPUTED_VALUE"""),900.05)</f>
        <v>900.05</v>
      </c>
      <c r="M21" s="2">
        <f>IFERROR(__xludf.DUMMYFUNCTION("""COMPUTED_VALUE"""),45429.66666666667)</f>
        <v>45429.66667</v>
      </c>
      <c r="N21" s="1">
        <f>IFERROR(__xludf.DUMMYFUNCTION("""COMPUTED_VALUE"""),4.99058305E8)</f>
        <v>499058305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IFERROR(__xludf.DUMMYFUNCTION("""COMPUTED_VALUE"""),899.82)</f>
        <v>899.82</v>
      </c>
      <c r="D22" s="2">
        <f>IFERROR(__xludf.DUMMYFUNCTION("""COMPUTED_VALUE"""),45436.66666666667)</f>
        <v>45436.66667</v>
      </c>
      <c r="E22" s="1">
        <f>IFERROR(__xludf.DUMMYFUNCTION("""COMPUTED_VALUE"""),902.64)</f>
        <v>902.64</v>
      </c>
      <c r="G22" s="2">
        <f>IFERROR(__xludf.DUMMYFUNCTION("""COMPUTED_VALUE"""),45436.66666666667)</f>
        <v>45436.66667</v>
      </c>
      <c r="H22" s="1">
        <f>IFERROR(__xludf.DUMMYFUNCTION("""COMPUTED_VALUE"""),885.56)</f>
        <v>885.56</v>
      </c>
      <c r="J22" s="2">
        <f>IFERROR(__xludf.DUMMYFUNCTION("""COMPUTED_VALUE"""),45436.66666666667)</f>
        <v>45436.66667</v>
      </c>
      <c r="K22" s="1">
        <f>IFERROR(__xludf.DUMMYFUNCTION("""COMPUTED_VALUE"""),895.68)</f>
        <v>895.68</v>
      </c>
      <c r="M22" s="2">
        <f>IFERROR(__xludf.DUMMYFUNCTION("""COMPUTED_VALUE"""),45436.66666666667)</f>
        <v>45436.66667</v>
      </c>
      <c r="N22" s="1">
        <f>IFERROR(__xludf.DUMMYFUNCTION("""COMPUTED_VALUE"""),4.80499253E8)</f>
        <v>480499253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IFERROR(__xludf.DUMMYFUNCTION("""COMPUTED_VALUE"""),895.59)</f>
        <v>895.59</v>
      </c>
      <c r="D23" s="2">
        <f>IFERROR(__xludf.DUMMYFUNCTION("""COMPUTED_VALUE"""),45443.66666666667)</f>
        <v>45443.66667</v>
      </c>
      <c r="E23" s="1">
        <f>IFERROR(__xludf.DUMMYFUNCTION("""COMPUTED_VALUE"""),895.83)</f>
        <v>895.83</v>
      </c>
      <c r="G23" s="2">
        <f>IFERROR(__xludf.DUMMYFUNCTION("""COMPUTED_VALUE"""),45443.66666666667)</f>
        <v>45443.66667</v>
      </c>
      <c r="H23" s="1">
        <f>IFERROR(__xludf.DUMMYFUNCTION("""COMPUTED_VALUE"""),875.39)</f>
        <v>875.39</v>
      </c>
      <c r="J23" s="2">
        <f>IFERROR(__xludf.DUMMYFUNCTION("""COMPUTED_VALUE"""),45443.66666666667)</f>
        <v>45443.66667</v>
      </c>
      <c r="K23" s="1">
        <f>IFERROR(__xludf.DUMMYFUNCTION("""COMPUTED_VALUE"""),895.48)</f>
        <v>895.48</v>
      </c>
      <c r="M23" s="2">
        <f>IFERROR(__xludf.DUMMYFUNCTION("""COMPUTED_VALUE"""),45443.66666666667)</f>
        <v>45443.66667</v>
      </c>
      <c r="N23" s="1">
        <f>IFERROR(__xludf.DUMMYFUNCTION("""COMPUTED_VALUE"""),4.46514783E8)</f>
        <v>446514783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IFERROR(__xludf.DUMMYFUNCTION("""COMPUTED_VALUE"""),895.33)</f>
        <v>895.33</v>
      </c>
      <c r="D24" s="2">
        <f>IFERROR(__xludf.DUMMYFUNCTION("""COMPUTED_VALUE"""),45450.66666666667)</f>
        <v>45450.66667</v>
      </c>
      <c r="E24" s="1">
        <f>IFERROR(__xludf.DUMMYFUNCTION("""COMPUTED_VALUE"""),895.33)</f>
        <v>895.33</v>
      </c>
      <c r="G24" s="2">
        <f>IFERROR(__xludf.DUMMYFUNCTION("""COMPUTED_VALUE"""),45450.66666666667)</f>
        <v>45450.66667</v>
      </c>
      <c r="H24" s="1">
        <f>IFERROR(__xludf.DUMMYFUNCTION("""COMPUTED_VALUE"""),878.87)</f>
        <v>878.87</v>
      </c>
      <c r="J24" s="2">
        <f>IFERROR(__xludf.DUMMYFUNCTION("""COMPUTED_VALUE"""),45450.66666666667)</f>
        <v>45450.66667</v>
      </c>
      <c r="K24" s="1">
        <f>IFERROR(__xludf.DUMMYFUNCTION("""COMPUTED_VALUE"""),886.76)</f>
        <v>886.76</v>
      </c>
      <c r="M24" s="2">
        <f>IFERROR(__xludf.DUMMYFUNCTION("""COMPUTED_VALUE"""),45450.66666666667)</f>
        <v>45450.66667</v>
      </c>
      <c r="N24" s="1">
        <f>IFERROR(__xludf.DUMMYFUNCTION("""COMPUTED_VALUE"""),4.07596185E8)</f>
        <v>407596185</v>
      </c>
    </row>
    <row r="25">
      <c r="A25" s="2">
        <f>IFERROR(__xludf.DUMMYFUNCTION("""COMPUTED_VALUE"""),45457.66666666667)</f>
        <v>45457.66667</v>
      </c>
      <c r="B25" s="1">
        <f>IFERROR(__xludf.DUMMYFUNCTION("""COMPUTED_VALUE"""),883.97)</f>
        <v>883.97</v>
      </c>
      <c r="D25" s="2">
        <f>IFERROR(__xludf.DUMMYFUNCTION("""COMPUTED_VALUE"""),45457.66666666667)</f>
        <v>45457.66667</v>
      </c>
      <c r="E25" s="1">
        <f>IFERROR(__xludf.DUMMYFUNCTION("""COMPUTED_VALUE"""),899.89)</f>
        <v>899.89</v>
      </c>
      <c r="G25" s="2">
        <f>IFERROR(__xludf.DUMMYFUNCTION("""COMPUTED_VALUE"""),45457.66666666667)</f>
        <v>45457.66667</v>
      </c>
      <c r="H25" s="1">
        <f>IFERROR(__xludf.DUMMYFUNCTION("""COMPUTED_VALUE"""),873.2)</f>
        <v>873.2</v>
      </c>
      <c r="J25" s="2">
        <f>IFERROR(__xludf.DUMMYFUNCTION("""COMPUTED_VALUE"""),45457.66666666667)</f>
        <v>45457.66667</v>
      </c>
      <c r="K25" s="1">
        <f>IFERROR(__xludf.DUMMYFUNCTION("""COMPUTED_VALUE"""),876.61)</f>
        <v>876.61</v>
      </c>
      <c r="M25" s="2">
        <f>IFERROR(__xludf.DUMMYFUNCTION("""COMPUTED_VALUE"""),45457.66666666667)</f>
        <v>45457.66667</v>
      </c>
      <c r="N25" s="1">
        <f>IFERROR(__xludf.DUMMYFUNCTION("""COMPUTED_VALUE"""),4.21962646E8)</f>
        <v>421962646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IFERROR(__xludf.DUMMYFUNCTION("""COMPUTED_VALUE"""),875.19)</f>
        <v>875.19</v>
      </c>
      <c r="D26" s="2">
        <f>IFERROR(__xludf.DUMMYFUNCTION("""COMPUTED_VALUE"""),45464.66666666667)</f>
        <v>45464.66667</v>
      </c>
      <c r="E26" s="1">
        <f>IFERROR(__xludf.DUMMYFUNCTION("""COMPUTED_VALUE"""),886.45)</f>
        <v>886.45</v>
      </c>
      <c r="G26" s="2">
        <f>IFERROR(__xludf.DUMMYFUNCTION("""COMPUTED_VALUE"""),45464.66666666667)</f>
        <v>45464.66667</v>
      </c>
      <c r="H26" s="1">
        <f>IFERROR(__xludf.DUMMYFUNCTION("""COMPUTED_VALUE"""),870.58)</f>
        <v>870.58</v>
      </c>
      <c r="J26" s="2">
        <f>IFERROR(__xludf.DUMMYFUNCTION("""COMPUTED_VALUE"""),45464.66666666667)</f>
        <v>45464.66667</v>
      </c>
      <c r="K26" s="1">
        <f>IFERROR(__xludf.DUMMYFUNCTION("""COMPUTED_VALUE"""),881.53)</f>
        <v>881.53</v>
      </c>
      <c r="M26" s="2">
        <f>IFERROR(__xludf.DUMMYFUNCTION("""COMPUTED_VALUE"""),45464.66666666667)</f>
        <v>45464.66667</v>
      </c>
      <c r="N26" s="1">
        <f>IFERROR(__xludf.DUMMYFUNCTION("""COMPUTED_VALUE"""),4.72127241E8)</f>
        <v>472127241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IFERROR(__xludf.DUMMYFUNCTION("""COMPUTED_VALUE"""),883.57)</f>
        <v>883.57</v>
      </c>
      <c r="D27" s="2">
        <f>IFERROR(__xludf.DUMMYFUNCTION("""COMPUTED_VALUE"""),45471.66666666667)</f>
        <v>45471.66667</v>
      </c>
      <c r="E27" s="1">
        <f>IFERROR(__xludf.DUMMYFUNCTION("""COMPUTED_VALUE"""),889.64)</f>
        <v>889.64</v>
      </c>
      <c r="G27" s="2">
        <f>IFERROR(__xludf.DUMMYFUNCTION("""COMPUTED_VALUE"""),45471.66666666667)</f>
        <v>45471.66667</v>
      </c>
      <c r="H27" s="1">
        <f>IFERROR(__xludf.DUMMYFUNCTION("""COMPUTED_VALUE"""),868.42)</f>
        <v>868.42</v>
      </c>
      <c r="J27" s="2">
        <f>IFERROR(__xludf.DUMMYFUNCTION("""COMPUTED_VALUE"""),45471.66666666667)</f>
        <v>45471.66667</v>
      </c>
      <c r="K27" s="1">
        <f>IFERROR(__xludf.DUMMYFUNCTION("""COMPUTED_VALUE"""),870.73)</f>
        <v>870.73</v>
      </c>
      <c r="M27" s="2">
        <f>IFERROR(__xludf.DUMMYFUNCTION("""COMPUTED_VALUE"""),45471.66666666667)</f>
        <v>45471.66667</v>
      </c>
      <c r="N27" s="1">
        <f>IFERROR(__xludf.DUMMYFUNCTION("""COMPUTED_VALUE"""),1.18182272E9)</f>
        <v>1181822720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IFERROR(__xludf.DUMMYFUNCTION("""COMPUTED_VALUE"""),870.99)</f>
        <v>870.99</v>
      </c>
      <c r="D28" s="2">
        <f>IFERROR(__xludf.DUMMYFUNCTION("""COMPUTED_VALUE"""),45478.66666666667)</f>
        <v>45478.66667</v>
      </c>
      <c r="E28" s="1">
        <f>IFERROR(__xludf.DUMMYFUNCTION("""COMPUTED_VALUE"""),873.45)</f>
        <v>873.45</v>
      </c>
      <c r="G28" s="2">
        <f>IFERROR(__xludf.DUMMYFUNCTION("""COMPUTED_VALUE"""),45478.66666666667)</f>
        <v>45478.66667</v>
      </c>
      <c r="H28" s="1">
        <f>IFERROR(__xludf.DUMMYFUNCTION("""COMPUTED_VALUE"""),849.23)</f>
        <v>849.23</v>
      </c>
      <c r="J28" s="2">
        <f>IFERROR(__xludf.DUMMYFUNCTION("""COMPUTED_VALUE"""),45478.66666666667)</f>
        <v>45478.66667</v>
      </c>
      <c r="K28" s="1">
        <f>IFERROR(__xludf.DUMMYFUNCTION("""COMPUTED_VALUE"""),859.14)</f>
        <v>859.14</v>
      </c>
      <c r="M28" s="2">
        <f>IFERROR(__xludf.DUMMYFUNCTION("""COMPUTED_VALUE"""),45478.66666666667)</f>
        <v>45478.66667</v>
      </c>
      <c r="N28" s="1">
        <f>IFERROR(__xludf.DUMMYFUNCTION("""COMPUTED_VALUE"""),3.97349984E8)</f>
        <v>397349984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IFERROR(__xludf.DUMMYFUNCTION("""COMPUTED_VALUE"""),862.46)</f>
        <v>862.46</v>
      </c>
      <c r="D29" s="2">
        <f>IFERROR(__xludf.DUMMYFUNCTION("""COMPUTED_VALUE"""),45485.66666666667)</f>
        <v>45485.66667</v>
      </c>
      <c r="E29" s="1">
        <f>IFERROR(__xludf.DUMMYFUNCTION("""COMPUTED_VALUE"""),884.31)</f>
        <v>884.31</v>
      </c>
      <c r="G29" s="2">
        <f>IFERROR(__xludf.DUMMYFUNCTION("""COMPUTED_VALUE"""),45485.66666666667)</f>
        <v>45485.66667</v>
      </c>
      <c r="H29" s="1">
        <f>IFERROR(__xludf.DUMMYFUNCTION("""COMPUTED_VALUE"""),853.42)</f>
        <v>853.42</v>
      </c>
      <c r="J29" s="2">
        <f>IFERROR(__xludf.DUMMYFUNCTION("""COMPUTED_VALUE"""),45485.66666666667)</f>
        <v>45485.66667</v>
      </c>
      <c r="K29" s="1">
        <f>IFERROR(__xludf.DUMMYFUNCTION("""COMPUTED_VALUE"""),880.04)</f>
        <v>880.04</v>
      </c>
      <c r="M29" s="2">
        <f>IFERROR(__xludf.DUMMYFUNCTION("""COMPUTED_VALUE"""),45485.66666666667)</f>
        <v>45485.66667</v>
      </c>
      <c r="N29" s="1">
        <f>IFERROR(__xludf.DUMMYFUNCTION("""COMPUTED_VALUE"""),4.77593179E8)</f>
        <v>477593179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IFERROR(__xludf.DUMMYFUNCTION("""COMPUTED_VALUE"""),878.81)</f>
        <v>878.81</v>
      </c>
      <c r="D30" s="2">
        <f>IFERROR(__xludf.DUMMYFUNCTION("""COMPUTED_VALUE"""),45492.66666666667)</f>
        <v>45492.66667</v>
      </c>
      <c r="E30" s="1">
        <f>IFERROR(__xludf.DUMMYFUNCTION("""COMPUTED_VALUE"""),905.16)</f>
        <v>905.16</v>
      </c>
      <c r="G30" s="2">
        <f>IFERROR(__xludf.DUMMYFUNCTION("""COMPUTED_VALUE"""),45492.66666666667)</f>
        <v>45492.66667</v>
      </c>
      <c r="H30" s="1">
        <f>IFERROR(__xludf.DUMMYFUNCTION("""COMPUTED_VALUE"""),874.02)</f>
        <v>874.02</v>
      </c>
      <c r="J30" s="2">
        <f>IFERROR(__xludf.DUMMYFUNCTION("""COMPUTED_VALUE"""),45492.66666666667)</f>
        <v>45492.66667</v>
      </c>
      <c r="K30" s="1">
        <f>IFERROR(__xludf.DUMMYFUNCTION("""COMPUTED_VALUE"""),881.8)</f>
        <v>881.8</v>
      </c>
      <c r="M30" s="2">
        <f>IFERROR(__xludf.DUMMYFUNCTION("""COMPUTED_VALUE"""),45492.66666666667)</f>
        <v>45492.66667</v>
      </c>
      <c r="N30" s="1">
        <f>IFERROR(__xludf.DUMMYFUNCTION("""COMPUTED_VALUE"""),5.26133559E8)</f>
        <v>526133559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IFERROR(__xludf.DUMMYFUNCTION("""COMPUTED_VALUE"""),885.76)</f>
        <v>885.76</v>
      </c>
      <c r="D31" s="2">
        <f>IFERROR(__xludf.DUMMYFUNCTION("""COMPUTED_VALUE"""),45499.66666666667)</f>
        <v>45499.66667</v>
      </c>
      <c r="E31" s="1">
        <f>IFERROR(__xludf.DUMMYFUNCTION("""COMPUTED_VALUE"""),892.64)</f>
        <v>892.64</v>
      </c>
      <c r="G31" s="2">
        <f>IFERROR(__xludf.DUMMYFUNCTION("""COMPUTED_VALUE"""),45499.66666666667)</f>
        <v>45499.66667</v>
      </c>
      <c r="H31" s="1">
        <f>IFERROR(__xludf.DUMMYFUNCTION("""COMPUTED_VALUE"""),872.26)</f>
        <v>872.26</v>
      </c>
      <c r="J31" s="2">
        <f>IFERROR(__xludf.DUMMYFUNCTION("""COMPUTED_VALUE"""),45499.66666666667)</f>
        <v>45499.66667</v>
      </c>
      <c r="K31" s="1">
        <f>IFERROR(__xludf.DUMMYFUNCTION("""COMPUTED_VALUE"""),890.01)</f>
        <v>890.01</v>
      </c>
      <c r="M31" s="2">
        <f>IFERROR(__xludf.DUMMYFUNCTION("""COMPUTED_VALUE"""),45499.66666666667)</f>
        <v>45499.66667</v>
      </c>
      <c r="N31" s="1">
        <f>IFERROR(__xludf.DUMMYFUNCTION("""COMPUTED_VALUE"""),4.00034184E8)</f>
        <v>400034184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IFERROR(__xludf.DUMMYFUNCTION("""COMPUTED_VALUE"""),890.71)</f>
        <v>890.71</v>
      </c>
      <c r="D32" s="2">
        <f>IFERROR(__xludf.DUMMYFUNCTION("""COMPUTED_VALUE"""),45506.66666666667)</f>
        <v>45506.66667</v>
      </c>
      <c r="E32" s="1">
        <f>IFERROR(__xludf.DUMMYFUNCTION("""COMPUTED_VALUE"""),912.7)</f>
        <v>912.7</v>
      </c>
      <c r="G32" s="2">
        <f>IFERROR(__xludf.DUMMYFUNCTION("""COMPUTED_VALUE"""),45506.66666666667)</f>
        <v>45506.66667</v>
      </c>
      <c r="H32" s="1">
        <f>IFERROR(__xludf.DUMMYFUNCTION("""COMPUTED_VALUE"""),868.4)</f>
        <v>868.4</v>
      </c>
      <c r="J32" s="2">
        <f>IFERROR(__xludf.DUMMYFUNCTION("""COMPUTED_VALUE"""),45506.66666666667)</f>
        <v>45506.66667</v>
      </c>
      <c r="K32" s="1">
        <f>IFERROR(__xludf.DUMMYFUNCTION("""COMPUTED_VALUE"""),880.51)</f>
        <v>880.51</v>
      </c>
      <c r="M32" s="2">
        <f>IFERROR(__xludf.DUMMYFUNCTION("""COMPUTED_VALUE"""),45506.66666666667)</f>
        <v>45506.66667</v>
      </c>
      <c r="N32" s="1">
        <f>IFERROR(__xludf.DUMMYFUNCTION("""COMPUTED_VALUE"""),5.49572292E8)</f>
        <v>549572292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IFERROR(__xludf.DUMMYFUNCTION("""COMPUTED_VALUE"""),873.24)</f>
        <v>873.24</v>
      </c>
      <c r="D33" s="2">
        <f>IFERROR(__xludf.DUMMYFUNCTION("""COMPUTED_VALUE"""),45513.66666666667)</f>
        <v>45513.66667</v>
      </c>
      <c r="E33" s="1">
        <f>IFERROR(__xludf.DUMMYFUNCTION("""COMPUTED_VALUE"""),878.61)</f>
        <v>878.61</v>
      </c>
      <c r="G33" s="2">
        <f>IFERROR(__xludf.DUMMYFUNCTION("""COMPUTED_VALUE"""),45513.66666666667)</f>
        <v>45513.66667</v>
      </c>
      <c r="H33" s="1">
        <f>IFERROR(__xludf.DUMMYFUNCTION("""COMPUTED_VALUE"""),857.27)</f>
        <v>857.27</v>
      </c>
      <c r="J33" s="2">
        <f>IFERROR(__xludf.DUMMYFUNCTION("""COMPUTED_VALUE"""),45513.66666666667)</f>
        <v>45513.66667</v>
      </c>
      <c r="K33" s="1">
        <f>IFERROR(__xludf.DUMMYFUNCTION("""COMPUTED_VALUE"""),871.35)</f>
        <v>871.35</v>
      </c>
      <c r="M33" s="2">
        <f>IFERROR(__xludf.DUMMYFUNCTION("""COMPUTED_VALUE"""),45513.66666666667)</f>
        <v>45513.66667</v>
      </c>
      <c r="N33" s="1">
        <f>IFERROR(__xludf.DUMMYFUNCTION("""COMPUTED_VALUE"""),5.28866022E8)</f>
        <v>528866022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IFERROR(__xludf.DUMMYFUNCTION("""COMPUTED_VALUE"""),870.87)</f>
        <v>870.87</v>
      </c>
      <c r="D34" s="2">
        <f>IFERROR(__xludf.DUMMYFUNCTION("""COMPUTED_VALUE"""),45520.66666666667)</f>
        <v>45520.66667</v>
      </c>
      <c r="E34" s="1">
        <f>IFERROR(__xludf.DUMMYFUNCTION("""COMPUTED_VALUE"""),887.19)</f>
        <v>887.19</v>
      </c>
      <c r="G34" s="2">
        <f>IFERROR(__xludf.DUMMYFUNCTION("""COMPUTED_VALUE"""),45520.66666666667)</f>
        <v>45520.66667</v>
      </c>
      <c r="H34" s="1">
        <f>IFERROR(__xludf.DUMMYFUNCTION("""COMPUTED_VALUE"""),864.36)</f>
        <v>864.36</v>
      </c>
      <c r="J34" s="2">
        <f>IFERROR(__xludf.DUMMYFUNCTION("""COMPUTED_VALUE"""),45520.66666666667)</f>
        <v>45520.66667</v>
      </c>
      <c r="K34" s="1">
        <f>IFERROR(__xludf.DUMMYFUNCTION("""COMPUTED_VALUE"""),886.82)</f>
        <v>886.82</v>
      </c>
      <c r="M34" s="2">
        <f>IFERROR(__xludf.DUMMYFUNCTION("""COMPUTED_VALUE"""),45520.66666666667)</f>
        <v>45520.66667</v>
      </c>
      <c r="N34" s="1">
        <f>IFERROR(__xludf.DUMMYFUNCTION("""COMPUTED_VALUE"""),4.65003265E8)</f>
        <v>465003265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IFERROR(__xludf.DUMMYFUNCTION("""COMPUTED_VALUE"""),887.7)</f>
        <v>887.7</v>
      </c>
      <c r="D35" s="2">
        <f>IFERROR(__xludf.DUMMYFUNCTION("""COMPUTED_VALUE"""),45527.66666666667)</f>
        <v>45527.66667</v>
      </c>
      <c r="E35" s="1">
        <f>IFERROR(__xludf.DUMMYFUNCTION("""COMPUTED_VALUE"""),906.03)</f>
        <v>906.03</v>
      </c>
      <c r="G35" s="2">
        <f>IFERROR(__xludf.DUMMYFUNCTION("""COMPUTED_VALUE"""),45527.66666666667)</f>
        <v>45527.66667</v>
      </c>
      <c r="H35" s="1">
        <f>IFERROR(__xludf.DUMMYFUNCTION("""COMPUTED_VALUE"""),884.31)</f>
        <v>884.31</v>
      </c>
      <c r="J35" s="2">
        <f>IFERROR(__xludf.DUMMYFUNCTION("""COMPUTED_VALUE"""),45527.66666666667)</f>
        <v>45527.66667</v>
      </c>
      <c r="K35" s="1">
        <f>IFERROR(__xludf.DUMMYFUNCTION("""COMPUTED_VALUE"""),904.0)</f>
        <v>904</v>
      </c>
      <c r="M35" s="2">
        <f>IFERROR(__xludf.DUMMYFUNCTION("""COMPUTED_VALUE"""),45527.66666666667)</f>
        <v>45527.66667</v>
      </c>
      <c r="N35" s="1">
        <f>IFERROR(__xludf.DUMMYFUNCTION("""COMPUTED_VALUE"""),2.65319682E8)</f>
        <v>265319682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IFERROR(__xludf.DUMMYFUNCTION("""COMPUTED_VALUE"""),904.28)</f>
        <v>904.28</v>
      </c>
      <c r="D36" s="2">
        <f>IFERROR(__xludf.DUMMYFUNCTION("""COMPUTED_VALUE"""),45534.66666666667)</f>
        <v>45534.66667</v>
      </c>
      <c r="E36" s="1">
        <f>IFERROR(__xludf.DUMMYFUNCTION("""COMPUTED_VALUE"""),922.75)</f>
        <v>922.75</v>
      </c>
      <c r="G36" s="2">
        <f>IFERROR(__xludf.DUMMYFUNCTION("""COMPUTED_VALUE"""),45534.66666666667)</f>
        <v>45534.66667</v>
      </c>
      <c r="H36" s="1">
        <f>IFERROR(__xludf.DUMMYFUNCTION("""COMPUTED_VALUE"""),903.79)</f>
        <v>903.79</v>
      </c>
      <c r="J36" s="2">
        <f>IFERROR(__xludf.DUMMYFUNCTION("""COMPUTED_VALUE"""),45534.66666666667)</f>
        <v>45534.66667</v>
      </c>
      <c r="K36" s="1">
        <f>IFERROR(__xludf.DUMMYFUNCTION("""COMPUTED_VALUE"""),921.7)</f>
        <v>921.7</v>
      </c>
      <c r="M36" s="2">
        <f>IFERROR(__xludf.DUMMYFUNCTION("""COMPUTED_VALUE"""),45534.66666666667)</f>
        <v>45534.66667</v>
      </c>
      <c r="N36" s="1">
        <f>IFERROR(__xludf.DUMMYFUNCTION("""COMPUTED_VALUE"""),2.00015835E8)</f>
        <v>200015835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IFERROR(__xludf.DUMMYFUNCTION("""COMPUTED_VALUE"""),914.67)</f>
        <v>914.67</v>
      </c>
      <c r="D37" s="2">
        <f>IFERROR(__xludf.DUMMYFUNCTION("""COMPUTED_VALUE"""),45541.66666666667)</f>
        <v>45541.66667</v>
      </c>
      <c r="E37" s="1">
        <f>IFERROR(__xludf.DUMMYFUNCTION("""COMPUTED_VALUE"""),915.71)</f>
        <v>915.71</v>
      </c>
      <c r="G37" s="2">
        <f>IFERROR(__xludf.DUMMYFUNCTION("""COMPUTED_VALUE"""),45541.66666666667)</f>
        <v>45541.66667</v>
      </c>
      <c r="H37" s="1">
        <f>IFERROR(__xludf.DUMMYFUNCTION("""COMPUTED_VALUE"""),877.99)</f>
        <v>877.99</v>
      </c>
      <c r="J37" s="2">
        <f>IFERROR(__xludf.DUMMYFUNCTION("""COMPUTED_VALUE"""),45541.66666666667)</f>
        <v>45541.66667</v>
      </c>
      <c r="K37" s="1">
        <f>IFERROR(__xludf.DUMMYFUNCTION("""COMPUTED_VALUE"""),878.96)</f>
        <v>878.96</v>
      </c>
      <c r="M37" s="2">
        <f>IFERROR(__xludf.DUMMYFUNCTION("""COMPUTED_VALUE"""),45541.66666666667)</f>
        <v>45541.66667</v>
      </c>
      <c r="N37" s="1">
        <f>IFERROR(__xludf.DUMMYFUNCTION("""COMPUTED_VALUE"""),2.08127856E8)</f>
        <v>208127856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IFERROR(__xludf.DUMMYFUNCTION("""COMPUTED_VALUE"""),880.34)</f>
        <v>880.34</v>
      </c>
      <c r="D38" s="2">
        <f>IFERROR(__xludf.DUMMYFUNCTION("""COMPUTED_VALUE"""),45548.66666666667)</f>
        <v>45548.66667</v>
      </c>
      <c r="E38" s="1">
        <f>IFERROR(__xludf.DUMMYFUNCTION("""COMPUTED_VALUE"""),906.78)</f>
        <v>906.78</v>
      </c>
      <c r="G38" s="2">
        <f>IFERROR(__xludf.DUMMYFUNCTION("""COMPUTED_VALUE"""),45548.66666666667)</f>
        <v>45548.66667</v>
      </c>
      <c r="H38" s="1">
        <f>IFERROR(__xludf.DUMMYFUNCTION("""COMPUTED_VALUE"""),871.55)</f>
        <v>871.55</v>
      </c>
      <c r="J38" s="2">
        <f>IFERROR(__xludf.DUMMYFUNCTION("""COMPUTED_VALUE"""),45548.66666666667)</f>
        <v>45548.66667</v>
      </c>
      <c r="K38" s="1">
        <f>IFERROR(__xludf.DUMMYFUNCTION("""COMPUTED_VALUE"""),902.85)</f>
        <v>902.85</v>
      </c>
      <c r="M38" s="2">
        <f>IFERROR(__xludf.DUMMYFUNCTION("""COMPUTED_VALUE"""),45548.66666666667)</f>
        <v>45548.66667</v>
      </c>
      <c r="N38" s="1">
        <f>IFERROR(__xludf.DUMMYFUNCTION("""COMPUTED_VALUE"""),2.55239777E8)</f>
        <v>255239777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IFERROR(__xludf.DUMMYFUNCTION("""COMPUTED_VALUE"""),907.87)</f>
        <v>907.87</v>
      </c>
      <c r="D39" s="2">
        <f>IFERROR(__xludf.DUMMYFUNCTION("""COMPUTED_VALUE"""),45555.66666666667)</f>
        <v>45555.66667</v>
      </c>
      <c r="E39" s="1">
        <f>IFERROR(__xludf.DUMMYFUNCTION("""COMPUTED_VALUE"""),923.65)</f>
        <v>923.65</v>
      </c>
      <c r="G39" s="2">
        <f>IFERROR(__xludf.DUMMYFUNCTION("""COMPUTED_VALUE"""),45555.66666666667)</f>
        <v>45555.66667</v>
      </c>
      <c r="H39" s="1">
        <f>IFERROR(__xludf.DUMMYFUNCTION("""COMPUTED_VALUE"""),903.9)</f>
        <v>903.9</v>
      </c>
      <c r="J39" s="2">
        <f>IFERROR(__xludf.DUMMYFUNCTION("""COMPUTED_VALUE"""),45555.66666666667)</f>
        <v>45555.66667</v>
      </c>
      <c r="K39" s="1">
        <f>IFERROR(__xludf.DUMMYFUNCTION("""COMPUTED_VALUE"""),911.96)</f>
        <v>911.96</v>
      </c>
      <c r="M39" s="2">
        <f>IFERROR(__xludf.DUMMYFUNCTION("""COMPUTED_VALUE"""),45555.66666666667)</f>
        <v>45555.66667</v>
      </c>
      <c r="N39" s="1">
        <f>IFERROR(__xludf.DUMMYFUNCTION("""COMPUTED_VALUE"""),3.23881238E8)</f>
        <v>323881238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IFERROR(__xludf.DUMMYFUNCTION("""COMPUTED_VALUE"""),913.25)</f>
        <v>913.25</v>
      </c>
      <c r="D40" s="2">
        <f>IFERROR(__xludf.DUMMYFUNCTION("""COMPUTED_VALUE"""),45562.66666666667)</f>
        <v>45562.66667</v>
      </c>
      <c r="E40" s="1">
        <f>IFERROR(__xludf.DUMMYFUNCTION("""COMPUTED_VALUE"""),952.04)</f>
        <v>952.04</v>
      </c>
      <c r="G40" s="2">
        <f>IFERROR(__xludf.DUMMYFUNCTION("""COMPUTED_VALUE"""),45562.66666666667)</f>
        <v>45562.66667</v>
      </c>
      <c r="H40" s="1">
        <f>IFERROR(__xludf.DUMMYFUNCTION("""COMPUTED_VALUE"""),913.25)</f>
        <v>913.25</v>
      </c>
      <c r="J40" s="2">
        <f>IFERROR(__xludf.DUMMYFUNCTION("""COMPUTED_VALUE"""),45562.66666666667)</f>
        <v>45562.66667</v>
      </c>
      <c r="K40" s="1">
        <f>IFERROR(__xludf.DUMMYFUNCTION("""COMPUTED_VALUE"""),944.04)</f>
        <v>944.04</v>
      </c>
      <c r="M40" s="2">
        <f>IFERROR(__xludf.DUMMYFUNCTION("""COMPUTED_VALUE"""),45562.66666666667)</f>
        <v>45562.66667</v>
      </c>
      <c r="N40" s="1">
        <f>IFERROR(__xludf.DUMMYFUNCTION("""COMPUTED_VALUE"""),2.1272718E8)</f>
        <v>212727180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IFERROR(__xludf.DUMMYFUNCTION("""COMPUTED_VALUE"""),943.73)</f>
        <v>943.73</v>
      </c>
      <c r="D41" s="2">
        <f>IFERROR(__xludf.DUMMYFUNCTION("""COMPUTED_VALUE"""),45569.66666666667)</f>
        <v>45569.66667</v>
      </c>
      <c r="E41" s="1">
        <f>IFERROR(__xludf.DUMMYFUNCTION("""COMPUTED_VALUE"""),945.08)</f>
        <v>945.08</v>
      </c>
      <c r="G41" s="2">
        <f>IFERROR(__xludf.DUMMYFUNCTION("""COMPUTED_VALUE"""),45569.66666666667)</f>
        <v>45569.66667</v>
      </c>
      <c r="H41" s="1">
        <f>IFERROR(__xludf.DUMMYFUNCTION("""COMPUTED_VALUE"""),920.77)</f>
        <v>920.77</v>
      </c>
      <c r="J41" s="2">
        <f>IFERROR(__xludf.DUMMYFUNCTION("""COMPUTED_VALUE"""),45569.66666666667)</f>
        <v>45569.66667</v>
      </c>
      <c r="K41" s="1">
        <f>IFERROR(__xludf.DUMMYFUNCTION("""COMPUTED_VALUE"""),926.43)</f>
        <v>926.43</v>
      </c>
      <c r="M41" s="2">
        <f>IFERROR(__xludf.DUMMYFUNCTION("""COMPUTED_VALUE"""),45569.66666666667)</f>
        <v>45569.66667</v>
      </c>
      <c r="N41" s="1">
        <f>IFERROR(__xludf.DUMMYFUNCTION("""COMPUTED_VALUE"""),1.77583741E8)</f>
        <v>177583741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IFERROR(__xludf.DUMMYFUNCTION("""COMPUTED_VALUE"""),922.02)</f>
        <v>922.02</v>
      </c>
      <c r="D42" s="2">
        <f>IFERROR(__xludf.DUMMYFUNCTION("""COMPUTED_VALUE"""),45576.66666666667)</f>
        <v>45576.66667</v>
      </c>
      <c r="E42" s="1">
        <f>IFERROR(__xludf.DUMMYFUNCTION("""COMPUTED_VALUE"""),938.98)</f>
        <v>938.98</v>
      </c>
      <c r="G42" s="2">
        <f>IFERROR(__xludf.DUMMYFUNCTION("""COMPUTED_VALUE"""),45576.66666666667)</f>
        <v>45576.66667</v>
      </c>
      <c r="H42" s="1">
        <f>IFERROR(__xludf.DUMMYFUNCTION("""COMPUTED_VALUE"""),919.72)</f>
        <v>919.72</v>
      </c>
      <c r="J42" s="2">
        <f>IFERROR(__xludf.DUMMYFUNCTION("""COMPUTED_VALUE"""),45576.66666666667)</f>
        <v>45576.66667</v>
      </c>
      <c r="K42" s="1">
        <f>IFERROR(__xludf.DUMMYFUNCTION("""COMPUTED_VALUE"""),936.52)</f>
        <v>936.52</v>
      </c>
      <c r="M42" s="2">
        <f>IFERROR(__xludf.DUMMYFUNCTION("""COMPUTED_VALUE"""),45576.66666666667)</f>
        <v>45576.66667</v>
      </c>
      <c r="N42" s="1">
        <f>IFERROR(__xludf.DUMMYFUNCTION("""COMPUTED_VALUE"""),1.81491354E8)</f>
        <v>181491354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IFERROR(__xludf.DUMMYFUNCTION("""COMPUTED_VALUE"""),936.37)</f>
        <v>936.37</v>
      </c>
      <c r="D43" s="2">
        <f>IFERROR(__xludf.DUMMYFUNCTION("""COMPUTED_VALUE"""),45583.66666666667)</f>
        <v>45583.66667</v>
      </c>
      <c r="E43" s="1">
        <f>IFERROR(__xludf.DUMMYFUNCTION("""COMPUTED_VALUE"""),952.75)</f>
        <v>952.75</v>
      </c>
      <c r="G43" s="2">
        <f>IFERROR(__xludf.DUMMYFUNCTION("""COMPUTED_VALUE"""),45583.66666666667)</f>
        <v>45583.66667</v>
      </c>
      <c r="H43" s="1">
        <f>IFERROR(__xludf.DUMMYFUNCTION("""COMPUTED_VALUE"""),933.59)</f>
        <v>933.59</v>
      </c>
      <c r="J43" s="2">
        <f>IFERROR(__xludf.DUMMYFUNCTION("""COMPUTED_VALUE"""),45583.66666666667)</f>
        <v>45583.66667</v>
      </c>
      <c r="K43" s="1">
        <f>IFERROR(__xludf.DUMMYFUNCTION("""COMPUTED_VALUE"""),951.06)</f>
        <v>951.06</v>
      </c>
      <c r="M43" s="2">
        <f>IFERROR(__xludf.DUMMYFUNCTION("""COMPUTED_VALUE"""),45583.66666666667)</f>
        <v>45583.66667</v>
      </c>
      <c r="N43" s="1">
        <f>IFERROR(__xludf.DUMMYFUNCTION("""COMPUTED_VALUE"""),1.68462292E8)</f>
        <v>168462292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IFERROR(__xludf.DUMMYFUNCTION("""COMPUTED_VALUE"""),950.3)</f>
        <v>950.3</v>
      </c>
      <c r="D44" s="2">
        <f>IFERROR(__xludf.DUMMYFUNCTION("""COMPUTED_VALUE"""),45590.66666666667)</f>
        <v>45590.66667</v>
      </c>
      <c r="E44" s="1">
        <f>IFERROR(__xludf.DUMMYFUNCTION("""COMPUTED_VALUE"""),950.3)</f>
        <v>950.3</v>
      </c>
      <c r="G44" s="2">
        <f>IFERROR(__xludf.DUMMYFUNCTION("""COMPUTED_VALUE"""),45590.66666666667)</f>
        <v>45590.66667</v>
      </c>
      <c r="H44" s="1">
        <f>IFERROR(__xludf.DUMMYFUNCTION("""COMPUTED_VALUE"""),923.33)</f>
        <v>923.33</v>
      </c>
      <c r="J44" s="2">
        <f>IFERROR(__xludf.DUMMYFUNCTION("""COMPUTED_VALUE"""),45590.66666666667)</f>
        <v>45590.66667</v>
      </c>
      <c r="K44" s="1">
        <f>IFERROR(__xludf.DUMMYFUNCTION("""COMPUTED_VALUE"""),923.9)</f>
        <v>923.9</v>
      </c>
      <c r="M44" s="2">
        <f>IFERROR(__xludf.DUMMYFUNCTION("""COMPUTED_VALUE"""),45590.66666666667)</f>
        <v>45590.66667</v>
      </c>
      <c r="N44" s="1">
        <f>IFERROR(__xludf.DUMMYFUNCTION("""COMPUTED_VALUE"""),1.76442431E8)</f>
        <v>176442431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IFERROR(__xludf.DUMMYFUNCTION("""COMPUTED_VALUE"""),926.46)</f>
        <v>926.46</v>
      </c>
      <c r="D45" s="2">
        <f>IFERROR(__xludf.DUMMYFUNCTION("""COMPUTED_VALUE"""),45597.66666666667)</f>
        <v>45597.66667</v>
      </c>
      <c r="E45" s="1">
        <f>IFERROR(__xludf.DUMMYFUNCTION("""COMPUTED_VALUE"""),931.93)</f>
        <v>931.93</v>
      </c>
      <c r="G45" s="2">
        <f>IFERROR(__xludf.DUMMYFUNCTION("""COMPUTED_VALUE"""),45597.66666666667)</f>
        <v>45597.66667</v>
      </c>
      <c r="H45" s="1">
        <f>IFERROR(__xludf.DUMMYFUNCTION("""COMPUTED_VALUE"""),904.02)</f>
        <v>904.02</v>
      </c>
      <c r="J45" s="2">
        <f>IFERROR(__xludf.DUMMYFUNCTION("""COMPUTED_VALUE"""),45597.66666666667)</f>
        <v>45597.66667</v>
      </c>
      <c r="K45" s="1">
        <f>IFERROR(__xludf.DUMMYFUNCTION("""COMPUTED_VALUE"""),905.05)</f>
        <v>905.05</v>
      </c>
      <c r="M45" s="2">
        <f>IFERROR(__xludf.DUMMYFUNCTION("""COMPUTED_VALUE"""),45597.66666666667)</f>
        <v>45597.66667</v>
      </c>
      <c r="N45" s="1">
        <f>IFERROR(__xludf.DUMMYFUNCTION("""COMPUTED_VALUE"""),2.06524512E8)</f>
        <v>206524512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IFERROR(__xludf.DUMMYFUNCTION("""COMPUTED_VALUE"""),905.97)</f>
        <v>905.97</v>
      </c>
      <c r="D46" s="2">
        <f>IFERROR(__xludf.DUMMYFUNCTION("""COMPUTED_VALUE"""),45604.66666666667)</f>
        <v>45604.66667</v>
      </c>
      <c r="E46" s="1">
        <f>IFERROR(__xludf.DUMMYFUNCTION("""COMPUTED_VALUE"""),914.96)</f>
        <v>914.96</v>
      </c>
      <c r="G46" s="2">
        <f>IFERROR(__xludf.DUMMYFUNCTION("""COMPUTED_VALUE"""),45604.66666666667)</f>
        <v>45604.66667</v>
      </c>
      <c r="H46" s="1">
        <f>IFERROR(__xludf.DUMMYFUNCTION("""COMPUTED_VALUE"""),897.92)</f>
        <v>897.92</v>
      </c>
      <c r="J46" s="2">
        <f>IFERROR(__xludf.DUMMYFUNCTION("""COMPUTED_VALUE"""),45604.66666666667)</f>
        <v>45604.66667</v>
      </c>
      <c r="K46" s="1">
        <f>IFERROR(__xludf.DUMMYFUNCTION("""COMPUTED_VALUE"""),899.62)</f>
        <v>899.62</v>
      </c>
      <c r="M46" s="2">
        <f>IFERROR(__xludf.DUMMYFUNCTION("""COMPUTED_VALUE"""),45604.66666666667)</f>
        <v>45604.66667</v>
      </c>
      <c r="N46" s="1">
        <f>IFERROR(__xludf.DUMMYFUNCTION("""COMPUTED_VALUE"""),3.29585678E8)</f>
        <v>329585678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IFERROR(__xludf.DUMMYFUNCTION("""COMPUTED_VALUE"""),900.82)</f>
        <v>900.82</v>
      </c>
      <c r="D47" s="2">
        <f>IFERROR(__xludf.DUMMYFUNCTION("""COMPUTED_VALUE"""),45611.66666666667)</f>
        <v>45611.66667</v>
      </c>
      <c r="E47" s="1">
        <f>IFERROR(__xludf.DUMMYFUNCTION("""COMPUTED_VALUE"""),905.76)</f>
        <v>905.76</v>
      </c>
      <c r="G47" s="2">
        <f>IFERROR(__xludf.DUMMYFUNCTION("""COMPUTED_VALUE"""),45611.66666666667)</f>
        <v>45611.66667</v>
      </c>
      <c r="H47" s="1">
        <f>IFERROR(__xludf.DUMMYFUNCTION("""COMPUTED_VALUE"""),877.14)</f>
        <v>877.14</v>
      </c>
      <c r="J47" s="2">
        <f>IFERROR(__xludf.DUMMYFUNCTION("""COMPUTED_VALUE"""),45611.66666666667)</f>
        <v>45611.66667</v>
      </c>
      <c r="K47" s="1">
        <f>IFERROR(__xludf.DUMMYFUNCTION("""COMPUTED_VALUE"""),878.68)</f>
        <v>878.68</v>
      </c>
      <c r="M47" s="2">
        <f>IFERROR(__xludf.DUMMYFUNCTION("""COMPUTED_VALUE"""),45611.66666666667)</f>
        <v>45611.66667</v>
      </c>
      <c r="N47" s="1">
        <f>IFERROR(__xludf.DUMMYFUNCTION("""COMPUTED_VALUE"""),2.32893033E8)</f>
        <v>232893033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IFERROR(__xludf.DUMMYFUNCTION("""COMPUTED_VALUE"""),879.0)</f>
        <v>879</v>
      </c>
      <c r="D48" s="2">
        <f>IFERROR(__xludf.DUMMYFUNCTION("""COMPUTED_VALUE"""),45618.66666666667)</f>
        <v>45618.66667</v>
      </c>
      <c r="E48" s="1">
        <f>IFERROR(__xludf.DUMMYFUNCTION("""COMPUTED_VALUE"""),902.83)</f>
        <v>902.83</v>
      </c>
      <c r="G48" s="2">
        <f>IFERROR(__xludf.DUMMYFUNCTION("""COMPUTED_VALUE"""),45618.66666666667)</f>
        <v>45618.66667</v>
      </c>
      <c r="H48" s="1">
        <f>IFERROR(__xludf.DUMMYFUNCTION("""COMPUTED_VALUE"""),873.2)</f>
        <v>873.2</v>
      </c>
      <c r="J48" s="2">
        <f>IFERROR(__xludf.DUMMYFUNCTION("""COMPUTED_VALUE"""),45618.66666666667)</f>
        <v>45618.66667</v>
      </c>
      <c r="K48" s="1">
        <f>IFERROR(__xludf.DUMMYFUNCTION("""COMPUTED_VALUE"""),901.71)</f>
        <v>901.71</v>
      </c>
      <c r="M48" s="2">
        <f>IFERROR(__xludf.DUMMYFUNCTION("""COMPUTED_VALUE"""),45618.66666666667)</f>
        <v>45618.66667</v>
      </c>
      <c r="N48" s="1">
        <f>IFERROR(__xludf.DUMMYFUNCTION("""COMPUTED_VALUE"""),2.24146559E8)</f>
        <v>224146559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IFERROR(__xludf.DUMMYFUNCTION("""COMPUTED_VALUE"""),903.27)</f>
        <v>903.27</v>
      </c>
      <c r="D49" s="2">
        <f>IFERROR(__xludf.DUMMYFUNCTION("""COMPUTED_VALUE"""),45625.54166666667)</f>
        <v>45625.54167</v>
      </c>
      <c r="E49" s="1">
        <f>IFERROR(__xludf.DUMMYFUNCTION("""COMPUTED_VALUE"""),911.76)</f>
        <v>911.76</v>
      </c>
      <c r="G49" s="2">
        <f>IFERROR(__xludf.DUMMYFUNCTION("""COMPUTED_VALUE"""),45625.54166666667)</f>
        <v>45625.54167</v>
      </c>
      <c r="H49" s="1">
        <f>IFERROR(__xludf.DUMMYFUNCTION("""COMPUTED_VALUE"""),900.75)</f>
        <v>900.75</v>
      </c>
      <c r="J49" s="2">
        <f>IFERROR(__xludf.DUMMYFUNCTION("""COMPUTED_VALUE"""),45625.54166666667)</f>
        <v>45625.54167</v>
      </c>
      <c r="K49" s="1">
        <f>IFERROR(__xludf.DUMMYFUNCTION("""COMPUTED_VALUE"""),907.63)</f>
        <v>907.63</v>
      </c>
      <c r="M49" s="2">
        <f>IFERROR(__xludf.DUMMYFUNCTION("""COMPUTED_VALUE"""),45625.54166666667)</f>
        <v>45625.54167</v>
      </c>
      <c r="N49" s="1">
        <f>IFERROR(__xludf.DUMMYFUNCTION("""COMPUTED_VALUE"""),1.85465513E8)</f>
        <v>185465513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IFERROR(__xludf.DUMMYFUNCTION("""COMPUTED_VALUE"""),908.17)</f>
        <v>908.17</v>
      </c>
      <c r="D50" s="2">
        <f>IFERROR(__xludf.DUMMYFUNCTION("""COMPUTED_VALUE"""),45632.66666666667)</f>
        <v>45632.66667</v>
      </c>
      <c r="E50" s="1">
        <f>IFERROR(__xludf.DUMMYFUNCTION("""COMPUTED_VALUE"""),911.42)</f>
        <v>911.42</v>
      </c>
      <c r="G50" s="2">
        <f>IFERROR(__xludf.DUMMYFUNCTION("""COMPUTED_VALUE"""),45632.66666666667)</f>
        <v>45632.66667</v>
      </c>
      <c r="H50" s="1">
        <f>IFERROR(__xludf.DUMMYFUNCTION("""COMPUTED_VALUE"""),882.37)</f>
        <v>882.37</v>
      </c>
      <c r="J50" s="2">
        <f>IFERROR(__xludf.DUMMYFUNCTION("""COMPUTED_VALUE"""),45632.66666666667)</f>
        <v>45632.66667</v>
      </c>
      <c r="K50" s="1">
        <f>IFERROR(__xludf.DUMMYFUNCTION("""COMPUTED_VALUE"""),884.24)</f>
        <v>884.24</v>
      </c>
      <c r="M50" s="2">
        <f>IFERROR(__xludf.DUMMYFUNCTION("""COMPUTED_VALUE"""),45632.66666666667)</f>
        <v>45632.66667</v>
      </c>
      <c r="N50" s="1">
        <f>IFERROR(__xludf.DUMMYFUNCTION("""COMPUTED_VALUE"""),2.45845909E8)</f>
        <v>245845909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IFERROR(__xludf.DUMMYFUNCTION("""COMPUTED_VALUE"""),885.49)</f>
        <v>885.49</v>
      </c>
      <c r="D51" s="2">
        <f>IFERROR(__xludf.DUMMYFUNCTION("""COMPUTED_VALUE"""),45639.66666666667)</f>
        <v>45639.66667</v>
      </c>
      <c r="E51" s="1">
        <f>IFERROR(__xludf.DUMMYFUNCTION("""COMPUTED_VALUE"""),896.1)</f>
        <v>896.1</v>
      </c>
      <c r="G51" s="2">
        <f>IFERROR(__xludf.DUMMYFUNCTION("""COMPUTED_VALUE"""),45639.66666666667)</f>
        <v>45639.66667</v>
      </c>
      <c r="H51" s="1">
        <f>IFERROR(__xludf.DUMMYFUNCTION("""COMPUTED_VALUE"""),859.17)</f>
        <v>859.17</v>
      </c>
      <c r="J51" s="2">
        <f>IFERROR(__xludf.DUMMYFUNCTION("""COMPUTED_VALUE"""),45639.66666666667)</f>
        <v>45639.66667</v>
      </c>
      <c r="K51" s="1">
        <f>IFERROR(__xludf.DUMMYFUNCTION("""COMPUTED_VALUE"""),864.92)</f>
        <v>864.92</v>
      </c>
      <c r="M51" s="2">
        <f>IFERROR(__xludf.DUMMYFUNCTION("""COMPUTED_VALUE"""),45639.66666666667)</f>
        <v>45639.66667</v>
      </c>
      <c r="N51" s="1">
        <f>IFERROR(__xludf.DUMMYFUNCTION("""COMPUTED_VALUE"""),2.46616674E8)</f>
        <v>246616674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IFERROR(__xludf.DUMMYFUNCTION("""COMPUTED_VALUE"""),863.72)</f>
        <v>863.72</v>
      </c>
      <c r="D52" s="2">
        <f>IFERROR(__xludf.DUMMYFUNCTION("""COMPUTED_VALUE"""),45646.66666666667)</f>
        <v>45646.66667</v>
      </c>
      <c r="E52" s="1">
        <f>IFERROR(__xludf.DUMMYFUNCTION("""COMPUTED_VALUE"""),863.72)</f>
        <v>863.72</v>
      </c>
      <c r="G52" s="2">
        <f>IFERROR(__xludf.DUMMYFUNCTION("""COMPUTED_VALUE"""),45646.66666666667)</f>
        <v>45646.66667</v>
      </c>
      <c r="H52" s="1">
        <f>IFERROR(__xludf.DUMMYFUNCTION("""COMPUTED_VALUE"""),820.64)</f>
        <v>820.64</v>
      </c>
      <c r="J52" s="2">
        <f>IFERROR(__xludf.DUMMYFUNCTION("""COMPUTED_VALUE"""),45646.66666666667)</f>
        <v>45646.66667</v>
      </c>
      <c r="K52" s="1">
        <f>IFERROR(__xludf.DUMMYFUNCTION("""COMPUTED_VALUE"""),830.18)</f>
        <v>830.18</v>
      </c>
      <c r="M52" s="2">
        <f>IFERROR(__xludf.DUMMYFUNCTION("""COMPUTED_VALUE"""),45646.66666666667)</f>
        <v>45646.66667</v>
      </c>
      <c r="N52" s="1">
        <f>IFERROR(__xludf.DUMMYFUNCTION("""COMPUTED_VALUE"""),3.55127762E8)</f>
        <v>355127762</v>
      </c>
    </row>
    <row r="53">
      <c r="A53" s="2">
        <f>IFERROR(__xludf.DUMMYFUNCTION("""COMPUTED_VALUE"""),45653.66666666667)</f>
        <v>45653.66667</v>
      </c>
      <c r="B53" s="1">
        <f>IFERROR(__xludf.DUMMYFUNCTION("""COMPUTED_VALUE"""),829.89)</f>
        <v>829.89</v>
      </c>
      <c r="D53" s="2">
        <f>IFERROR(__xludf.DUMMYFUNCTION("""COMPUTED_VALUE"""),45653.66666666667)</f>
        <v>45653.66667</v>
      </c>
      <c r="E53" s="1">
        <f>IFERROR(__xludf.DUMMYFUNCTION("""COMPUTED_VALUE"""),835.05)</f>
        <v>835.05</v>
      </c>
      <c r="G53" s="2">
        <f>IFERROR(__xludf.DUMMYFUNCTION("""COMPUTED_VALUE"""),45653.66666666667)</f>
        <v>45653.66667</v>
      </c>
      <c r="H53" s="1">
        <f>IFERROR(__xludf.DUMMYFUNCTION("""COMPUTED_VALUE"""),820.33)</f>
        <v>820.33</v>
      </c>
      <c r="J53" s="2">
        <f>IFERROR(__xludf.DUMMYFUNCTION("""COMPUTED_VALUE"""),45653.66666666667)</f>
        <v>45653.66667</v>
      </c>
      <c r="K53" s="1">
        <f>IFERROR(__xludf.DUMMYFUNCTION("""COMPUTED_VALUE"""),827.17)</f>
        <v>827.17</v>
      </c>
      <c r="M53" s="2">
        <f>IFERROR(__xludf.DUMMYFUNCTION("""COMPUTED_VALUE"""),45653.66666666667)</f>
        <v>45653.66667</v>
      </c>
      <c r="N53" s="1">
        <f>IFERROR(__xludf.DUMMYFUNCTION("""COMPUTED_VALUE"""),1.18492293E8)</f>
        <v>118492293</v>
      </c>
    </row>
    <row r="54">
      <c r="A54" s="2">
        <f>IFERROR(__xludf.DUMMYFUNCTION("""COMPUTED_VALUE"""),45660.66666666667)</f>
        <v>45660.66667</v>
      </c>
      <c r="B54" s="1">
        <f>IFERROR(__xludf.DUMMYFUNCTION("""COMPUTED_VALUE"""),825.4)</f>
        <v>825.4</v>
      </c>
      <c r="D54" s="2">
        <f>IFERROR(__xludf.DUMMYFUNCTION("""COMPUTED_VALUE"""),45660.66666666667)</f>
        <v>45660.66667</v>
      </c>
      <c r="E54" s="1">
        <f>IFERROR(__xludf.DUMMYFUNCTION("""COMPUTED_VALUE"""),826.36)</f>
        <v>826.36</v>
      </c>
      <c r="G54" s="2">
        <f>IFERROR(__xludf.DUMMYFUNCTION("""COMPUTED_VALUE"""),45660.66666666667)</f>
        <v>45660.66667</v>
      </c>
      <c r="H54" s="1">
        <f>IFERROR(__xludf.DUMMYFUNCTION("""COMPUTED_VALUE"""),807.67)</f>
        <v>807.67</v>
      </c>
      <c r="J54" s="2">
        <f>IFERROR(__xludf.DUMMYFUNCTION("""COMPUTED_VALUE"""),45660.66666666667)</f>
        <v>45660.66667</v>
      </c>
      <c r="K54" s="1">
        <f>IFERROR(__xludf.DUMMYFUNCTION("""COMPUTED_VALUE"""),808.92)</f>
        <v>808.92</v>
      </c>
      <c r="M54" s="2">
        <f>IFERROR(__xludf.DUMMYFUNCTION("""COMPUTED_VALUE"""),45660.66666666667)</f>
        <v>45660.66667</v>
      </c>
      <c r="N54" s="1">
        <f>IFERROR(__xludf.DUMMYFUNCTION("""COMPUTED_VALUE"""),1.68361887E8)</f>
        <v>168361887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IFERROR(__xludf.DUMMYFUNCTION("""COMPUTED_VALUE"""),811.02)</f>
        <v>811.02</v>
      </c>
      <c r="D55" s="2">
        <f>IFERROR(__xludf.DUMMYFUNCTION("""COMPUTED_VALUE"""),45667.66666666667)</f>
        <v>45667.66667</v>
      </c>
      <c r="E55" s="1">
        <f>IFERROR(__xludf.DUMMYFUNCTION("""COMPUTED_VALUE"""),822.97)</f>
        <v>822.97</v>
      </c>
      <c r="G55" s="2">
        <f>IFERROR(__xludf.DUMMYFUNCTION("""COMPUTED_VALUE"""),45667.66666666667)</f>
        <v>45667.66667</v>
      </c>
      <c r="H55" s="1">
        <f>IFERROR(__xludf.DUMMYFUNCTION("""COMPUTED_VALUE"""),804.75)</f>
        <v>804.75</v>
      </c>
      <c r="J55" s="2">
        <f>IFERROR(__xludf.DUMMYFUNCTION("""COMPUTED_VALUE"""),45667.66666666667)</f>
        <v>45667.66667</v>
      </c>
      <c r="K55" s="1">
        <f>IFERROR(__xludf.DUMMYFUNCTION("""COMPUTED_VALUE"""),808.35)</f>
        <v>808.35</v>
      </c>
      <c r="M55" s="2">
        <f>IFERROR(__xludf.DUMMYFUNCTION("""COMPUTED_VALUE"""),45667.66666666667)</f>
        <v>45667.66667</v>
      </c>
      <c r="N55" s="1">
        <f>IFERROR(__xludf.DUMMYFUNCTION("""COMPUTED_VALUE"""),2.02253471E8)</f>
        <v>202253471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IFERROR(__xludf.DUMMYFUNCTION("""COMPUTED_VALUE"""),809.31)</f>
        <v>809.31</v>
      </c>
      <c r="D56" s="2">
        <f>IFERROR(__xludf.DUMMYFUNCTION("""COMPUTED_VALUE"""),45674.66666666667)</f>
        <v>45674.66667</v>
      </c>
      <c r="E56" s="1">
        <f>IFERROR(__xludf.DUMMYFUNCTION("""COMPUTED_VALUE"""),864.15)</f>
        <v>864.15</v>
      </c>
      <c r="G56" s="2">
        <f>IFERROR(__xludf.DUMMYFUNCTION("""COMPUTED_VALUE"""),45674.66666666667)</f>
        <v>45674.66667</v>
      </c>
      <c r="H56" s="1">
        <f>IFERROR(__xludf.DUMMYFUNCTION("""COMPUTED_VALUE"""),809.01)</f>
        <v>809.01</v>
      </c>
      <c r="J56" s="2">
        <f>IFERROR(__xludf.DUMMYFUNCTION("""COMPUTED_VALUE"""),45674.66666666667)</f>
        <v>45674.66667</v>
      </c>
      <c r="K56" s="1">
        <f>IFERROR(__xludf.DUMMYFUNCTION("""COMPUTED_VALUE"""),859.57)</f>
        <v>859.57</v>
      </c>
      <c r="M56" s="2">
        <f>IFERROR(__xludf.DUMMYFUNCTION("""COMPUTED_VALUE"""),45674.66666666667)</f>
        <v>45674.66667</v>
      </c>
      <c r="N56" s="1">
        <f>IFERROR(__xludf.DUMMYFUNCTION("""COMPUTED_VALUE"""),2.38580313E8)</f>
        <v>238580313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IFERROR(__xludf.DUMMYFUNCTION("""COMPUTED_VALUE"""),859.95)</f>
        <v>859.95</v>
      </c>
      <c r="D57" s="2">
        <f>IFERROR(__xludf.DUMMYFUNCTION("""COMPUTED_VALUE"""),45681.66666666667)</f>
        <v>45681.66667</v>
      </c>
      <c r="E57" s="1">
        <f>IFERROR(__xludf.DUMMYFUNCTION("""COMPUTED_VALUE"""),873.41)</f>
        <v>873.41</v>
      </c>
      <c r="G57" s="2">
        <f>IFERROR(__xludf.DUMMYFUNCTION("""COMPUTED_VALUE"""),45681.66666666667)</f>
        <v>45681.66667</v>
      </c>
      <c r="H57" s="1">
        <f>IFERROR(__xludf.DUMMYFUNCTION("""COMPUTED_VALUE"""),859.95)</f>
        <v>859.95</v>
      </c>
      <c r="J57" s="2">
        <f>IFERROR(__xludf.DUMMYFUNCTION("""COMPUTED_VALUE"""),45681.66666666667)</f>
        <v>45681.66667</v>
      </c>
      <c r="K57" s="1">
        <f>IFERROR(__xludf.DUMMYFUNCTION("""COMPUTED_VALUE"""),867.17)</f>
        <v>867.17</v>
      </c>
      <c r="M57" s="2">
        <f>IFERROR(__xludf.DUMMYFUNCTION("""COMPUTED_VALUE"""),45681.66666666667)</f>
        <v>45681.66667</v>
      </c>
      <c r="N57" s="1">
        <f>IFERROR(__xludf.DUMMYFUNCTION("""COMPUTED_VALUE"""),1.70178274E8)</f>
        <v>170178274</v>
      </c>
    </row>
    <row r="58">
      <c r="A58" s="2">
        <f>IFERROR(__xludf.DUMMYFUNCTION("""COMPUTED_VALUE"""),45688.66666666667)</f>
        <v>45688.66667</v>
      </c>
      <c r="B58" s="1">
        <f>IFERROR(__xludf.DUMMYFUNCTION("""COMPUTED_VALUE"""),866.08)</f>
        <v>866.08</v>
      </c>
      <c r="D58" s="2">
        <f>IFERROR(__xludf.DUMMYFUNCTION("""COMPUTED_VALUE"""),45688.66666666667)</f>
        <v>45688.66667</v>
      </c>
      <c r="E58" s="1">
        <f>IFERROR(__xludf.DUMMYFUNCTION("""COMPUTED_VALUE"""),877.35)</f>
        <v>877.35</v>
      </c>
      <c r="G58" s="2">
        <f>IFERROR(__xludf.DUMMYFUNCTION("""COMPUTED_VALUE"""),45688.66666666667)</f>
        <v>45688.66667</v>
      </c>
      <c r="H58" s="1">
        <f>IFERROR(__xludf.DUMMYFUNCTION("""COMPUTED_VALUE"""),861.32)</f>
        <v>861.32</v>
      </c>
      <c r="J58" s="2">
        <f>IFERROR(__xludf.DUMMYFUNCTION("""COMPUTED_VALUE"""),45688.66666666667)</f>
        <v>45688.66667</v>
      </c>
      <c r="K58" s="1">
        <f>IFERROR(__xludf.DUMMYFUNCTION("""COMPUTED_VALUE"""),871.46)</f>
        <v>871.46</v>
      </c>
      <c r="M58" s="2">
        <f>IFERROR(__xludf.DUMMYFUNCTION("""COMPUTED_VALUE"""),45688.66666666667)</f>
        <v>45688.66667</v>
      </c>
      <c r="N58" s="1">
        <f>IFERROR(__xludf.DUMMYFUNCTION("""COMPUTED_VALUE"""),2.75416679E8)</f>
        <v>275416679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IFERROR(__xludf.DUMMYFUNCTION("""COMPUTED_VALUE"""),868.28)</f>
        <v>868.28</v>
      </c>
      <c r="D59" s="2">
        <f>IFERROR(__xludf.DUMMYFUNCTION("""COMPUTED_VALUE"""),45695.66666666667)</f>
        <v>45695.66667</v>
      </c>
      <c r="E59" s="1">
        <f>IFERROR(__xludf.DUMMYFUNCTION("""COMPUTED_VALUE"""),880.51)</f>
        <v>880.51</v>
      </c>
      <c r="G59" s="2">
        <f>IFERROR(__xludf.DUMMYFUNCTION("""COMPUTED_VALUE"""),45695.66666666667)</f>
        <v>45695.66667</v>
      </c>
      <c r="H59" s="1">
        <f>IFERROR(__xludf.DUMMYFUNCTION("""COMPUTED_VALUE"""),849.55)</f>
        <v>849.55</v>
      </c>
      <c r="J59" s="2">
        <f>IFERROR(__xludf.DUMMYFUNCTION("""COMPUTED_VALUE"""),45695.66666666667)</f>
        <v>45695.66667</v>
      </c>
      <c r="K59" s="1">
        <f>IFERROR(__xludf.DUMMYFUNCTION("""COMPUTED_VALUE"""),855.45)</f>
        <v>855.45</v>
      </c>
      <c r="M59" s="2">
        <f>IFERROR(__xludf.DUMMYFUNCTION("""COMPUTED_VALUE"""),45695.66666666667)</f>
        <v>45695.66667</v>
      </c>
      <c r="N59" s="1">
        <f>IFERROR(__xludf.DUMMYFUNCTION("""COMPUTED_VALUE"""),3.52173943E8)</f>
        <v>352173943</v>
      </c>
    </row>
    <row r="60">
      <c r="A60" s="2">
        <f>IFERROR(__xludf.DUMMYFUNCTION("""COMPUTED_VALUE"""),45702.66666666667)</f>
        <v>45702.66667</v>
      </c>
      <c r="B60" s="1">
        <f>IFERROR(__xludf.DUMMYFUNCTION("""COMPUTED_VALUE"""),856.35)</f>
        <v>856.35</v>
      </c>
      <c r="D60" s="2">
        <f>IFERROR(__xludf.DUMMYFUNCTION("""COMPUTED_VALUE"""),45702.66666666667)</f>
        <v>45702.66667</v>
      </c>
      <c r="E60" s="1">
        <f>IFERROR(__xludf.DUMMYFUNCTION("""COMPUTED_VALUE"""),882.11)</f>
        <v>882.11</v>
      </c>
      <c r="G60" s="2">
        <f>IFERROR(__xludf.DUMMYFUNCTION("""COMPUTED_VALUE"""),45702.66666666667)</f>
        <v>45702.66667</v>
      </c>
      <c r="H60" s="1">
        <f>IFERROR(__xludf.DUMMYFUNCTION("""COMPUTED_VALUE"""),851.87)</f>
        <v>851.87</v>
      </c>
      <c r="J60" s="2">
        <f>IFERROR(__xludf.DUMMYFUNCTION("""COMPUTED_VALUE"""),45702.66666666667)</f>
        <v>45702.66667</v>
      </c>
      <c r="K60" s="1">
        <f>IFERROR(__xludf.DUMMYFUNCTION("""COMPUTED_VALUE"""),873.09)</f>
        <v>873.09</v>
      </c>
      <c r="M60" s="2">
        <f>IFERROR(__xludf.DUMMYFUNCTION("""COMPUTED_VALUE"""),45702.66666666667)</f>
        <v>45702.66667</v>
      </c>
      <c r="N60" s="1">
        <f>IFERROR(__xludf.DUMMYFUNCTION("""COMPUTED_VALUE"""),2.69642474E8)</f>
        <v>269642474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IFERROR(__xludf.DUMMYFUNCTION("""COMPUTED_VALUE"""),871.93)</f>
        <v>871.93</v>
      </c>
      <c r="D61" s="2">
        <f>IFERROR(__xludf.DUMMYFUNCTION("""COMPUTED_VALUE"""),45709.66666666667)</f>
        <v>45709.66667</v>
      </c>
      <c r="E61" s="1">
        <f>IFERROR(__xludf.DUMMYFUNCTION("""COMPUTED_VALUE"""),886.08)</f>
        <v>886.08</v>
      </c>
      <c r="G61" s="2">
        <f>IFERROR(__xludf.DUMMYFUNCTION("""COMPUTED_VALUE"""),45709.66666666667)</f>
        <v>45709.66667</v>
      </c>
      <c r="H61" s="1">
        <f>IFERROR(__xludf.DUMMYFUNCTION("""COMPUTED_VALUE"""),861.95)</f>
        <v>861.95</v>
      </c>
      <c r="J61" s="2">
        <f>IFERROR(__xludf.DUMMYFUNCTION("""COMPUTED_VALUE"""),45709.66666666667)</f>
        <v>45709.66667</v>
      </c>
      <c r="K61" s="1">
        <f>IFERROR(__xludf.DUMMYFUNCTION("""COMPUTED_VALUE"""),862.81)</f>
        <v>862.81</v>
      </c>
      <c r="M61" s="2">
        <f>IFERROR(__xludf.DUMMYFUNCTION("""COMPUTED_VALUE"""),45709.66666666667)</f>
        <v>45709.66667</v>
      </c>
      <c r="N61" s="1">
        <f>IFERROR(__xludf.DUMMYFUNCTION("""COMPUTED_VALUE"""),2.31307647E8)</f>
        <v>231307647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IFERROR(__xludf.DUMMYFUNCTION("""COMPUTED_VALUE"""),863.51)</f>
        <v>863.51</v>
      </c>
      <c r="D62" s="2">
        <f>IFERROR(__xludf.DUMMYFUNCTION("""COMPUTED_VALUE"""),45716.66666666667)</f>
        <v>45716.66667</v>
      </c>
      <c r="E62" s="1">
        <f>IFERROR(__xludf.DUMMYFUNCTION("""COMPUTED_VALUE"""),874.69)</f>
        <v>874.69</v>
      </c>
      <c r="G62" s="2">
        <f>IFERROR(__xludf.DUMMYFUNCTION("""COMPUTED_VALUE"""),45716.66666666667)</f>
        <v>45716.66667</v>
      </c>
      <c r="H62" s="1">
        <f>IFERROR(__xludf.DUMMYFUNCTION("""COMPUTED_VALUE"""),858.56)</f>
        <v>858.56</v>
      </c>
      <c r="J62" s="2">
        <f>IFERROR(__xludf.DUMMYFUNCTION("""COMPUTED_VALUE"""),45716.66666666667)</f>
        <v>45716.66667</v>
      </c>
      <c r="K62" s="1">
        <f>IFERROR(__xludf.DUMMYFUNCTION("""COMPUTED_VALUE"""),869.41)</f>
        <v>869.41</v>
      </c>
      <c r="M62" s="2">
        <f>IFERROR(__xludf.DUMMYFUNCTION("""COMPUTED_VALUE"""),45716.66666666667)</f>
        <v>45716.66667</v>
      </c>
      <c r="N62" s="1">
        <f>IFERROR(__xludf.DUMMYFUNCTION("""COMPUTED_VALUE"""),3.18283938E8)</f>
        <v>318283938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IFERROR(__xludf.DUMMYFUNCTION("""COMPUTED_VALUE"""),871.75)</f>
        <v>871.75</v>
      </c>
      <c r="D63" s="2">
        <f>IFERROR(__xludf.DUMMYFUNCTION("""COMPUTED_VALUE"""),45723.66666666667)</f>
        <v>45723.66667</v>
      </c>
      <c r="E63" s="1">
        <f>IFERROR(__xludf.DUMMYFUNCTION("""COMPUTED_VALUE"""),878.28)</f>
        <v>878.28</v>
      </c>
      <c r="G63" s="2">
        <f>IFERROR(__xludf.DUMMYFUNCTION("""COMPUTED_VALUE"""),45723.66666666667)</f>
        <v>45723.66667</v>
      </c>
      <c r="H63" s="1">
        <f>IFERROR(__xludf.DUMMYFUNCTION("""COMPUTED_VALUE"""),843.63)</f>
        <v>843.63</v>
      </c>
      <c r="J63" s="2">
        <f>IFERROR(__xludf.DUMMYFUNCTION("""COMPUTED_VALUE"""),45723.66666666667)</f>
        <v>45723.66667</v>
      </c>
      <c r="K63" s="1">
        <f>IFERROR(__xludf.DUMMYFUNCTION("""COMPUTED_VALUE"""),866.36)</f>
        <v>866.36</v>
      </c>
      <c r="M63" s="2">
        <f>IFERROR(__xludf.DUMMYFUNCTION("""COMPUTED_VALUE"""),45723.66666666667)</f>
        <v>45723.66667</v>
      </c>
      <c r="N63" s="1">
        <f>IFERROR(__xludf.DUMMYFUNCTION("""COMPUTED_VALUE"""),3.55839528E8)</f>
        <v>355839528</v>
      </c>
    </row>
    <row r="64">
      <c r="A64" s="2">
        <f>IFERROR(__xludf.DUMMYFUNCTION("""COMPUTED_VALUE"""),45730.66666666667)</f>
        <v>45730.66667</v>
      </c>
      <c r="B64" s="1">
        <f>IFERROR(__xludf.DUMMYFUNCTION("""COMPUTED_VALUE"""),863.0)</f>
        <v>863</v>
      </c>
      <c r="D64" s="2">
        <f>IFERROR(__xludf.DUMMYFUNCTION("""COMPUTED_VALUE"""),45730.66666666667)</f>
        <v>45730.66667</v>
      </c>
      <c r="E64" s="1">
        <f>IFERROR(__xludf.DUMMYFUNCTION("""COMPUTED_VALUE"""),871.37)</f>
        <v>871.37</v>
      </c>
      <c r="G64" s="2">
        <f>IFERROR(__xludf.DUMMYFUNCTION("""COMPUTED_VALUE"""),45730.66666666667)</f>
        <v>45730.66667</v>
      </c>
      <c r="H64" s="1">
        <f>IFERROR(__xludf.DUMMYFUNCTION("""COMPUTED_VALUE"""),820.91)</f>
        <v>820.91</v>
      </c>
      <c r="J64" s="2">
        <f>IFERROR(__xludf.DUMMYFUNCTION("""COMPUTED_VALUE"""),45730.66666666667)</f>
        <v>45730.66667</v>
      </c>
      <c r="K64" s="1">
        <f>IFERROR(__xludf.DUMMYFUNCTION("""COMPUTED_VALUE"""),837.21)</f>
        <v>837.21</v>
      </c>
      <c r="M64" s="2">
        <f>IFERROR(__xludf.DUMMYFUNCTION("""COMPUTED_VALUE"""),45730.66666666667)</f>
        <v>45730.66667</v>
      </c>
      <c r="N64" s="1">
        <f>IFERROR(__xludf.DUMMYFUNCTION("""COMPUTED_VALUE"""),3.10686623E8)</f>
        <v>310686623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IFERROR(__xludf.DUMMYFUNCTION("""COMPUTED_VALUE"""),834.92)</f>
        <v>834.92</v>
      </c>
      <c r="D65" s="2">
        <f>IFERROR(__xludf.DUMMYFUNCTION("""COMPUTED_VALUE"""),45737.66666666667)</f>
        <v>45737.66667</v>
      </c>
      <c r="E65" s="1">
        <f>IFERROR(__xludf.DUMMYFUNCTION("""COMPUTED_VALUE"""),851.3)</f>
        <v>851.3</v>
      </c>
      <c r="G65" s="2">
        <f>IFERROR(__xludf.DUMMYFUNCTION("""COMPUTED_VALUE"""),45737.66666666667)</f>
        <v>45737.66667</v>
      </c>
      <c r="H65" s="1">
        <f>IFERROR(__xludf.DUMMYFUNCTION("""COMPUTED_VALUE"""),824.7)</f>
        <v>824.7</v>
      </c>
      <c r="J65" s="2">
        <f>IFERROR(__xludf.DUMMYFUNCTION("""COMPUTED_VALUE"""),45737.66666666667)</f>
        <v>45737.66667</v>
      </c>
      <c r="K65" s="1">
        <f>IFERROR(__xludf.DUMMYFUNCTION("""COMPUTED_VALUE"""),835.89)</f>
        <v>835.89</v>
      </c>
      <c r="M65" s="2">
        <f>IFERROR(__xludf.DUMMYFUNCTION("""COMPUTED_VALUE"""),45737.66666666667)</f>
        <v>45737.66667</v>
      </c>
      <c r="N65" s="1">
        <f>IFERROR(__xludf.DUMMYFUNCTION("""COMPUTED_VALUE"""),4.5427869E8)</f>
        <v>454278690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IFERROR(__xludf.DUMMYFUNCTION("""COMPUTED_VALUE"""),835.95)</f>
        <v>835.95</v>
      </c>
      <c r="D66" s="2">
        <f>IFERROR(__xludf.DUMMYFUNCTION("""COMPUTED_VALUE"""),45744.66666666667)</f>
        <v>45744.66667</v>
      </c>
      <c r="E66" s="1">
        <f>IFERROR(__xludf.DUMMYFUNCTION("""COMPUTED_VALUE"""),844.92)</f>
        <v>844.92</v>
      </c>
      <c r="G66" s="2">
        <f>IFERROR(__xludf.DUMMYFUNCTION("""COMPUTED_VALUE"""),45744.66666666667)</f>
        <v>45744.66667</v>
      </c>
      <c r="H66" s="1">
        <f>IFERROR(__xludf.DUMMYFUNCTION("""COMPUTED_VALUE"""),827.89)</f>
        <v>827.89</v>
      </c>
      <c r="J66" s="2">
        <f>IFERROR(__xludf.DUMMYFUNCTION("""COMPUTED_VALUE"""),45744.66666666667)</f>
        <v>45744.66667</v>
      </c>
      <c r="K66" s="1">
        <f>IFERROR(__xludf.DUMMYFUNCTION("""COMPUTED_VALUE"""),828.68)</f>
        <v>828.68</v>
      </c>
      <c r="M66" s="2">
        <f>IFERROR(__xludf.DUMMYFUNCTION("""COMPUTED_VALUE"""),45744.66666666667)</f>
        <v>45744.66667</v>
      </c>
      <c r="N66" s="1">
        <f>IFERROR(__xludf.DUMMYFUNCTION("""COMPUTED_VALUE"""),2.59657245E8)</f>
        <v>259657245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IFERROR(__xludf.DUMMYFUNCTION("""COMPUTED_VALUE"""),827.72)</f>
        <v>827.72</v>
      </c>
      <c r="D67" s="2">
        <f>IFERROR(__xludf.DUMMYFUNCTION("""COMPUTED_VALUE"""),45751.66666666667)</f>
        <v>45751.66667</v>
      </c>
      <c r="E67" s="1">
        <f>IFERROR(__xludf.DUMMYFUNCTION("""COMPUTED_VALUE"""),845.66)</f>
        <v>845.66</v>
      </c>
      <c r="G67" s="2">
        <f>IFERROR(__xludf.DUMMYFUNCTION("""COMPUTED_VALUE"""),45751.66666666667)</f>
        <v>45751.66667</v>
      </c>
      <c r="H67" s="1">
        <f>IFERROR(__xludf.DUMMYFUNCTION("""COMPUTED_VALUE"""),755.89)</f>
        <v>755.89</v>
      </c>
      <c r="J67" s="2">
        <f>IFERROR(__xludf.DUMMYFUNCTION("""COMPUTED_VALUE"""),45751.66666666667)</f>
        <v>45751.66667</v>
      </c>
      <c r="K67" s="1">
        <f>IFERROR(__xludf.DUMMYFUNCTION("""COMPUTED_VALUE"""),757.73)</f>
        <v>757.73</v>
      </c>
      <c r="M67" s="2">
        <f>IFERROR(__xludf.DUMMYFUNCTION("""COMPUTED_VALUE"""),45751.66666666667)</f>
        <v>45751.66667</v>
      </c>
      <c r="N67" s="1">
        <f>IFERROR(__xludf.DUMMYFUNCTION("""COMPUTED_VALUE"""),3.67216468E8)</f>
        <v>367216468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IFERROR(__xludf.DUMMYFUNCTION("""COMPUTED_VALUE"""),752.88)</f>
        <v>752.88</v>
      </c>
      <c r="D68" s="2">
        <f>IFERROR(__xludf.DUMMYFUNCTION("""COMPUTED_VALUE"""),45758.66666666667)</f>
        <v>45758.66667</v>
      </c>
      <c r="E68" s="1">
        <f>IFERROR(__xludf.DUMMYFUNCTION("""COMPUTED_VALUE"""),779.23)</f>
        <v>779.23</v>
      </c>
      <c r="G68" s="2">
        <f>IFERROR(__xludf.DUMMYFUNCTION("""COMPUTED_VALUE"""),45758.66666666667)</f>
        <v>45758.66667</v>
      </c>
      <c r="H68" s="1">
        <f>IFERROR(__xludf.DUMMYFUNCTION("""COMPUTED_VALUE"""),703.58)</f>
        <v>703.58</v>
      </c>
      <c r="J68" s="2">
        <f>IFERROR(__xludf.DUMMYFUNCTION("""COMPUTED_VALUE"""),45758.66666666667)</f>
        <v>45758.66667</v>
      </c>
      <c r="K68" s="1">
        <f>IFERROR(__xludf.DUMMYFUNCTION("""COMPUTED_VALUE"""),765.54)</f>
        <v>765.54</v>
      </c>
      <c r="M68" s="2">
        <f>IFERROR(__xludf.DUMMYFUNCTION("""COMPUTED_VALUE"""),45758.66666666667)</f>
        <v>45758.66667</v>
      </c>
      <c r="N68" s="1">
        <f>IFERROR(__xludf.DUMMYFUNCTION("""COMPUTED_VALUE"""),5.2736089E8)</f>
        <v>527360890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IFERROR(__xludf.DUMMYFUNCTION("""COMPUTED_VALUE"""),769.99)</f>
        <v>769.99</v>
      </c>
      <c r="D69" s="2">
        <f>IFERROR(__xludf.DUMMYFUNCTION("""COMPUTED_VALUE"""),45764.66666666667)</f>
        <v>45764.66667</v>
      </c>
      <c r="E69" s="1">
        <f>IFERROR(__xludf.DUMMYFUNCTION("""COMPUTED_VALUE"""),779.33)</f>
        <v>779.33</v>
      </c>
      <c r="G69" s="2">
        <f>IFERROR(__xludf.DUMMYFUNCTION("""COMPUTED_VALUE"""),45764.66666666667)</f>
        <v>45764.66667</v>
      </c>
      <c r="H69" s="1">
        <f>IFERROR(__xludf.DUMMYFUNCTION("""COMPUTED_VALUE"""),759.8)</f>
        <v>759.8</v>
      </c>
      <c r="J69" s="2">
        <f>IFERROR(__xludf.DUMMYFUNCTION("""COMPUTED_VALUE"""),45764.66666666667)</f>
        <v>45764.66667</v>
      </c>
      <c r="K69" s="1">
        <f>IFERROR(__xludf.DUMMYFUNCTION("""COMPUTED_VALUE"""),773.07)</f>
        <v>773.07</v>
      </c>
      <c r="M69" s="2">
        <f>IFERROR(__xludf.DUMMYFUNCTION("""COMPUTED_VALUE"""),45764.66666666667)</f>
        <v>45764.66667</v>
      </c>
      <c r="N69" s="1">
        <f>IFERROR(__xludf.DUMMYFUNCTION("""COMPUTED_VALUE"""),2.39029381E8)</f>
        <v>239029381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IFERROR(__xludf.DUMMYFUNCTION("""COMPUTED_VALUE"""),770.88)</f>
        <v>770.88</v>
      </c>
      <c r="D70" s="2">
        <f>IFERROR(__xludf.DUMMYFUNCTION("""COMPUTED_VALUE"""),45772.66666666667)</f>
        <v>45772.66667</v>
      </c>
      <c r="E70" s="1">
        <f>IFERROR(__xludf.DUMMYFUNCTION("""COMPUTED_VALUE"""),799.96)</f>
        <v>799.96</v>
      </c>
      <c r="G70" s="2">
        <f>IFERROR(__xludf.DUMMYFUNCTION("""COMPUTED_VALUE"""),45772.66666666667)</f>
        <v>45772.66667</v>
      </c>
      <c r="H70" s="1">
        <f>IFERROR(__xludf.DUMMYFUNCTION("""COMPUTED_VALUE"""),754.89)</f>
        <v>754.89</v>
      </c>
      <c r="J70" s="2">
        <f>IFERROR(__xludf.DUMMYFUNCTION("""COMPUTED_VALUE"""),45772.66666666667)</f>
        <v>45772.66667</v>
      </c>
      <c r="K70" s="1">
        <f>IFERROR(__xludf.DUMMYFUNCTION("""COMPUTED_VALUE"""),786.68)</f>
        <v>786.68</v>
      </c>
      <c r="M70" s="2">
        <f>IFERROR(__xludf.DUMMYFUNCTION("""COMPUTED_VALUE"""),45772.66666666667)</f>
        <v>45772.66667</v>
      </c>
      <c r="N70" s="1">
        <f>IFERROR(__xludf.DUMMYFUNCTION("""COMPUTED_VALUE"""),3.03571398E8)</f>
        <v>303571398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IFERROR(__xludf.DUMMYFUNCTION("""COMPUTED_VALUE"""),787.34)</f>
        <v>787.34</v>
      </c>
      <c r="D71" s="2">
        <f>IFERROR(__xludf.DUMMYFUNCTION("""COMPUTED_VALUE"""),45779.66666666667)</f>
        <v>45779.66667</v>
      </c>
      <c r="E71" s="1">
        <f>IFERROR(__xludf.DUMMYFUNCTION("""COMPUTED_VALUE"""),813.0)</f>
        <v>813</v>
      </c>
      <c r="G71" s="2">
        <f>IFERROR(__xludf.DUMMYFUNCTION("""COMPUTED_VALUE"""),45779.66666666667)</f>
        <v>45779.66667</v>
      </c>
      <c r="H71" s="1">
        <f>IFERROR(__xludf.DUMMYFUNCTION("""COMPUTED_VALUE"""),780.67)</f>
        <v>780.67</v>
      </c>
      <c r="J71" s="2">
        <f>IFERROR(__xludf.DUMMYFUNCTION("""COMPUTED_VALUE"""),45779.66666666667)</f>
        <v>45779.66667</v>
      </c>
      <c r="K71" s="1">
        <f>IFERROR(__xludf.DUMMYFUNCTION("""COMPUTED_VALUE"""),808.21)</f>
        <v>808.21</v>
      </c>
      <c r="M71" s="2">
        <f>IFERROR(__xludf.DUMMYFUNCTION("""COMPUTED_VALUE"""),45779.66666666667)</f>
        <v>45779.66667</v>
      </c>
      <c r="N71" s="1">
        <f>IFERROR(__xludf.DUMMYFUNCTION("""COMPUTED_VALUE"""),3.41838852E8)</f>
        <v>341838852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IFERROR(__xludf.DUMMYFUNCTION("""COMPUTED_VALUE"""),805.45)</f>
        <v>805.45</v>
      </c>
      <c r="D72" s="2">
        <f>IFERROR(__xludf.DUMMYFUNCTION("""COMPUTED_VALUE"""),45786.66666666667)</f>
        <v>45786.66667</v>
      </c>
      <c r="E72" s="1">
        <f>IFERROR(__xludf.DUMMYFUNCTION("""COMPUTED_VALUE"""),811.09)</f>
        <v>811.09</v>
      </c>
      <c r="G72" s="2">
        <f>IFERROR(__xludf.DUMMYFUNCTION("""COMPUTED_VALUE"""),45786.66666666667)</f>
        <v>45786.66667</v>
      </c>
      <c r="H72" s="1">
        <f>IFERROR(__xludf.DUMMYFUNCTION("""COMPUTED_VALUE"""),786.25)</f>
        <v>786.25</v>
      </c>
      <c r="J72" s="2">
        <f>IFERROR(__xludf.DUMMYFUNCTION("""COMPUTED_VALUE"""),45786.66666666667)</f>
        <v>45786.66667</v>
      </c>
      <c r="K72" s="1">
        <f>IFERROR(__xludf.DUMMYFUNCTION("""COMPUTED_VALUE"""),805.29)</f>
        <v>805.29</v>
      </c>
      <c r="M72" s="2">
        <f>IFERROR(__xludf.DUMMYFUNCTION("""COMPUTED_VALUE"""),45786.66666666667)</f>
        <v>45786.66667</v>
      </c>
      <c r="N72" s="1">
        <f>IFERROR(__xludf.DUMMYFUNCTION("""COMPUTED_VALUE"""),3.33168264E8)</f>
        <v>333168264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IFERROR(__xludf.DUMMYFUNCTION("""COMPUTED_VALUE"""),817.05)</f>
        <v>817.05</v>
      </c>
      <c r="D73" s="2">
        <f>IFERROR(__xludf.DUMMYFUNCTION("""COMPUTED_VALUE"""),45793.66666666667)</f>
        <v>45793.66667</v>
      </c>
      <c r="E73" s="1">
        <f>IFERROR(__xludf.DUMMYFUNCTION("""COMPUTED_VALUE"""),831.91)</f>
        <v>831.91</v>
      </c>
      <c r="G73" s="2">
        <f>IFERROR(__xludf.DUMMYFUNCTION("""COMPUTED_VALUE"""),45793.66666666667)</f>
        <v>45793.66667</v>
      </c>
      <c r="H73" s="1">
        <f>IFERROR(__xludf.DUMMYFUNCTION("""COMPUTED_VALUE"""),804.77)</f>
        <v>804.77</v>
      </c>
      <c r="J73" s="2">
        <f>IFERROR(__xludf.DUMMYFUNCTION("""COMPUTED_VALUE"""),45793.66666666667)</f>
        <v>45793.66667</v>
      </c>
      <c r="K73" s="1">
        <f>IFERROR(__xludf.DUMMYFUNCTION("""COMPUTED_VALUE"""),827.4)</f>
        <v>827.4</v>
      </c>
      <c r="M73" s="2">
        <f>IFERROR(__xludf.DUMMYFUNCTION("""COMPUTED_VALUE"""),45793.66666666667)</f>
        <v>45793.66667</v>
      </c>
      <c r="N73" s="1">
        <f>IFERROR(__xludf.DUMMYFUNCTION("""COMPUTED_VALUE"""),3.179458E8)</f>
        <v>317945800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IFERROR(__xludf.DUMMYFUNCTION("""COMPUTED_VALUE"""),823.88)</f>
        <v>823.88</v>
      </c>
      <c r="D74" s="2">
        <f>IFERROR(__xludf.DUMMYFUNCTION("""COMPUTED_VALUE"""),45800.66666666667)</f>
        <v>45800.66667</v>
      </c>
      <c r="E74" s="1">
        <f>IFERROR(__xludf.DUMMYFUNCTION("""COMPUTED_VALUE"""),829.51)</f>
        <v>829.51</v>
      </c>
      <c r="G74" s="2">
        <f>IFERROR(__xludf.DUMMYFUNCTION("""COMPUTED_VALUE"""),45800.66666666667)</f>
        <v>45800.66667</v>
      </c>
      <c r="H74" s="1">
        <f>IFERROR(__xludf.DUMMYFUNCTION("""COMPUTED_VALUE"""),807.96)</f>
        <v>807.96</v>
      </c>
      <c r="J74" s="2">
        <f>IFERROR(__xludf.DUMMYFUNCTION("""COMPUTED_VALUE"""),45800.66666666667)</f>
        <v>45800.66667</v>
      </c>
      <c r="K74" s="1">
        <f>IFERROR(__xludf.DUMMYFUNCTION("""COMPUTED_VALUE"""),815.98)</f>
        <v>815.98</v>
      </c>
      <c r="M74" s="2">
        <f>IFERROR(__xludf.DUMMYFUNCTION("""COMPUTED_VALUE"""),45800.66666666667)</f>
        <v>45800.66667</v>
      </c>
      <c r="N74" s="1">
        <f>IFERROR(__xludf.DUMMYFUNCTION("""COMPUTED_VALUE"""),2.53574318E8)</f>
        <v>253574318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IFERROR(__xludf.DUMMYFUNCTION("""COMPUTED_VALUE"""),818.53)</f>
        <v>818.53</v>
      </c>
      <c r="D75" s="2">
        <f>IFERROR(__xludf.DUMMYFUNCTION("""COMPUTED_VALUE"""),45807.66666666667)</f>
        <v>45807.66667</v>
      </c>
      <c r="E75" s="1">
        <f>IFERROR(__xludf.DUMMYFUNCTION("""COMPUTED_VALUE"""),833.5)</f>
        <v>833.5</v>
      </c>
      <c r="G75" s="2">
        <f>IFERROR(__xludf.DUMMYFUNCTION("""COMPUTED_VALUE"""),45807.66666666667)</f>
        <v>45807.66667</v>
      </c>
      <c r="H75" s="1">
        <f>IFERROR(__xludf.DUMMYFUNCTION("""COMPUTED_VALUE"""),818.03)</f>
        <v>818.03</v>
      </c>
      <c r="J75" s="2">
        <f>IFERROR(__xludf.DUMMYFUNCTION("""COMPUTED_VALUE"""),45807.66666666667)</f>
        <v>45807.66667</v>
      </c>
      <c r="K75" s="1">
        <f>IFERROR(__xludf.DUMMYFUNCTION("""COMPUTED_VALUE"""),828.39)</f>
        <v>828.39</v>
      </c>
      <c r="M75" s="2">
        <f>IFERROR(__xludf.DUMMYFUNCTION("""COMPUTED_VALUE"""),45807.66666666667)</f>
        <v>45807.66667</v>
      </c>
      <c r="N75" s="1">
        <f>IFERROR(__xludf.DUMMYFUNCTION("""COMPUTED_VALUE"""),2.79074054E8)</f>
        <v>279074054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IFERROR(__xludf.DUMMYFUNCTION("""COMPUTED_VALUE"""),825.76)</f>
        <v>825.76</v>
      </c>
      <c r="D76" s="2">
        <f>IFERROR(__xludf.DUMMYFUNCTION("""COMPUTED_VALUE"""),45814.66666666667)</f>
        <v>45814.66667</v>
      </c>
      <c r="E76" s="1">
        <f>IFERROR(__xludf.DUMMYFUNCTION("""COMPUTED_VALUE"""),842.54)</f>
        <v>842.54</v>
      </c>
      <c r="G76" s="2">
        <f>IFERROR(__xludf.DUMMYFUNCTION("""COMPUTED_VALUE"""),45814.66666666667)</f>
        <v>45814.66667</v>
      </c>
      <c r="H76" s="1">
        <f>IFERROR(__xludf.DUMMYFUNCTION("""COMPUTED_VALUE"""),817.43)</f>
        <v>817.43</v>
      </c>
      <c r="J76" s="2">
        <f>IFERROR(__xludf.DUMMYFUNCTION("""COMPUTED_VALUE"""),45814.66666666667)</f>
        <v>45814.66667</v>
      </c>
      <c r="K76" s="1">
        <f>IFERROR(__xludf.DUMMYFUNCTION("""COMPUTED_VALUE"""),838.06)</f>
        <v>838.06</v>
      </c>
      <c r="M76" s="2">
        <f>IFERROR(__xludf.DUMMYFUNCTION("""COMPUTED_VALUE"""),45814.66666666667)</f>
        <v>45814.66667</v>
      </c>
      <c r="N76" s="1">
        <f>IFERROR(__xludf.DUMMYFUNCTION("""COMPUTED_VALUE"""),3.04328342E8)</f>
        <v>304328342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IFERROR(__xludf.DUMMYFUNCTION("""COMPUTED_VALUE"""),839.19)</f>
        <v>839.19</v>
      </c>
      <c r="D77" s="2">
        <f>IFERROR(__xludf.DUMMYFUNCTION("""COMPUTED_VALUE"""),45821.66666666667)</f>
        <v>45821.66667</v>
      </c>
      <c r="E77" s="1">
        <f>IFERROR(__xludf.DUMMYFUNCTION("""COMPUTED_VALUE"""),851.26)</f>
        <v>851.26</v>
      </c>
      <c r="G77" s="2">
        <f>IFERROR(__xludf.DUMMYFUNCTION("""COMPUTED_VALUE"""),45821.66666666667)</f>
        <v>45821.66667</v>
      </c>
      <c r="H77" s="1">
        <f>IFERROR(__xludf.DUMMYFUNCTION("""COMPUTED_VALUE"""),831.1)</f>
        <v>831.1</v>
      </c>
      <c r="J77" s="2">
        <f>IFERROR(__xludf.DUMMYFUNCTION("""COMPUTED_VALUE"""),45821.66666666667)</f>
        <v>45821.66667</v>
      </c>
      <c r="K77" s="1">
        <f>IFERROR(__xludf.DUMMYFUNCTION("""COMPUTED_VALUE"""),832.55)</f>
        <v>832.55</v>
      </c>
      <c r="M77" s="2">
        <f>IFERROR(__xludf.DUMMYFUNCTION("""COMPUTED_VALUE"""),45821.66666666667)</f>
        <v>45821.66667</v>
      </c>
      <c r="N77" s="1">
        <f>IFERROR(__xludf.DUMMYFUNCTION("""COMPUTED_VALUE"""),3.27154341E8)</f>
        <v>327154341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IFERROR(__xludf.DUMMYFUNCTION("""COMPUTED_VALUE"""),837.5)</f>
        <v>837.5</v>
      </c>
      <c r="D78" s="2">
        <f>IFERROR(__xludf.DUMMYFUNCTION("""COMPUTED_VALUE"""),45828.66666666667)</f>
        <v>45828.66667</v>
      </c>
      <c r="E78" s="1">
        <f>IFERROR(__xludf.DUMMYFUNCTION("""COMPUTED_VALUE"""),843.2)</f>
        <v>843.2</v>
      </c>
      <c r="G78" s="2">
        <f>IFERROR(__xludf.DUMMYFUNCTION("""COMPUTED_VALUE"""),45828.66666666667)</f>
        <v>45828.66667</v>
      </c>
      <c r="H78" s="1">
        <f>IFERROR(__xludf.DUMMYFUNCTION("""COMPUTED_VALUE"""),817.16)</f>
        <v>817.16</v>
      </c>
      <c r="J78" s="2">
        <f>IFERROR(__xludf.DUMMYFUNCTION("""COMPUTED_VALUE"""),45828.66666666667)</f>
        <v>45828.66667</v>
      </c>
      <c r="K78" s="1">
        <f>IFERROR(__xludf.DUMMYFUNCTION("""COMPUTED_VALUE"""),818.52)</f>
        <v>818.52</v>
      </c>
      <c r="M78" s="2">
        <f>IFERROR(__xludf.DUMMYFUNCTION("""COMPUTED_VALUE"""),45828.66666666667)</f>
        <v>45828.66667</v>
      </c>
      <c r="N78" s="1">
        <f>IFERROR(__xludf.DUMMYFUNCTION("""COMPUTED_VALUE"""),3.13334515E8)</f>
        <v>313334515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IFERROR(__xludf.DUMMYFUNCTION("""COMPUTED_VALUE"""),817.41)</f>
        <v>817.41</v>
      </c>
      <c r="D79" s="2">
        <f>IFERROR(__xludf.DUMMYFUNCTION("""COMPUTED_VALUE"""),45835.66666666667)</f>
        <v>45835.66667</v>
      </c>
      <c r="E79" s="1">
        <f>IFERROR(__xludf.DUMMYFUNCTION("""COMPUTED_VALUE"""),840.92)</f>
        <v>840.92</v>
      </c>
      <c r="G79" s="2">
        <f>IFERROR(__xludf.DUMMYFUNCTION("""COMPUTED_VALUE"""),45835.66666666667)</f>
        <v>45835.66667</v>
      </c>
      <c r="H79" s="1">
        <f>IFERROR(__xludf.DUMMYFUNCTION("""COMPUTED_VALUE"""),813.06)</f>
        <v>813.06</v>
      </c>
      <c r="J79" s="2">
        <f>IFERROR(__xludf.DUMMYFUNCTION("""COMPUTED_VALUE"""),45835.66666666667)</f>
        <v>45835.66667</v>
      </c>
      <c r="K79" s="1">
        <f>IFERROR(__xludf.DUMMYFUNCTION("""COMPUTED_VALUE"""),835.58)</f>
        <v>835.58</v>
      </c>
      <c r="M79" s="2">
        <f>IFERROR(__xludf.DUMMYFUNCTION("""COMPUTED_VALUE"""),45835.66666666667)</f>
        <v>45835.66667</v>
      </c>
      <c r="N79" s="1">
        <f>IFERROR(__xludf.DUMMYFUNCTION("""COMPUTED_VALUE"""),3.82993927E8)</f>
        <v>382993927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IFERROR(__xludf.DUMMYFUNCTION("""COMPUTED_VALUE"""),835.89)</f>
        <v>835.89</v>
      </c>
      <c r="D80" s="2">
        <f>IFERROR(__xludf.DUMMYFUNCTION("""COMPUTED_VALUE"""),45841.54166666667)</f>
        <v>45841.54167</v>
      </c>
      <c r="E80" s="1">
        <f>IFERROR(__xludf.DUMMYFUNCTION("""COMPUTED_VALUE"""),866.89)</f>
        <v>866.89</v>
      </c>
      <c r="G80" s="2">
        <f>IFERROR(__xludf.DUMMYFUNCTION("""COMPUTED_VALUE"""),45841.54166666667)</f>
        <v>45841.54167</v>
      </c>
      <c r="H80" s="1">
        <f>IFERROR(__xludf.DUMMYFUNCTION("""COMPUTED_VALUE"""),829.8)</f>
        <v>829.8</v>
      </c>
      <c r="J80" s="2">
        <f>IFERROR(__xludf.DUMMYFUNCTION("""COMPUTED_VALUE"""),45841.54166666667)</f>
        <v>45841.54167</v>
      </c>
      <c r="K80" s="1">
        <f>IFERROR(__xludf.DUMMYFUNCTION("""COMPUTED_VALUE"""),864.73)</f>
        <v>864.73</v>
      </c>
      <c r="M80" s="2">
        <f>IFERROR(__xludf.DUMMYFUNCTION("""COMPUTED_VALUE"""),45841.54166666667)</f>
        <v>45841.54167</v>
      </c>
      <c r="N80" s="1">
        <f>IFERROR(__xludf.DUMMYFUNCTION("""COMPUTED_VALUE"""),2.57615642E8)</f>
        <v>257615642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IFERROR(__xludf.DUMMYFUNCTION("""COMPUTED_VALUE"""),862.15)</f>
        <v>862.15</v>
      </c>
      <c r="D81" s="2">
        <f>IFERROR(__xludf.DUMMYFUNCTION("""COMPUTED_VALUE"""),45849.66666666667)</f>
        <v>45849.66667</v>
      </c>
      <c r="E81" s="1">
        <f>IFERROR(__xludf.DUMMYFUNCTION("""COMPUTED_VALUE"""),871.1)</f>
        <v>871.1</v>
      </c>
      <c r="G81" s="2">
        <f>IFERROR(__xludf.DUMMYFUNCTION("""COMPUTED_VALUE"""),45849.66666666667)</f>
        <v>45849.66667</v>
      </c>
      <c r="H81" s="1">
        <f>IFERROR(__xludf.DUMMYFUNCTION("""COMPUTED_VALUE"""),850.06)</f>
        <v>850.06</v>
      </c>
      <c r="J81" s="2">
        <f>IFERROR(__xludf.DUMMYFUNCTION("""COMPUTED_VALUE"""),45849.66666666667)</f>
        <v>45849.66667</v>
      </c>
      <c r="K81" s="1">
        <f>IFERROR(__xludf.DUMMYFUNCTION("""COMPUTED_VALUE"""),858.43)</f>
        <v>858.43</v>
      </c>
      <c r="M81" s="2">
        <f>IFERROR(__xludf.DUMMYFUNCTION("""COMPUTED_VALUE"""),45849.66666666667)</f>
        <v>45849.66667</v>
      </c>
      <c r="N81" s="1">
        <f>IFERROR(__xludf.DUMMYFUNCTION("""COMPUTED_VALUE"""),3.36822898E8)</f>
        <v>336822898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IFERROR(__xludf.DUMMYFUNCTION("""COMPUTED_VALUE"""),857.48)</f>
        <v>857.48</v>
      </c>
      <c r="D82" s="2">
        <f>IFERROR(__xludf.DUMMYFUNCTION("""COMPUTED_VALUE"""),45856.66666666667)</f>
        <v>45856.66667</v>
      </c>
      <c r="E82" s="1">
        <f>IFERROR(__xludf.DUMMYFUNCTION("""COMPUTED_VALUE"""),857.48)</f>
        <v>857.48</v>
      </c>
      <c r="G82" s="2">
        <f>IFERROR(__xludf.DUMMYFUNCTION("""COMPUTED_VALUE"""),45856.66666666667)</f>
        <v>45856.66667</v>
      </c>
      <c r="H82" s="1">
        <f>IFERROR(__xludf.DUMMYFUNCTION("""COMPUTED_VALUE"""),833.85)</f>
        <v>833.85</v>
      </c>
      <c r="J82" s="2">
        <f>IFERROR(__xludf.DUMMYFUNCTION("""COMPUTED_VALUE"""),45856.66666666667)</f>
        <v>45856.66667</v>
      </c>
      <c r="K82" s="1">
        <f>IFERROR(__xludf.DUMMYFUNCTION("""COMPUTED_VALUE"""),851.93)</f>
        <v>851.93</v>
      </c>
      <c r="M82" s="2">
        <f>IFERROR(__xludf.DUMMYFUNCTION("""COMPUTED_VALUE"""),45856.66666666667)</f>
        <v>45856.66667</v>
      </c>
      <c r="N82" s="1">
        <f>IFERROR(__xludf.DUMMYFUNCTION("""COMPUTED_VALUE"""),2.86020956E8)</f>
        <v>286020956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IFERROR(__xludf.DUMMYFUNCTION("""COMPUTED_VALUE"""),852.81)</f>
        <v>852.81</v>
      </c>
      <c r="D83" s="2">
        <f>IFERROR(__xludf.DUMMYFUNCTION("""COMPUTED_VALUE"""),45863.66666666667)</f>
        <v>45863.66667</v>
      </c>
      <c r="E83" s="1">
        <f>IFERROR(__xludf.DUMMYFUNCTION("""COMPUTED_VALUE"""),870.54)</f>
        <v>870.54</v>
      </c>
      <c r="G83" s="2">
        <f>IFERROR(__xludf.DUMMYFUNCTION("""COMPUTED_VALUE"""),45863.66666666667)</f>
        <v>45863.66667</v>
      </c>
      <c r="H83" s="1">
        <f>IFERROR(__xludf.DUMMYFUNCTION("""COMPUTED_VALUE"""),851.28)</f>
        <v>851.28</v>
      </c>
      <c r="J83" s="2">
        <f>IFERROR(__xludf.DUMMYFUNCTION("""COMPUTED_VALUE"""),45863.66666666667)</f>
        <v>45863.66667</v>
      </c>
      <c r="K83" s="1">
        <f>IFERROR(__xludf.DUMMYFUNCTION("""COMPUTED_VALUE"""),862.04)</f>
        <v>862.04</v>
      </c>
      <c r="M83" s="2">
        <f>IFERROR(__xludf.DUMMYFUNCTION("""COMPUTED_VALUE"""),45863.66666666667)</f>
        <v>45863.66667</v>
      </c>
      <c r="N83" s="1">
        <f>IFERROR(__xludf.DUMMYFUNCTION("""COMPUTED_VALUE"""),4.12474926E8)</f>
        <v>412474926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IFERROR(__xludf.DUMMYFUNCTION("""COMPUTED_VALUE"""),860.74)</f>
        <v>860.74</v>
      </c>
      <c r="D84" s="2">
        <f>IFERROR(__xludf.DUMMYFUNCTION("""COMPUTED_VALUE"""),45870.66666666667)</f>
        <v>45870.66667</v>
      </c>
      <c r="E84" s="1">
        <f>IFERROR(__xludf.DUMMYFUNCTION("""COMPUTED_VALUE"""),860.74)</f>
        <v>860.74</v>
      </c>
      <c r="G84" s="2">
        <f>IFERROR(__xludf.DUMMYFUNCTION("""COMPUTED_VALUE"""),45870.66666666667)</f>
        <v>45870.66667</v>
      </c>
      <c r="H84" s="1">
        <f>IFERROR(__xludf.DUMMYFUNCTION("""COMPUTED_VALUE"""),804.66)</f>
        <v>804.66</v>
      </c>
      <c r="J84" s="2">
        <f>IFERROR(__xludf.DUMMYFUNCTION("""COMPUTED_VALUE"""),45870.66666666667)</f>
        <v>45870.66667</v>
      </c>
      <c r="K84" s="1">
        <f>IFERROR(__xludf.DUMMYFUNCTION("""COMPUTED_VALUE"""),811.83)</f>
        <v>811.83</v>
      </c>
      <c r="M84" s="2">
        <f>IFERROR(__xludf.DUMMYFUNCTION("""COMPUTED_VALUE"""),45870.66666666667)</f>
        <v>45870.66667</v>
      </c>
      <c r="N84" s="1">
        <f>IFERROR(__xludf.DUMMYFUNCTION("""COMPUTED_VALUE"""),4.4677935E8)</f>
        <v>446779350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IFERROR(__xludf.DUMMYFUNCTION("""COMPUTED_VALUE"""),813.06)</f>
        <v>813.06</v>
      </c>
      <c r="D85" s="2">
        <f>IFERROR(__xludf.DUMMYFUNCTION("""COMPUTED_VALUE"""),45877.66666666667)</f>
        <v>45877.66667</v>
      </c>
      <c r="E85" s="1">
        <f>IFERROR(__xludf.DUMMYFUNCTION("""COMPUTED_VALUE"""),832.49)</f>
        <v>832.49</v>
      </c>
      <c r="G85" s="2">
        <f>IFERROR(__xludf.DUMMYFUNCTION("""COMPUTED_VALUE"""),45877.66666666667)</f>
        <v>45877.66667</v>
      </c>
      <c r="H85" s="1">
        <f>IFERROR(__xludf.DUMMYFUNCTION("""COMPUTED_VALUE"""),813.06)</f>
        <v>813.06</v>
      </c>
      <c r="J85" s="2">
        <f>IFERROR(__xludf.DUMMYFUNCTION("""COMPUTED_VALUE"""),45877.66666666667)</f>
        <v>45877.66667</v>
      </c>
      <c r="K85" s="1">
        <f>IFERROR(__xludf.DUMMYFUNCTION("""COMPUTED_VALUE"""),822.13)</f>
        <v>822.13</v>
      </c>
      <c r="M85" s="2">
        <f>IFERROR(__xludf.DUMMYFUNCTION("""COMPUTED_VALUE"""),45877.66666666667)</f>
        <v>45877.66667</v>
      </c>
      <c r="N85" s="1">
        <f>IFERROR(__xludf.DUMMYFUNCTION("""COMPUTED_VALUE"""),4.31906988E8)</f>
        <v>431906988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IFERROR(__xludf.DUMMYFUNCTION("""COMPUTED_VALUE"""),823.75)</f>
        <v>823.75</v>
      </c>
      <c r="D86" s="2">
        <f>IFERROR(__xludf.DUMMYFUNCTION("""COMPUTED_VALUE"""),45884.66666666667)</f>
        <v>45884.66667</v>
      </c>
      <c r="E86" s="1">
        <f>IFERROR(__xludf.DUMMYFUNCTION("""COMPUTED_VALUE"""),848.63)</f>
        <v>848.63</v>
      </c>
      <c r="G86" s="2">
        <f>IFERROR(__xludf.DUMMYFUNCTION("""COMPUTED_VALUE"""),45884.66666666667)</f>
        <v>45884.66667</v>
      </c>
      <c r="H86" s="1">
        <f>IFERROR(__xludf.DUMMYFUNCTION("""COMPUTED_VALUE"""),815.65)</f>
        <v>815.65</v>
      </c>
      <c r="J86" s="2">
        <f>IFERROR(__xludf.DUMMYFUNCTION("""COMPUTED_VALUE"""),45884.66666666667)</f>
        <v>45884.66667</v>
      </c>
      <c r="K86" s="1">
        <f>IFERROR(__xludf.DUMMYFUNCTION("""COMPUTED_VALUE"""),844.55)</f>
        <v>844.55</v>
      </c>
      <c r="M86" s="2">
        <f>IFERROR(__xludf.DUMMYFUNCTION("""COMPUTED_VALUE"""),45884.66666666667)</f>
        <v>45884.66667</v>
      </c>
      <c r="N86" s="1">
        <f>IFERROR(__xludf.DUMMYFUNCTION("""COMPUTED_VALUE"""),3.8746463E8)</f>
        <v>387464630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IFERROR(__xludf.DUMMYFUNCTION("""COMPUTED_VALUE"""),843.51)</f>
        <v>843.51</v>
      </c>
      <c r="D87" s="2">
        <f>IFERROR(__xludf.DUMMYFUNCTION("""COMPUTED_VALUE"""),45891.66666666667)</f>
        <v>45891.66667</v>
      </c>
      <c r="E87" s="1">
        <f>IFERROR(__xludf.DUMMYFUNCTION("""COMPUTED_VALUE"""),866.52)</f>
        <v>866.52</v>
      </c>
      <c r="G87" s="2">
        <f>IFERROR(__xludf.DUMMYFUNCTION("""COMPUTED_VALUE"""),45891.66666666667)</f>
        <v>45891.66667</v>
      </c>
      <c r="H87" s="1">
        <f>IFERROR(__xludf.DUMMYFUNCTION("""COMPUTED_VALUE"""),841.34)</f>
        <v>841.34</v>
      </c>
      <c r="J87" s="2">
        <f>IFERROR(__xludf.DUMMYFUNCTION("""COMPUTED_VALUE"""),45891.66666666667)</f>
        <v>45891.66667</v>
      </c>
      <c r="K87" s="1">
        <f>IFERROR(__xludf.DUMMYFUNCTION("""COMPUTED_VALUE"""),863.59)</f>
        <v>863.59</v>
      </c>
      <c r="M87" s="2">
        <f>IFERROR(__xludf.DUMMYFUNCTION("""COMPUTED_VALUE"""),45891.66666666667)</f>
        <v>45891.66667</v>
      </c>
      <c r="N87" s="1">
        <f>IFERROR(__xludf.DUMMYFUNCTION("""COMPUTED_VALUE"""),3.01644635E8)</f>
        <v>301644635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IFERROR(__xludf.DUMMYFUNCTION("""COMPUTED_VALUE"""),861.98)</f>
        <v>861.98</v>
      </c>
      <c r="D88" s="2">
        <f>IFERROR(__xludf.DUMMYFUNCTION("""COMPUTED_VALUE"""),45898.66666666667)</f>
        <v>45898.66667</v>
      </c>
      <c r="E88" s="1">
        <f>IFERROR(__xludf.DUMMYFUNCTION("""COMPUTED_VALUE"""),863.58)</f>
        <v>863.58</v>
      </c>
      <c r="G88" s="2">
        <f>IFERROR(__xludf.DUMMYFUNCTION("""COMPUTED_VALUE"""),45898.66666666667)</f>
        <v>45898.66667</v>
      </c>
      <c r="H88" s="1">
        <f>IFERROR(__xludf.DUMMYFUNCTION("""COMPUTED_VALUE"""),851.78)</f>
        <v>851.78</v>
      </c>
      <c r="J88" s="2">
        <f>IFERROR(__xludf.DUMMYFUNCTION("""COMPUTED_VALUE"""),45898.66666666667)</f>
        <v>45898.66667</v>
      </c>
      <c r="K88" s="1">
        <f>IFERROR(__xludf.DUMMYFUNCTION("""COMPUTED_VALUE"""),855.8)</f>
        <v>855.8</v>
      </c>
      <c r="M88" s="2">
        <f>IFERROR(__xludf.DUMMYFUNCTION("""COMPUTED_VALUE"""),45898.66666666667)</f>
        <v>45898.66667</v>
      </c>
      <c r="N88" s="1">
        <f>IFERROR(__xludf.DUMMYFUNCTION("""COMPUTED_VALUE"""),2.75391737E8)</f>
        <v>275391737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IFERROR(__xludf.DUMMYFUNCTION("""COMPUTED_VALUE"""),853.28)</f>
        <v>853.28</v>
      </c>
      <c r="D89" s="2">
        <f>IFERROR(__xludf.DUMMYFUNCTION("""COMPUTED_VALUE"""),45905.66666666667)</f>
        <v>45905.66667</v>
      </c>
      <c r="E89" s="1">
        <f>IFERROR(__xludf.DUMMYFUNCTION("""COMPUTED_VALUE"""),853.32)</f>
        <v>853.32</v>
      </c>
      <c r="G89" s="2">
        <f>IFERROR(__xludf.DUMMYFUNCTION("""COMPUTED_VALUE"""),45905.66666666667)</f>
        <v>45905.66667</v>
      </c>
      <c r="H89" s="1">
        <f>IFERROR(__xludf.DUMMYFUNCTION("""COMPUTED_VALUE"""),833.38)</f>
        <v>833.38</v>
      </c>
      <c r="J89" s="2">
        <f>IFERROR(__xludf.DUMMYFUNCTION("""COMPUTED_VALUE"""),45905.66666666667)</f>
        <v>45905.66667</v>
      </c>
      <c r="K89" s="1">
        <f>IFERROR(__xludf.DUMMYFUNCTION("""COMPUTED_VALUE"""),843.98)</f>
        <v>843.98</v>
      </c>
      <c r="M89" s="2">
        <f>IFERROR(__xludf.DUMMYFUNCTION("""COMPUTED_VALUE"""),45905.66666666667)</f>
        <v>45905.66667</v>
      </c>
      <c r="N89" s="1">
        <f>IFERROR(__xludf.DUMMYFUNCTION("""COMPUTED_VALUE"""),2.5215168E8)</f>
        <v>252151680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IFERROR(__xludf.DUMMYFUNCTION("""COMPUTED_VALUE"""),843.7)</f>
        <v>843.7</v>
      </c>
      <c r="D90" s="2">
        <f>IFERROR(__xludf.DUMMYFUNCTION("""COMPUTED_VALUE"""),45912.66666666667)</f>
        <v>45912.66667</v>
      </c>
      <c r="E90" s="1">
        <f>IFERROR(__xludf.DUMMYFUNCTION("""COMPUTED_VALUE"""),858.7)</f>
        <v>858.7</v>
      </c>
      <c r="G90" s="2">
        <f>IFERROR(__xludf.DUMMYFUNCTION("""COMPUTED_VALUE"""),45912.66666666667)</f>
        <v>45912.66667</v>
      </c>
      <c r="H90" s="1">
        <f>IFERROR(__xludf.DUMMYFUNCTION("""COMPUTED_VALUE"""),834.88)</f>
        <v>834.88</v>
      </c>
      <c r="J90" s="2">
        <f>IFERROR(__xludf.DUMMYFUNCTION("""COMPUTED_VALUE"""),45912.66666666667)</f>
        <v>45912.66667</v>
      </c>
      <c r="K90" s="1">
        <f>IFERROR(__xludf.DUMMYFUNCTION("""COMPUTED_VALUE"""),854.16)</f>
        <v>854.16</v>
      </c>
      <c r="M90" s="2">
        <f>IFERROR(__xludf.DUMMYFUNCTION("""COMPUTED_VALUE"""),45912.66666666667)</f>
        <v>45912.66667</v>
      </c>
      <c r="N90" s="1">
        <f>IFERROR(__xludf.DUMMYFUNCTION("""COMPUTED_VALUE"""),3.38375375E8)</f>
        <v>338375375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IFERROR(__xludf.DUMMYFUNCTION("""COMPUTED_VALUE"""),855.53)</f>
        <v>855.53</v>
      </c>
      <c r="D91" s="2">
        <f>IFERROR(__xludf.DUMMYFUNCTION("""COMPUTED_VALUE"""),45919.66666666667)</f>
        <v>45919.66667</v>
      </c>
      <c r="E91" s="1">
        <f>IFERROR(__xludf.DUMMYFUNCTION("""COMPUTED_VALUE"""),856.09)</f>
        <v>856.09</v>
      </c>
      <c r="G91" s="2">
        <f>IFERROR(__xludf.DUMMYFUNCTION("""COMPUTED_VALUE"""),45919.66666666667)</f>
        <v>45919.66667</v>
      </c>
      <c r="H91" s="1">
        <f>IFERROR(__xludf.DUMMYFUNCTION("""COMPUTED_VALUE"""),834.2)</f>
        <v>834.2</v>
      </c>
      <c r="J91" s="2">
        <f>IFERROR(__xludf.DUMMYFUNCTION("""COMPUTED_VALUE"""),45919.66666666667)</f>
        <v>45919.66667</v>
      </c>
      <c r="K91" s="1">
        <f>IFERROR(__xludf.DUMMYFUNCTION("""COMPUTED_VALUE"""),840.14)</f>
        <v>840.14</v>
      </c>
      <c r="M91" s="2">
        <f>IFERROR(__xludf.DUMMYFUNCTION("""COMPUTED_VALUE"""),45919.66666666667)</f>
        <v>45919.66667</v>
      </c>
      <c r="N91" s="1">
        <f>IFERROR(__xludf.DUMMYFUNCTION("""COMPUTED_VALUE"""),3.95479106E8)</f>
        <v>395479106</v>
      </c>
    </row>
  </sheetData>
  <drawing r:id="rId1"/>
</worksheet>
</file>