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IFERROR(__xludf.DUMMYFUNCTION("GOOGLEFINANCE(""DJUSCN"",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IFERROR(__xludf.DUMMYFUNCTION("GOOGLEFINANCE(""DJUSCN"",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IFERROR(__xludf.DUMMYFUNCTION("GOOGLEFINANCE(""DJUSCN"",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IFERROR(__xludf.DUMMYFUNCTION("GOOGLEFINANCE(""DJUSCN"",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IFERROR(__xludf.DUMMYFUNCTION("GOOGLEFINANCE(""DJUSCN"",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IFERROR(__xludf.DUMMYFUNCTION("""COMPUTED_VALUE"""),1482.61)</f>
        <v>1482.61</v>
      </c>
      <c r="D2" s="2">
        <f>IFERROR(__xludf.DUMMYFUNCTION("""COMPUTED_VALUE"""),45296.66666666667)</f>
        <v>45296.66667</v>
      </c>
      <c r="E2" s="1">
        <f>IFERROR(__xludf.DUMMYFUNCTION("""COMPUTED_VALUE"""),1482.61)</f>
        <v>1482.61</v>
      </c>
      <c r="G2" s="2">
        <f>IFERROR(__xludf.DUMMYFUNCTION("""COMPUTED_VALUE"""),45296.66666666667)</f>
        <v>45296.66667</v>
      </c>
      <c r="H2" s="1">
        <f>IFERROR(__xludf.DUMMYFUNCTION("""COMPUTED_VALUE"""),1422.2)</f>
        <v>1422.2</v>
      </c>
      <c r="J2" s="2">
        <f>IFERROR(__xludf.DUMMYFUNCTION("""COMPUTED_VALUE"""),45296.66666666667)</f>
        <v>45296.66667</v>
      </c>
      <c r="K2" s="1">
        <f>IFERROR(__xludf.DUMMYFUNCTION("""COMPUTED_VALUE"""),1435.12)</f>
        <v>1435.12</v>
      </c>
      <c r="M2" s="2">
        <f>IFERROR(__xludf.DUMMYFUNCTION("""COMPUTED_VALUE"""),45296.66666666667)</f>
        <v>45296.66667</v>
      </c>
      <c r="N2" s="1">
        <f>IFERROR(__xludf.DUMMYFUNCTION("""COMPUTED_VALUE"""),1.29012842E8)</f>
        <v>129012842</v>
      </c>
    </row>
    <row r="3">
      <c r="A3" s="2">
        <f>IFERROR(__xludf.DUMMYFUNCTION("""COMPUTED_VALUE"""),45303.66666666667)</f>
        <v>45303.66667</v>
      </c>
      <c r="B3" s="1">
        <f>IFERROR(__xludf.DUMMYFUNCTION("""COMPUTED_VALUE"""),1437.05)</f>
        <v>1437.05</v>
      </c>
      <c r="D3" s="2">
        <f>IFERROR(__xludf.DUMMYFUNCTION("""COMPUTED_VALUE"""),45303.66666666667)</f>
        <v>45303.66667</v>
      </c>
      <c r="E3" s="1">
        <f>IFERROR(__xludf.DUMMYFUNCTION("""COMPUTED_VALUE"""),1467.16)</f>
        <v>1467.16</v>
      </c>
      <c r="G3" s="2">
        <f>IFERROR(__xludf.DUMMYFUNCTION("""COMPUTED_VALUE"""),45303.66666666667)</f>
        <v>45303.66667</v>
      </c>
      <c r="H3" s="1">
        <f>IFERROR(__xludf.DUMMYFUNCTION("""COMPUTED_VALUE"""),1433.29)</f>
        <v>1433.29</v>
      </c>
      <c r="J3" s="2">
        <f>IFERROR(__xludf.DUMMYFUNCTION("""COMPUTED_VALUE"""),45303.66666666667)</f>
        <v>45303.66667</v>
      </c>
      <c r="K3" s="1">
        <f>IFERROR(__xludf.DUMMYFUNCTION("""COMPUTED_VALUE"""),1454.76)</f>
        <v>1454.76</v>
      </c>
      <c r="M3" s="2">
        <f>IFERROR(__xludf.DUMMYFUNCTION("""COMPUTED_VALUE"""),45303.66666666667)</f>
        <v>45303.66667</v>
      </c>
      <c r="N3" s="1">
        <f>IFERROR(__xludf.DUMMYFUNCTION("""COMPUTED_VALUE"""),1.26873539E8)</f>
        <v>126873539</v>
      </c>
    </row>
    <row r="4">
      <c r="A4" s="2">
        <f>IFERROR(__xludf.DUMMYFUNCTION("""COMPUTED_VALUE"""),45310.66666666667)</f>
        <v>45310.66667</v>
      </c>
      <c r="B4" s="1">
        <f>IFERROR(__xludf.DUMMYFUNCTION("""COMPUTED_VALUE"""),1451.97)</f>
        <v>1451.97</v>
      </c>
      <c r="D4" s="2">
        <f>IFERROR(__xludf.DUMMYFUNCTION("""COMPUTED_VALUE"""),45310.66666666667)</f>
        <v>45310.66667</v>
      </c>
      <c r="E4" s="1">
        <f>IFERROR(__xludf.DUMMYFUNCTION("""COMPUTED_VALUE"""),1464.23)</f>
        <v>1464.23</v>
      </c>
      <c r="G4" s="2">
        <f>IFERROR(__xludf.DUMMYFUNCTION("""COMPUTED_VALUE"""),45310.66666666667)</f>
        <v>45310.66667</v>
      </c>
      <c r="H4" s="1">
        <f>IFERROR(__xludf.DUMMYFUNCTION("""COMPUTED_VALUE"""),1428.8)</f>
        <v>1428.8</v>
      </c>
      <c r="J4" s="2">
        <f>IFERROR(__xludf.DUMMYFUNCTION("""COMPUTED_VALUE"""),45310.66666666667)</f>
        <v>45310.66667</v>
      </c>
      <c r="K4" s="1">
        <f>IFERROR(__xludf.DUMMYFUNCTION("""COMPUTED_VALUE"""),1460.2)</f>
        <v>1460.2</v>
      </c>
      <c r="M4" s="2">
        <f>IFERROR(__xludf.DUMMYFUNCTION("""COMPUTED_VALUE"""),45310.66666666667)</f>
        <v>45310.66667</v>
      </c>
      <c r="N4" s="1">
        <f>IFERROR(__xludf.DUMMYFUNCTION("""COMPUTED_VALUE"""),1.16588409E8)</f>
        <v>116588409</v>
      </c>
    </row>
    <row r="5">
      <c r="A5" s="2">
        <f>IFERROR(__xludf.DUMMYFUNCTION("""COMPUTED_VALUE"""),45317.66666666667)</f>
        <v>45317.66667</v>
      </c>
      <c r="B5" s="1">
        <f>IFERROR(__xludf.DUMMYFUNCTION("""COMPUTED_VALUE"""),1462.84)</f>
        <v>1462.84</v>
      </c>
      <c r="D5" s="2">
        <f>IFERROR(__xludf.DUMMYFUNCTION("""COMPUTED_VALUE"""),45317.66666666667)</f>
        <v>45317.66667</v>
      </c>
      <c r="E5" s="1">
        <f>IFERROR(__xludf.DUMMYFUNCTION("""COMPUTED_VALUE"""),1482.1)</f>
        <v>1482.1</v>
      </c>
      <c r="G5" s="2">
        <f>IFERROR(__xludf.DUMMYFUNCTION("""COMPUTED_VALUE"""),45317.66666666667)</f>
        <v>45317.66667</v>
      </c>
      <c r="H5" s="1">
        <f>IFERROR(__xludf.DUMMYFUNCTION("""COMPUTED_VALUE"""),1438.95)</f>
        <v>1438.95</v>
      </c>
      <c r="J5" s="2">
        <f>IFERROR(__xludf.DUMMYFUNCTION("""COMPUTED_VALUE"""),45317.66666666667)</f>
        <v>45317.66667</v>
      </c>
      <c r="K5" s="1">
        <f>IFERROR(__xludf.DUMMYFUNCTION("""COMPUTED_VALUE"""),1462.17)</f>
        <v>1462.17</v>
      </c>
      <c r="M5" s="2">
        <f>IFERROR(__xludf.DUMMYFUNCTION("""COMPUTED_VALUE"""),45317.66666666667)</f>
        <v>45317.66667</v>
      </c>
      <c r="N5" s="1">
        <f>IFERROR(__xludf.DUMMYFUNCTION("""COMPUTED_VALUE"""),1.50453661E8)</f>
        <v>150453661</v>
      </c>
    </row>
    <row r="6">
      <c r="A6" s="2">
        <f>IFERROR(__xludf.DUMMYFUNCTION("""COMPUTED_VALUE"""),45324.66666666667)</f>
        <v>45324.66667</v>
      </c>
      <c r="B6" s="1">
        <f>IFERROR(__xludf.DUMMYFUNCTION("""COMPUTED_VALUE"""),1461.47)</f>
        <v>1461.47</v>
      </c>
      <c r="D6" s="2">
        <f>IFERROR(__xludf.DUMMYFUNCTION("""COMPUTED_VALUE"""),45324.66666666667)</f>
        <v>45324.66667</v>
      </c>
      <c r="E6" s="1">
        <f>IFERROR(__xludf.DUMMYFUNCTION("""COMPUTED_VALUE"""),1517.41)</f>
        <v>1517.41</v>
      </c>
      <c r="G6" s="2">
        <f>IFERROR(__xludf.DUMMYFUNCTION("""COMPUTED_VALUE"""),45324.66666666667)</f>
        <v>45324.66667</v>
      </c>
      <c r="H6" s="1">
        <f>IFERROR(__xludf.DUMMYFUNCTION("""COMPUTED_VALUE"""),1455.24)</f>
        <v>1455.24</v>
      </c>
      <c r="J6" s="2">
        <f>IFERROR(__xludf.DUMMYFUNCTION("""COMPUTED_VALUE"""),45324.66666666667)</f>
        <v>45324.66667</v>
      </c>
      <c r="K6" s="1">
        <f>IFERROR(__xludf.DUMMYFUNCTION("""COMPUTED_VALUE"""),1511.76)</f>
        <v>1511.76</v>
      </c>
      <c r="M6" s="2">
        <f>IFERROR(__xludf.DUMMYFUNCTION("""COMPUTED_VALUE"""),45324.66666666667)</f>
        <v>45324.66667</v>
      </c>
      <c r="N6" s="1">
        <f>IFERROR(__xludf.DUMMYFUNCTION("""COMPUTED_VALUE"""),1.94878531E8)</f>
        <v>194878531</v>
      </c>
    </row>
    <row r="7">
      <c r="A7" s="2">
        <f>IFERROR(__xludf.DUMMYFUNCTION("""COMPUTED_VALUE"""),45331.66666666667)</f>
        <v>45331.66667</v>
      </c>
      <c r="B7" s="1">
        <f>IFERROR(__xludf.DUMMYFUNCTION("""COMPUTED_VALUE"""),1508.14)</f>
        <v>1508.14</v>
      </c>
      <c r="D7" s="2">
        <f>IFERROR(__xludf.DUMMYFUNCTION("""COMPUTED_VALUE"""),45331.66666666667)</f>
        <v>45331.66667</v>
      </c>
      <c r="E7" s="1">
        <f>IFERROR(__xludf.DUMMYFUNCTION("""COMPUTED_VALUE"""),1543.87)</f>
        <v>1543.87</v>
      </c>
      <c r="G7" s="2">
        <f>IFERROR(__xludf.DUMMYFUNCTION("""COMPUTED_VALUE"""),45331.66666666667)</f>
        <v>45331.66667</v>
      </c>
      <c r="H7" s="1">
        <f>IFERROR(__xludf.DUMMYFUNCTION("""COMPUTED_VALUE"""),1478.54)</f>
        <v>1478.54</v>
      </c>
      <c r="J7" s="2">
        <f>IFERROR(__xludf.DUMMYFUNCTION("""COMPUTED_VALUE"""),45331.66666666667)</f>
        <v>45331.66667</v>
      </c>
      <c r="K7" s="1">
        <f>IFERROR(__xludf.DUMMYFUNCTION("""COMPUTED_VALUE"""),1543.06)</f>
        <v>1543.06</v>
      </c>
      <c r="M7" s="2">
        <f>IFERROR(__xludf.DUMMYFUNCTION("""COMPUTED_VALUE"""),45331.66666666667)</f>
        <v>45331.66667</v>
      </c>
      <c r="N7" s="1">
        <f>IFERROR(__xludf.DUMMYFUNCTION("""COMPUTED_VALUE"""),2.00276092E8)</f>
        <v>200276092</v>
      </c>
    </row>
    <row r="8">
      <c r="A8" s="2">
        <f>IFERROR(__xludf.DUMMYFUNCTION("""COMPUTED_VALUE"""),45338.66666666667)</f>
        <v>45338.66667</v>
      </c>
      <c r="B8" s="1">
        <f>IFERROR(__xludf.DUMMYFUNCTION("""COMPUTED_VALUE"""),1543.61)</f>
        <v>1543.61</v>
      </c>
      <c r="D8" s="2">
        <f>IFERROR(__xludf.DUMMYFUNCTION("""COMPUTED_VALUE"""),45338.66666666667)</f>
        <v>45338.66667</v>
      </c>
      <c r="E8" s="1">
        <f>IFERROR(__xludf.DUMMYFUNCTION("""COMPUTED_VALUE"""),1561.18)</f>
        <v>1561.18</v>
      </c>
      <c r="G8" s="2">
        <f>IFERROR(__xludf.DUMMYFUNCTION("""COMPUTED_VALUE"""),45338.66666666667)</f>
        <v>45338.66667</v>
      </c>
      <c r="H8" s="1">
        <f>IFERROR(__xludf.DUMMYFUNCTION("""COMPUTED_VALUE"""),1501.37)</f>
        <v>1501.37</v>
      </c>
      <c r="J8" s="2">
        <f>IFERROR(__xludf.DUMMYFUNCTION("""COMPUTED_VALUE"""),45338.66666666667)</f>
        <v>45338.66667</v>
      </c>
      <c r="K8" s="1">
        <f>IFERROR(__xludf.DUMMYFUNCTION("""COMPUTED_VALUE"""),1541.34)</f>
        <v>1541.34</v>
      </c>
      <c r="M8" s="2">
        <f>IFERROR(__xludf.DUMMYFUNCTION("""COMPUTED_VALUE"""),45338.66666666667)</f>
        <v>45338.66667</v>
      </c>
      <c r="N8" s="1">
        <f>IFERROR(__xludf.DUMMYFUNCTION("""COMPUTED_VALUE"""),1.64708134E8)</f>
        <v>164708134</v>
      </c>
    </row>
    <row r="9">
      <c r="A9" s="2">
        <f>IFERROR(__xludf.DUMMYFUNCTION("""COMPUTED_VALUE"""),45345.66666666667)</f>
        <v>45345.66667</v>
      </c>
      <c r="B9" s="1">
        <f>IFERROR(__xludf.DUMMYFUNCTION("""COMPUTED_VALUE"""),1535.76)</f>
        <v>1535.76</v>
      </c>
      <c r="D9" s="2">
        <f>IFERROR(__xludf.DUMMYFUNCTION("""COMPUTED_VALUE"""),45345.66666666667)</f>
        <v>45345.66667</v>
      </c>
      <c r="E9" s="1">
        <f>IFERROR(__xludf.DUMMYFUNCTION("""COMPUTED_VALUE"""),1587.6)</f>
        <v>1587.6</v>
      </c>
      <c r="G9" s="2">
        <f>IFERROR(__xludf.DUMMYFUNCTION("""COMPUTED_VALUE"""),45345.66666666667)</f>
        <v>45345.66667</v>
      </c>
      <c r="H9" s="1">
        <f>IFERROR(__xludf.DUMMYFUNCTION("""COMPUTED_VALUE"""),1525.92)</f>
        <v>1525.92</v>
      </c>
      <c r="J9" s="2">
        <f>IFERROR(__xludf.DUMMYFUNCTION("""COMPUTED_VALUE"""),45345.66666666667)</f>
        <v>45345.66667</v>
      </c>
      <c r="K9" s="1">
        <f>IFERROR(__xludf.DUMMYFUNCTION("""COMPUTED_VALUE"""),1584.11)</f>
        <v>1584.11</v>
      </c>
      <c r="M9" s="2">
        <f>IFERROR(__xludf.DUMMYFUNCTION("""COMPUTED_VALUE"""),45345.66666666667)</f>
        <v>45345.66667</v>
      </c>
      <c r="N9" s="1">
        <f>IFERROR(__xludf.DUMMYFUNCTION("""COMPUTED_VALUE"""),1.29996529E8)</f>
        <v>129996529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IFERROR(__xludf.DUMMYFUNCTION("""COMPUTED_VALUE"""),1584.08)</f>
        <v>1584.08</v>
      </c>
      <c r="D10" s="2">
        <f>IFERROR(__xludf.DUMMYFUNCTION("""COMPUTED_VALUE"""),45352.66666666667)</f>
        <v>45352.66667</v>
      </c>
      <c r="E10" s="1">
        <f>IFERROR(__xludf.DUMMYFUNCTION("""COMPUTED_VALUE"""),1640.06)</f>
        <v>1640.06</v>
      </c>
      <c r="G10" s="2">
        <f>IFERROR(__xludf.DUMMYFUNCTION("""COMPUTED_VALUE"""),45352.66666666667)</f>
        <v>45352.66667</v>
      </c>
      <c r="H10" s="1">
        <f>IFERROR(__xludf.DUMMYFUNCTION("""COMPUTED_VALUE"""),1582.26)</f>
        <v>1582.26</v>
      </c>
      <c r="J10" s="2">
        <f>IFERROR(__xludf.DUMMYFUNCTION("""COMPUTED_VALUE"""),45352.66666666667)</f>
        <v>45352.66667</v>
      </c>
      <c r="K10" s="1">
        <f>IFERROR(__xludf.DUMMYFUNCTION("""COMPUTED_VALUE"""),1638.81)</f>
        <v>1638.81</v>
      </c>
      <c r="M10" s="2">
        <f>IFERROR(__xludf.DUMMYFUNCTION("""COMPUTED_VALUE"""),45352.66666666667)</f>
        <v>45352.66667</v>
      </c>
      <c r="N10" s="1">
        <f>IFERROR(__xludf.DUMMYFUNCTION("""COMPUTED_VALUE"""),1.84891191E8)</f>
        <v>184891191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IFERROR(__xludf.DUMMYFUNCTION("""COMPUTED_VALUE"""),1639.89)</f>
        <v>1639.89</v>
      </c>
      <c r="D11" s="2">
        <f>IFERROR(__xludf.DUMMYFUNCTION("""COMPUTED_VALUE"""),45359.66666666667)</f>
        <v>45359.66667</v>
      </c>
      <c r="E11" s="1">
        <f>IFERROR(__xludf.DUMMYFUNCTION("""COMPUTED_VALUE"""),1686.57)</f>
        <v>1686.57</v>
      </c>
      <c r="G11" s="2">
        <f>IFERROR(__xludf.DUMMYFUNCTION("""COMPUTED_VALUE"""),45359.66666666667)</f>
        <v>45359.66667</v>
      </c>
      <c r="H11" s="1">
        <f>IFERROR(__xludf.DUMMYFUNCTION("""COMPUTED_VALUE"""),1628.67)</f>
        <v>1628.67</v>
      </c>
      <c r="J11" s="2">
        <f>IFERROR(__xludf.DUMMYFUNCTION("""COMPUTED_VALUE"""),45359.66666666667)</f>
        <v>45359.66667</v>
      </c>
      <c r="K11" s="1">
        <f>IFERROR(__xludf.DUMMYFUNCTION("""COMPUTED_VALUE"""),1657.0)</f>
        <v>1657</v>
      </c>
      <c r="M11" s="2">
        <f>IFERROR(__xludf.DUMMYFUNCTION("""COMPUTED_VALUE"""),45359.66666666667)</f>
        <v>45359.66667</v>
      </c>
      <c r="N11" s="1">
        <f>IFERROR(__xludf.DUMMYFUNCTION("""COMPUTED_VALUE"""),1.8487111E8)</f>
        <v>184871110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IFERROR(__xludf.DUMMYFUNCTION("""COMPUTED_VALUE"""),1654.03)</f>
        <v>1654.03</v>
      </c>
      <c r="D12" s="2">
        <f>IFERROR(__xludf.DUMMYFUNCTION("""COMPUTED_VALUE"""),45366.66666666667)</f>
        <v>45366.66667</v>
      </c>
      <c r="E12" s="1">
        <f>IFERROR(__xludf.DUMMYFUNCTION("""COMPUTED_VALUE"""),1668.41)</f>
        <v>1668.41</v>
      </c>
      <c r="G12" s="2">
        <f>IFERROR(__xludf.DUMMYFUNCTION("""COMPUTED_VALUE"""),45366.66666666667)</f>
        <v>45366.66667</v>
      </c>
      <c r="H12" s="1">
        <f>IFERROR(__xludf.DUMMYFUNCTION("""COMPUTED_VALUE"""),1625.53)</f>
        <v>1625.53</v>
      </c>
      <c r="J12" s="2">
        <f>IFERROR(__xludf.DUMMYFUNCTION("""COMPUTED_VALUE"""),45366.66666666667)</f>
        <v>45366.66667</v>
      </c>
      <c r="K12" s="1">
        <f>IFERROR(__xludf.DUMMYFUNCTION("""COMPUTED_VALUE"""),1653.12)</f>
        <v>1653.12</v>
      </c>
      <c r="M12" s="2">
        <f>IFERROR(__xludf.DUMMYFUNCTION("""COMPUTED_VALUE"""),45366.66666666667)</f>
        <v>45366.66667</v>
      </c>
      <c r="N12" s="1">
        <f>IFERROR(__xludf.DUMMYFUNCTION("""COMPUTED_VALUE"""),1.92417406E8)</f>
        <v>192417406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IFERROR(__xludf.DUMMYFUNCTION("""COMPUTED_VALUE"""),1655.34)</f>
        <v>1655.34</v>
      </c>
      <c r="D13" s="2">
        <f>IFERROR(__xludf.DUMMYFUNCTION("""COMPUTED_VALUE"""),45373.66666666667)</f>
        <v>45373.66667</v>
      </c>
      <c r="E13" s="1">
        <f>IFERROR(__xludf.DUMMYFUNCTION("""COMPUTED_VALUE"""),1727.12)</f>
        <v>1727.12</v>
      </c>
      <c r="G13" s="2">
        <f>IFERROR(__xludf.DUMMYFUNCTION("""COMPUTED_VALUE"""),45373.66666666667)</f>
        <v>45373.66667</v>
      </c>
      <c r="H13" s="1">
        <f>IFERROR(__xludf.DUMMYFUNCTION("""COMPUTED_VALUE"""),1651.41)</f>
        <v>1651.41</v>
      </c>
      <c r="J13" s="2">
        <f>IFERROR(__xludf.DUMMYFUNCTION("""COMPUTED_VALUE"""),45373.66666666667)</f>
        <v>45373.66667</v>
      </c>
      <c r="K13" s="1">
        <f>IFERROR(__xludf.DUMMYFUNCTION("""COMPUTED_VALUE"""),1707.09)</f>
        <v>1707.09</v>
      </c>
      <c r="M13" s="2">
        <f>IFERROR(__xludf.DUMMYFUNCTION("""COMPUTED_VALUE"""),45373.66666666667)</f>
        <v>45373.66667</v>
      </c>
      <c r="N13" s="1">
        <f>IFERROR(__xludf.DUMMYFUNCTION("""COMPUTED_VALUE"""),1.44586738E8)</f>
        <v>144586738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IFERROR(__xludf.DUMMYFUNCTION("""COMPUTED_VALUE"""),1706.04)</f>
        <v>1706.04</v>
      </c>
      <c r="D14" s="2">
        <f>IFERROR(__xludf.DUMMYFUNCTION("""COMPUTED_VALUE"""),45379.66666666667)</f>
        <v>45379.66667</v>
      </c>
      <c r="E14" s="1">
        <f>IFERROR(__xludf.DUMMYFUNCTION("""COMPUTED_VALUE"""),1725.95)</f>
        <v>1725.95</v>
      </c>
      <c r="G14" s="2">
        <f>IFERROR(__xludf.DUMMYFUNCTION("""COMPUTED_VALUE"""),45379.66666666667)</f>
        <v>45379.66667</v>
      </c>
      <c r="H14" s="1">
        <f>IFERROR(__xludf.DUMMYFUNCTION("""COMPUTED_VALUE"""),1696.88)</f>
        <v>1696.88</v>
      </c>
      <c r="J14" s="2">
        <f>IFERROR(__xludf.DUMMYFUNCTION("""COMPUTED_VALUE"""),45379.66666666667)</f>
        <v>45379.66667</v>
      </c>
      <c r="K14" s="1">
        <f>IFERROR(__xludf.DUMMYFUNCTION("""COMPUTED_VALUE"""),1723.38)</f>
        <v>1723.38</v>
      </c>
      <c r="M14" s="2">
        <f>IFERROR(__xludf.DUMMYFUNCTION("""COMPUTED_VALUE"""),45379.66666666667)</f>
        <v>45379.66667</v>
      </c>
      <c r="N14" s="1">
        <f>IFERROR(__xludf.DUMMYFUNCTION("""COMPUTED_VALUE"""),1.13033611E8)</f>
        <v>113033611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IFERROR(__xludf.DUMMYFUNCTION("""COMPUTED_VALUE"""),1723.27)</f>
        <v>1723.27</v>
      </c>
      <c r="D15" s="2">
        <f>IFERROR(__xludf.DUMMYFUNCTION("""COMPUTED_VALUE"""),45387.66666666667)</f>
        <v>45387.66667</v>
      </c>
      <c r="E15" s="1">
        <f>IFERROR(__xludf.DUMMYFUNCTION("""COMPUTED_VALUE"""),1723.52)</f>
        <v>1723.52</v>
      </c>
      <c r="G15" s="2">
        <f>IFERROR(__xludf.DUMMYFUNCTION("""COMPUTED_VALUE"""),45387.66666666667)</f>
        <v>45387.66667</v>
      </c>
      <c r="H15" s="1">
        <f>IFERROR(__xludf.DUMMYFUNCTION("""COMPUTED_VALUE"""),1674.93)</f>
        <v>1674.93</v>
      </c>
      <c r="J15" s="2">
        <f>IFERROR(__xludf.DUMMYFUNCTION("""COMPUTED_VALUE"""),45387.66666666667)</f>
        <v>45387.66667</v>
      </c>
      <c r="K15" s="1">
        <f>IFERROR(__xludf.DUMMYFUNCTION("""COMPUTED_VALUE"""),1704.7)</f>
        <v>1704.7</v>
      </c>
      <c r="M15" s="2">
        <f>IFERROR(__xludf.DUMMYFUNCTION("""COMPUTED_VALUE"""),45387.66666666667)</f>
        <v>45387.66667</v>
      </c>
      <c r="N15" s="1">
        <f>IFERROR(__xludf.DUMMYFUNCTION("""COMPUTED_VALUE"""),1.44974168E8)</f>
        <v>144974168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IFERROR(__xludf.DUMMYFUNCTION("""COMPUTED_VALUE"""),1705.96)</f>
        <v>1705.96</v>
      </c>
      <c r="D16" s="2">
        <f>IFERROR(__xludf.DUMMYFUNCTION("""COMPUTED_VALUE"""),45394.66666666667)</f>
        <v>45394.66667</v>
      </c>
      <c r="E16" s="1">
        <f>IFERROR(__xludf.DUMMYFUNCTION("""COMPUTED_VALUE"""),1714.45)</f>
        <v>1714.45</v>
      </c>
      <c r="G16" s="2">
        <f>IFERROR(__xludf.DUMMYFUNCTION("""COMPUTED_VALUE"""),45394.66666666667)</f>
        <v>45394.66667</v>
      </c>
      <c r="H16" s="1">
        <f>IFERROR(__xludf.DUMMYFUNCTION("""COMPUTED_VALUE"""),1642.73)</f>
        <v>1642.73</v>
      </c>
      <c r="J16" s="2">
        <f>IFERROR(__xludf.DUMMYFUNCTION("""COMPUTED_VALUE"""),45394.66666666667)</f>
        <v>45394.66667</v>
      </c>
      <c r="K16" s="1">
        <f>IFERROR(__xludf.DUMMYFUNCTION("""COMPUTED_VALUE"""),1652.35)</f>
        <v>1652.35</v>
      </c>
      <c r="M16" s="2">
        <f>IFERROR(__xludf.DUMMYFUNCTION("""COMPUTED_VALUE"""),45394.66666666667)</f>
        <v>45394.66667</v>
      </c>
      <c r="N16" s="1">
        <f>IFERROR(__xludf.DUMMYFUNCTION("""COMPUTED_VALUE"""),1.2716073E8)</f>
        <v>127160730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IFERROR(__xludf.DUMMYFUNCTION("""COMPUTED_VALUE"""),1656.87)</f>
        <v>1656.87</v>
      </c>
      <c r="D17" s="2">
        <f>IFERROR(__xludf.DUMMYFUNCTION("""COMPUTED_VALUE"""),45401.66666666667)</f>
        <v>45401.66667</v>
      </c>
      <c r="E17" s="1">
        <f>IFERROR(__xludf.DUMMYFUNCTION("""COMPUTED_VALUE"""),1676.58)</f>
        <v>1676.58</v>
      </c>
      <c r="G17" s="2">
        <f>IFERROR(__xludf.DUMMYFUNCTION("""COMPUTED_VALUE"""),45401.66666666667)</f>
        <v>45401.66667</v>
      </c>
      <c r="H17" s="1">
        <f>IFERROR(__xludf.DUMMYFUNCTION("""COMPUTED_VALUE"""),1583.85)</f>
        <v>1583.85</v>
      </c>
      <c r="J17" s="2">
        <f>IFERROR(__xludf.DUMMYFUNCTION("""COMPUTED_VALUE"""),45401.66666666667)</f>
        <v>45401.66667</v>
      </c>
      <c r="K17" s="1">
        <f>IFERROR(__xludf.DUMMYFUNCTION("""COMPUTED_VALUE"""),1590.27)</f>
        <v>1590.27</v>
      </c>
      <c r="M17" s="2">
        <f>IFERROR(__xludf.DUMMYFUNCTION("""COMPUTED_VALUE"""),45401.66666666667)</f>
        <v>45401.66667</v>
      </c>
      <c r="N17" s="1">
        <f>IFERROR(__xludf.DUMMYFUNCTION("""COMPUTED_VALUE"""),1.54587163E8)</f>
        <v>154587163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IFERROR(__xludf.DUMMYFUNCTION("""COMPUTED_VALUE"""),1592.92)</f>
        <v>1592.92</v>
      </c>
      <c r="D18" s="2">
        <f>IFERROR(__xludf.DUMMYFUNCTION("""COMPUTED_VALUE"""),45408.66666666667)</f>
        <v>45408.66667</v>
      </c>
      <c r="E18" s="1">
        <f>IFERROR(__xludf.DUMMYFUNCTION("""COMPUTED_VALUE"""),1660.03)</f>
        <v>1660.03</v>
      </c>
      <c r="G18" s="2">
        <f>IFERROR(__xludf.DUMMYFUNCTION("""COMPUTED_VALUE"""),45408.66666666667)</f>
        <v>45408.66667</v>
      </c>
      <c r="H18" s="1">
        <f>IFERROR(__xludf.DUMMYFUNCTION("""COMPUTED_VALUE"""),1592.52)</f>
        <v>1592.52</v>
      </c>
      <c r="J18" s="2">
        <f>IFERROR(__xludf.DUMMYFUNCTION("""COMPUTED_VALUE"""),45408.66666666667)</f>
        <v>45408.66667</v>
      </c>
      <c r="K18" s="1">
        <f>IFERROR(__xludf.DUMMYFUNCTION("""COMPUTED_VALUE"""),1655.95)</f>
        <v>1655.95</v>
      </c>
      <c r="M18" s="2">
        <f>IFERROR(__xludf.DUMMYFUNCTION("""COMPUTED_VALUE"""),45408.66666666667)</f>
        <v>45408.66667</v>
      </c>
      <c r="N18" s="1">
        <f>IFERROR(__xludf.DUMMYFUNCTION("""COMPUTED_VALUE"""),1.83835251E8)</f>
        <v>183835251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IFERROR(__xludf.DUMMYFUNCTION("""COMPUTED_VALUE"""),1657.31)</f>
        <v>1657.31</v>
      </c>
      <c r="D19" s="2">
        <f>IFERROR(__xludf.DUMMYFUNCTION("""COMPUTED_VALUE"""),45415.66666666667)</f>
        <v>45415.66667</v>
      </c>
      <c r="E19" s="1">
        <f>IFERROR(__xludf.DUMMYFUNCTION("""COMPUTED_VALUE"""),1685.12)</f>
        <v>1685.12</v>
      </c>
      <c r="G19" s="2">
        <f>IFERROR(__xludf.DUMMYFUNCTION("""COMPUTED_VALUE"""),45415.66666666667)</f>
        <v>45415.66667</v>
      </c>
      <c r="H19" s="1">
        <f>IFERROR(__xludf.DUMMYFUNCTION("""COMPUTED_VALUE"""),1623.16)</f>
        <v>1623.16</v>
      </c>
      <c r="J19" s="2">
        <f>IFERROR(__xludf.DUMMYFUNCTION("""COMPUTED_VALUE"""),45415.66666666667)</f>
        <v>45415.66667</v>
      </c>
      <c r="K19" s="1">
        <f>IFERROR(__xludf.DUMMYFUNCTION("""COMPUTED_VALUE"""),1673.23)</f>
        <v>1673.23</v>
      </c>
      <c r="M19" s="2">
        <f>IFERROR(__xludf.DUMMYFUNCTION("""COMPUTED_VALUE"""),45415.66666666667)</f>
        <v>45415.66667</v>
      </c>
      <c r="N19" s="1">
        <f>IFERROR(__xludf.DUMMYFUNCTION("""COMPUTED_VALUE"""),1.97288299E8)</f>
        <v>197288299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IFERROR(__xludf.DUMMYFUNCTION("""COMPUTED_VALUE"""),1678.15)</f>
        <v>1678.15</v>
      </c>
      <c r="D20" s="2">
        <f>IFERROR(__xludf.DUMMYFUNCTION("""COMPUTED_VALUE"""),45422.66666666667)</f>
        <v>45422.66667</v>
      </c>
      <c r="E20" s="1">
        <f>IFERROR(__xludf.DUMMYFUNCTION("""COMPUTED_VALUE"""),1731.63)</f>
        <v>1731.63</v>
      </c>
      <c r="G20" s="2">
        <f>IFERROR(__xludf.DUMMYFUNCTION("""COMPUTED_VALUE"""),45422.66666666667)</f>
        <v>45422.66667</v>
      </c>
      <c r="H20" s="1">
        <f>IFERROR(__xludf.DUMMYFUNCTION("""COMPUTED_VALUE"""),1678.15)</f>
        <v>1678.15</v>
      </c>
      <c r="J20" s="2">
        <f>IFERROR(__xludf.DUMMYFUNCTION("""COMPUTED_VALUE"""),45422.66666666667)</f>
        <v>45422.66667</v>
      </c>
      <c r="K20" s="1">
        <f>IFERROR(__xludf.DUMMYFUNCTION("""COMPUTED_VALUE"""),1721.95)</f>
        <v>1721.95</v>
      </c>
      <c r="M20" s="2">
        <f>IFERROR(__xludf.DUMMYFUNCTION("""COMPUTED_VALUE"""),45422.66666666667)</f>
        <v>45422.66667</v>
      </c>
      <c r="N20" s="1">
        <f>IFERROR(__xludf.DUMMYFUNCTION("""COMPUTED_VALUE"""),1.59075395E8)</f>
        <v>159075395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IFERROR(__xludf.DUMMYFUNCTION("""COMPUTED_VALUE"""),1725.65)</f>
        <v>1725.65</v>
      </c>
      <c r="D21" s="2">
        <f>IFERROR(__xludf.DUMMYFUNCTION("""COMPUTED_VALUE"""),45429.66666666667)</f>
        <v>45429.66667</v>
      </c>
      <c r="E21" s="1">
        <f>IFERROR(__xludf.DUMMYFUNCTION("""COMPUTED_VALUE"""),1735.46)</f>
        <v>1735.46</v>
      </c>
      <c r="G21" s="2">
        <f>IFERROR(__xludf.DUMMYFUNCTION("""COMPUTED_VALUE"""),45429.66666666667)</f>
        <v>45429.66667</v>
      </c>
      <c r="H21" s="1">
        <f>IFERROR(__xludf.DUMMYFUNCTION("""COMPUTED_VALUE"""),1692.59)</f>
        <v>1692.59</v>
      </c>
      <c r="J21" s="2">
        <f>IFERROR(__xludf.DUMMYFUNCTION("""COMPUTED_VALUE"""),45429.66666666667)</f>
        <v>45429.66667</v>
      </c>
      <c r="K21" s="1">
        <f>IFERROR(__xludf.DUMMYFUNCTION("""COMPUTED_VALUE"""),1699.13)</f>
        <v>1699.13</v>
      </c>
      <c r="M21" s="2">
        <f>IFERROR(__xludf.DUMMYFUNCTION("""COMPUTED_VALUE"""),45429.66666666667)</f>
        <v>45429.66667</v>
      </c>
      <c r="N21" s="1">
        <f>IFERROR(__xludf.DUMMYFUNCTION("""COMPUTED_VALUE"""),1.4365085E8)</f>
        <v>143650850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IFERROR(__xludf.DUMMYFUNCTION("""COMPUTED_VALUE"""),1699.17)</f>
        <v>1699.17</v>
      </c>
      <c r="D22" s="2">
        <f>IFERROR(__xludf.DUMMYFUNCTION("""COMPUTED_VALUE"""),45436.66666666667)</f>
        <v>45436.66667</v>
      </c>
      <c r="E22" s="1">
        <f>IFERROR(__xludf.DUMMYFUNCTION("""COMPUTED_VALUE"""),1725.11)</f>
        <v>1725.11</v>
      </c>
      <c r="G22" s="2">
        <f>IFERROR(__xludf.DUMMYFUNCTION("""COMPUTED_VALUE"""),45436.66666666667)</f>
        <v>45436.66667</v>
      </c>
      <c r="H22" s="1">
        <f>IFERROR(__xludf.DUMMYFUNCTION("""COMPUTED_VALUE"""),1698.59)</f>
        <v>1698.59</v>
      </c>
      <c r="J22" s="2">
        <f>IFERROR(__xludf.DUMMYFUNCTION("""COMPUTED_VALUE"""),45436.66666666667)</f>
        <v>45436.66667</v>
      </c>
      <c r="K22" s="1">
        <f>IFERROR(__xludf.DUMMYFUNCTION("""COMPUTED_VALUE"""),1722.88)</f>
        <v>1722.88</v>
      </c>
      <c r="M22" s="2">
        <f>IFERROR(__xludf.DUMMYFUNCTION("""COMPUTED_VALUE"""),45436.66666666667)</f>
        <v>45436.66667</v>
      </c>
      <c r="N22" s="1">
        <f>IFERROR(__xludf.DUMMYFUNCTION("""COMPUTED_VALUE"""),1.59241049E8)</f>
        <v>159241049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IFERROR(__xludf.DUMMYFUNCTION("""COMPUTED_VALUE"""),1723.09)</f>
        <v>1723.09</v>
      </c>
      <c r="D23" s="2">
        <f>IFERROR(__xludf.DUMMYFUNCTION("""COMPUTED_VALUE"""),45443.66666666667)</f>
        <v>45443.66667</v>
      </c>
      <c r="E23" s="1">
        <f>IFERROR(__xludf.DUMMYFUNCTION("""COMPUTED_VALUE"""),1725.75)</f>
        <v>1725.75</v>
      </c>
      <c r="G23" s="2">
        <f>IFERROR(__xludf.DUMMYFUNCTION("""COMPUTED_VALUE"""),45443.66666666667)</f>
        <v>45443.66667</v>
      </c>
      <c r="H23" s="1">
        <f>IFERROR(__xludf.DUMMYFUNCTION("""COMPUTED_VALUE"""),1654.5)</f>
        <v>1654.5</v>
      </c>
      <c r="J23" s="2">
        <f>IFERROR(__xludf.DUMMYFUNCTION("""COMPUTED_VALUE"""),45443.66666666667)</f>
        <v>45443.66667</v>
      </c>
      <c r="K23" s="1">
        <f>IFERROR(__xludf.DUMMYFUNCTION("""COMPUTED_VALUE"""),1689.55)</f>
        <v>1689.55</v>
      </c>
      <c r="M23" s="2">
        <f>IFERROR(__xludf.DUMMYFUNCTION("""COMPUTED_VALUE"""),45443.66666666667)</f>
        <v>45443.66667</v>
      </c>
      <c r="N23" s="1">
        <f>IFERROR(__xludf.DUMMYFUNCTION("""COMPUTED_VALUE"""),1.46012456E8)</f>
        <v>146012456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IFERROR(__xludf.DUMMYFUNCTION("""COMPUTED_VALUE"""),1691.68)</f>
        <v>1691.68</v>
      </c>
      <c r="D24" s="2">
        <f>IFERROR(__xludf.DUMMYFUNCTION("""COMPUTED_VALUE"""),45450.66666666667)</f>
        <v>45450.66667</v>
      </c>
      <c r="E24" s="1">
        <f>IFERROR(__xludf.DUMMYFUNCTION("""COMPUTED_VALUE"""),1700.62)</f>
        <v>1700.62</v>
      </c>
      <c r="G24" s="2">
        <f>IFERROR(__xludf.DUMMYFUNCTION("""COMPUTED_VALUE"""),45450.66666666667)</f>
        <v>45450.66667</v>
      </c>
      <c r="H24" s="1">
        <f>IFERROR(__xludf.DUMMYFUNCTION("""COMPUTED_VALUE"""),1620.49)</f>
        <v>1620.49</v>
      </c>
      <c r="J24" s="2">
        <f>IFERROR(__xludf.DUMMYFUNCTION("""COMPUTED_VALUE"""),45450.66666666667)</f>
        <v>45450.66667</v>
      </c>
      <c r="K24" s="1">
        <f>IFERROR(__xludf.DUMMYFUNCTION("""COMPUTED_VALUE"""),1637.14)</f>
        <v>1637.14</v>
      </c>
      <c r="M24" s="2">
        <f>IFERROR(__xludf.DUMMYFUNCTION("""COMPUTED_VALUE"""),45450.66666666667)</f>
        <v>45450.66667</v>
      </c>
      <c r="N24" s="1">
        <f>IFERROR(__xludf.DUMMYFUNCTION("""COMPUTED_VALUE"""),1.44378309E8)</f>
        <v>144378309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IFERROR(__xludf.DUMMYFUNCTION("""COMPUTED_VALUE"""),1631.2)</f>
        <v>1631.2</v>
      </c>
      <c r="D25" s="2">
        <f>IFERROR(__xludf.DUMMYFUNCTION("""COMPUTED_VALUE"""),45457.66666666667)</f>
        <v>45457.66667</v>
      </c>
      <c r="E25" s="1">
        <f>IFERROR(__xludf.DUMMYFUNCTION("""COMPUTED_VALUE"""),1697.34)</f>
        <v>1697.34</v>
      </c>
      <c r="G25" s="2">
        <f>IFERROR(__xludf.DUMMYFUNCTION("""COMPUTED_VALUE"""),45457.66666666667)</f>
        <v>45457.66667</v>
      </c>
      <c r="H25" s="1">
        <f>IFERROR(__xludf.DUMMYFUNCTION("""COMPUTED_VALUE"""),1627.24)</f>
        <v>1627.24</v>
      </c>
      <c r="J25" s="2">
        <f>IFERROR(__xludf.DUMMYFUNCTION("""COMPUTED_VALUE"""),45457.66666666667)</f>
        <v>45457.66667</v>
      </c>
      <c r="K25" s="1">
        <f>IFERROR(__xludf.DUMMYFUNCTION("""COMPUTED_VALUE"""),1668.95)</f>
        <v>1668.95</v>
      </c>
      <c r="M25" s="2">
        <f>IFERROR(__xludf.DUMMYFUNCTION("""COMPUTED_VALUE"""),45457.66666666667)</f>
        <v>45457.66667</v>
      </c>
      <c r="N25" s="1">
        <f>IFERROR(__xludf.DUMMYFUNCTION("""COMPUTED_VALUE"""),1.429852E8)</f>
        <v>142985200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IFERROR(__xludf.DUMMYFUNCTION("""COMPUTED_VALUE"""),1666.28)</f>
        <v>1666.28</v>
      </c>
      <c r="D26" s="2">
        <f>IFERROR(__xludf.DUMMYFUNCTION("""COMPUTED_VALUE"""),45464.66666666667)</f>
        <v>45464.66667</v>
      </c>
      <c r="E26" s="1">
        <f>IFERROR(__xludf.DUMMYFUNCTION("""COMPUTED_VALUE"""),1699.24)</f>
        <v>1699.24</v>
      </c>
      <c r="G26" s="2">
        <f>IFERROR(__xludf.DUMMYFUNCTION("""COMPUTED_VALUE"""),45464.66666666667)</f>
        <v>45464.66667</v>
      </c>
      <c r="H26" s="1">
        <f>IFERROR(__xludf.DUMMYFUNCTION("""COMPUTED_VALUE"""),1640.03)</f>
        <v>1640.03</v>
      </c>
      <c r="J26" s="2">
        <f>IFERROR(__xludf.DUMMYFUNCTION("""COMPUTED_VALUE"""),45464.66666666667)</f>
        <v>45464.66667</v>
      </c>
      <c r="K26" s="1">
        <f>IFERROR(__xludf.DUMMYFUNCTION("""COMPUTED_VALUE"""),1664.97)</f>
        <v>1664.97</v>
      </c>
      <c r="M26" s="2">
        <f>IFERROR(__xludf.DUMMYFUNCTION("""COMPUTED_VALUE"""),45464.66666666667)</f>
        <v>45464.66667</v>
      </c>
      <c r="N26" s="1">
        <f>IFERROR(__xludf.DUMMYFUNCTION("""COMPUTED_VALUE"""),1.59332416E8)</f>
        <v>159332416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IFERROR(__xludf.DUMMYFUNCTION("""COMPUTED_VALUE"""),1665.6)</f>
        <v>1665.6</v>
      </c>
      <c r="D27" s="2">
        <f>IFERROR(__xludf.DUMMYFUNCTION("""COMPUTED_VALUE"""),45471.66666666667)</f>
        <v>45471.66667</v>
      </c>
      <c r="E27" s="1">
        <f>IFERROR(__xludf.DUMMYFUNCTION("""COMPUTED_VALUE"""),1685.17)</f>
        <v>1685.17</v>
      </c>
      <c r="G27" s="2">
        <f>IFERROR(__xludf.DUMMYFUNCTION("""COMPUTED_VALUE"""),45471.66666666667)</f>
        <v>45471.66667</v>
      </c>
      <c r="H27" s="1">
        <f>IFERROR(__xludf.DUMMYFUNCTION("""COMPUTED_VALUE"""),1623.67)</f>
        <v>1623.67</v>
      </c>
      <c r="J27" s="2">
        <f>IFERROR(__xludf.DUMMYFUNCTION("""COMPUTED_VALUE"""),45471.66666666667)</f>
        <v>45471.66667</v>
      </c>
      <c r="K27" s="1">
        <f>IFERROR(__xludf.DUMMYFUNCTION("""COMPUTED_VALUE"""),1633.78)</f>
        <v>1633.78</v>
      </c>
      <c r="M27" s="2">
        <f>IFERROR(__xludf.DUMMYFUNCTION("""COMPUTED_VALUE"""),45471.66666666667)</f>
        <v>45471.66667</v>
      </c>
      <c r="N27" s="1">
        <f>IFERROR(__xludf.DUMMYFUNCTION("""COMPUTED_VALUE"""),3.02978972E8)</f>
        <v>302978972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IFERROR(__xludf.DUMMYFUNCTION("""COMPUTED_VALUE"""),1634.88)</f>
        <v>1634.88</v>
      </c>
      <c r="D28" s="2">
        <f>IFERROR(__xludf.DUMMYFUNCTION("""COMPUTED_VALUE"""),45478.66666666667)</f>
        <v>45478.66667</v>
      </c>
      <c r="E28" s="1">
        <f>IFERROR(__xludf.DUMMYFUNCTION("""COMPUTED_VALUE"""),1643.53)</f>
        <v>1643.53</v>
      </c>
      <c r="G28" s="2">
        <f>IFERROR(__xludf.DUMMYFUNCTION("""COMPUTED_VALUE"""),45478.66666666667)</f>
        <v>45478.66667</v>
      </c>
      <c r="H28" s="1">
        <f>IFERROR(__xludf.DUMMYFUNCTION("""COMPUTED_VALUE"""),1593.21)</f>
        <v>1593.21</v>
      </c>
      <c r="J28" s="2">
        <f>IFERROR(__xludf.DUMMYFUNCTION("""COMPUTED_VALUE"""),45478.66666666667)</f>
        <v>45478.66667</v>
      </c>
      <c r="K28" s="1">
        <f>IFERROR(__xludf.DUMMYFUNCTION("""COMPUTED_VALUE"""),1614.69)</f>
        <v>1614.69</v>
      </c>
      <c r="M28" s="2">
        <f>IFERROR(__xludf.DUMMYFUNCTION("""COMPUTED_VALUE"""),45478.66666666667)</f>
        <v>45478.66667</v>
      </c>
      <c r="N28" s="1">
        <f>IFERROR(__xludf.DUMMYFUNCTION("""COMPUTED_VALUE"""),1.29879881E8)</f>
        <v>129879881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IFERROR(__xludf.DUMMYFUNCTION("""COMPUTED_VALUE"""),1618.8)</f>
        <v>1618.8</v>
      </c>
      <c r="D29" s="2">
        <f>IFERROR(__xludf.DUMMYFUNCTION("""COMPUTED_VALUE"""),45485.66666666667)</f>
        <v>45485.66667</v>
      </c>
      <c r="E29" s="1">
        <f>IFERROR(__xludf.DUMMYFUNCTION("""COMPUTED_VALUE"""),1726.85)</f>
        <v>1726.85</v>
      </c>
      <c r="G29" s="2">
        <f>IFERROR(__xludf.DUMMYFUNCTION("""COMPUTED_VALUE"""),45485.66666666667)</f>
        <v>45485.66667</v>
      </c>
      <c r="H29" s="1">
        <f>IFERROR(__xludf.DUMMYFUNCTION("""COMPUTED_VALUE"""),1616.52)</f>
        <v>1616.52</v>
      </c>
      <c r="J29" s="2">
        <f>IFERROR(__xludf.DUMMYFUNCTION("""COMPUTED_VALUE"""),45485.66666666667)</f>
        <v>45485.66667</v>
      </c>
      <c r="K29" s="1">
        <f>IFERROR(__xludf.DUMMYFUNCTION("""COMPUTED_VALUE"""),1711.34)</f>
        <v>1711.34</v>
      </c>
      <c r="M29" s="2">
        <f>IFERROR(__xludf.DUMMYFUNCTION("""COMPUTED_VALUE"""),45485.66666666667)</f>
        <v>45485.66667</v>
      </c>
      <c r="N29" s="1">
        <f>IFERROR(__xludf.DUMMYFUNCTION("""COMPUTED_VALUE"""),1.75480524E8)</f>
        <v>175480524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IFERROR(__xludf.DUMMYFUNCTION("""COMPUTED_VALUE"""),1713.06)</f>
        <v>1713.06</v>
      </c>
      <c r="D30" s="2">
        <f>IFERROR(__xludf.DUMMYFUNCTION("""COMPUTED_VALUE"""),45492.66666666667)</f>
        <v>45492.66667</v>
      </c>
      <c r="E30" s="1">
        <f>IFERROR(__xludf.DUMMYFUNCTION("""COMPUTED_VALUE"""),1770.08)</f>
        <v>1770.08</v>
      </c>
      <c r="G30" s="2">
        <f>IFERROR(__xludf.DUMMYFUNCTION("""COMPUTED_VALUE"""),45492.66666666667)</f>
        <v>45492.66667</v>
      </c>
      <c r="H30" s="1">
        <f>IFERROR(__xludf.DUMMYFUNCTION("""COMPUTED_VALUE"""),1702.48)</f>
        <v>1702.48</v>
      </c>
      <c r="J30" s="2">
        <f>IFERROR(__xludf.DUMMYFUNCTION("""COMPUTED_VALUE"""),45492.66666666667)</f>
        <v>45492.66667</v>
      </c>
      <c r="K30" s="1">
        <f>IFERROR(__xludf.DUMMYFUNCTION("""COMPUTED_VALUE"""),1705.06)</f>
        <v>1705.06</v>
      </c>
      <c r="M30" s="2">
        <f>IFERROR(__xludf.DUMMYFUNCTION("""COMPUTED_VALUE"""),45492.66666666667)</f>
        <v>45492.66667</v>
      </c>
      <c r="N30" s="1">
        <f>IFERROR(__xludf.DUMMYFUNCTION("""COMPUTED_VALUE"""),1.91751701E8)</f>
        <v>191751701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IFERROR(__xludf.DUMMYFUNCTION("""COMPUTED_VALUE"""),1713.97)</f>
        <v>1713.97</v>
      </c>
      <c r="D31" s="2">
        <f>IFERROR(__xludf.DUMMYFUNCTION("""COMPUTED_VALUE"""),45499.66666666667)</f>
        <v>45499.66667</v>
      </c>
      <c r="E31" s="1">
        <f>IFERROR(__xludf.DUMMYFUNCTION("""COMPUTED_VALUE"""),1764.09)</f>
        <v>1764.09</v>
      </c>
      <c r="G31" s="2">
        <f>IFERROR(__xludf.DUMMYFUNCTION("""COMPUTED_VALUE"""),45499.66666666667)</f>
        <v>45499.66667</v>
      </c>
      <c r="H31" s="1">
        <f>IFERROR(__xludf.DUMMYFUNCTION("""COMPUTED_VALUE"""),1688.05)</f>
        <v>1688.05</v>
      </c>
      <c r="J31" s="2">
        <f>IFERROR(__xludf.DUMMYFUNCTION("""COMPUTED_VALUE"""),45499.66666666667)</f>
        <v>45499.66667</v>
      </c>
      <c r="K31" s="1">
        <f>IFERROR(__xludf.DUMMYFUNCTION("""COMPUTED_VALUE"""),1752.57)</f>
        <v>1752.57</v>
      </c>
      <c r="M31" s="2">
        <f>IFERROR(__xludf.DUMMYFUNCTION("""COMPUTED_VALUE"""),45499.66666666667)</f>
        <v>45499.66667</v>
      </c>
      <c r="N31" s="1">
        <f>IFERROR(__xludf.DUMMYFUNCTION("""COMPUTED_VALUE"""),2.12750066E8)</f>
        <v>212750066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IFERROR(__xludf.DUMMYFUNCTION("""COMPUTED_VALUE"""),1755.85)</f>
        <v>1755.85</v>
      </c>
      <c r="D32" s="2">
        <f>IFERROR(__xludf.DUMMYFUNCTION("""COMPUTED_VALUE"""),45506.66666666667)</f>
        <v>45506.66667</v>
      </c>
      <c r="E32" s="1">
        <f>IFERROR(__xludf.DUMMYFUNCTION("""COMPUTED_VALUE"""),1820.88)</f>
        <v>1820.88</v>
      </c>
      <c r="G32" s="2">
        <f>IFERROR(__xludf.DUMMYFUNCTION("""COMPUTED_VALUE"""),45506.66666666667)</f>
        <v>45506.66667</v>
      </c>
      <c r="H32" s="1">
        <f>IFERROR(__xludf.DUMMYFUNCTION("""COMPUTED_VALUE"""),1675.57)</f>
        <v>1675.57</v>
      </c>
      <c r="J32" s="2">
        <f>IFERROR(__xludf.DUMMYFUNCTION("""COMPUTED_VALUE"""),45506.66666666667)</f>
        <v>45506.66667</v>
      </c>
      <c r="K32" s="1">
        <f>IFERROR(__xludf.DUMMYFUNCTION("""COMPUTED_VALUE"""),1692.63)</f>
        <v>1692.63</v>
      </c>
      <c r="M32" s="2">
        <f>IFERROR(__xludf.DUMMYFUNCTION("""COMPUTED_VALUE"""),45506.66666666667)</f>
        <v>45506.66667</v>
      </c>
      <c r="N32" s="1">
        <f>IFERROR(__xludf.DUMMYFUNCTION("""COMPUTED_VALUE"""),2.20550121E8)</f>
        <v>220550121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IFERROR(__xludf.DUMMYFUNCTION("""COMPUTED_VALUE"""),1681.23)</f>
        <v>1681.23</v>
      </c>
      <c r="D33" s="2">
        <f>IFERROR(__xludf.DUMMYFUNCTION("""COMPUTED_VALUE"""),45513.66666666667)</f>
        <v>45513.66667</v>
      </c>
      <c r="E33" s="1">
        <f>IFERROR(__xludf.DUMMYFUNCTION("""COMPUTED_VALUE"""),1706.5)</f>
        <v>1706.5</v>
      </c>
      <c r="G33" s="2">
        <f>IFERROR(__xludf.DUMMYFUNCTION("""COMPUTED_VALUE"""),45513.66666666667)</f>
        <v>45513.66667</v>
      </c>
      <c r="H33" s="1">
        <f>IFERROR(__xludf.DUMMYFUNCTION("""COMPUTED_VALUE"""),1617.05)</f>
        <v>1617.05</v>
      </c>
      <c r="J33" s="2">
        <f>IFERROR(__xludf.DUMMYFUNCTION("""COMPUTED_VALUE"""),45513.66666666667)</f>
        <v>45513.66667</v>
      </c>
      <c r="K33" s="1">
        <f>IFERROR(__xludf.DUMMYFUNCTION("""COMPUTED_VALUE"""),1688.32)</f>
        <v>1688.32</v>
      </c>
      <c r="M33" s="2">
        <f>IFERROR(__xludf.DUMMYFUNCTION("""COMPUTED_VALUE"""),45513.66666666667)</f>
        <v>45513.66667</v>
      </c>
      <c r="N33" s="1">
        <f>IFERROR(__xludf.DUMMYFUNCTION("""COMPUTED_VALUE"""),2.23133989E8)</f>
        <v>223133989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IFERROR(__xludf.DUMMYFUNCTION("""COMPUTED_VALUE"""),1688.08)</f>
        <v>1688.08</v>
      </c>
      <c r="D34" s="2">
        <f>IFERROR(__xludf.DUMMYFUNCTION("""COMPUTED_VALUE"""),45520.66666666667)</f>
        <v>45520.66667</v>
      </c>
      <c r="E34" s="1">
        <f>IFERROR(__xludf.DUMMYFUNCTION("""COMPUTED_VALUE"""),1751.43)</f>
        <v>1751.43</v>
      </c>
      <c r="G34" s="2">
        <f>IFERROR(__xludf.DUMMYFUNCTION("""COMPUTED_VALUE"""),45520.66666666667)</f>
        <v>45520.66667</v>
      </c>
      <c r="H34" s="1">
        <f>IFERROR(__xludf.DUMMYFUNCTION("""COMPUTED_VALUE"""),1667.44)</f>
        <v>1667.44</v>
      </c>
      <c r="J34" s="2">
        <f>IFERROR(__xludf.DUMMYFUNCTION("""COMPUTED_VALUE"""),45520.66666666667)</f>
        <v>45520.66667</v>
      </c>
      <c r="K34" s="1">
        <f>IFERROR(__xludf.DUMMYFUNCTION("""COMPUTED_VALUE"""),1729.54)</f>
        <v>1729.54</v>
      </c>
      <c r="M34" s="2">
        <f>IFERROR(__xludf.DUMMYFUNCTION("""COMPUTED_VALUE"""),45520.66666666667)</f>
        <v>45520.66667</v>
      </c>
      <c r="N34" s="1">
        <f>IFERROR(__xludf.DUMMYFUNCTION("""COMPUTED_VALUE"""),1.54089863E8)</f>
        <v>154089863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IFERROR(__xludf.DUMMYFUNCTION("""COMPUTED_VALUE"""),1733.64)</f>
        <v>1733.64</v>
      </c>
      <c r="D35" s="2">
        <f>IFERROR(__xludf.DUMMYFUNCTION("""COMPUTED_VALUE"""),45527.66666666667)</f>
        <v>45527.66667</v>
      </c>
      <c r="E35" s="1">
        <f>IFERROR(__xludf.DUMMYFUNCTION("""COMPUTED_VALUE"""),1810.36)</f>
        <v>1810.36</v>
      </c>
      <c r="G35" s="2">
        <f>IFERROR(__xludf.DUMMYFUNCTION("""COMPUTED_VALUE"""),45527.66666666667)</f>
        <v>45527.66667</v>
      </c>
      <c r="H35" s="1">
        <f>IFERROR(__xludf.DUMMYFUNCTION("""COMPUTED_VALUE"""),1729.19)</f>
        <v>1729.19</v>
      </c>
      <c r="J35" s="2">
        <f>IFERROR(__xludf.DUMMYFUNCTION("""COMPUTED_VALUE"""),45527.66666666667)</f>
        <v>45527.66667</v>
      </c>
      <c r="K35" s="1">
        <f>IFERROR(__xludf.DUMMYFUNCTION("""COMPUTED_VALUE"""),1805.68)</f>
        <v>1805.68</v>
      </c>
      <c r="M35" s="2">
        <f>IFERROR(__xludf.DUMMYFUNCTION("""COMPUTED_VALUE"""),45527.66666666667)</f>
        <v>45527.66667</v>
      </c>
      <c r="N35" s="1">
        <f>IFERROR(__xludf.DUMMYFUNCTION("""COMPUTED_VALUE"""),1.3014012E8)</f>
        <v>130140120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IFERROR(__xludf.DUMMYFUNCTION("""COMPUTED_VALUE"""),1809.04)</f>
        <v>1809.04</v>
      </c>
      <c r="D36" s="2">
        <f>IFERROR(__xludf.DUMMYFUNCTION("""COMPUTED_VALUE"""),45534.66666666667)</f>
        <v>45534.66667</v>
      </c>
      <c r="E36" s="1">
        <f>IFERROR(__xludf.DUMMYFUNCTION("""COMPUTED_VALUE"""),1820.16)</f>
        <v>1820.16</v>
      </c>
      <c r="G36" s="2">
        <f>IFERROR(__xludf.DUMMYFUNCTION("""COMPUTED_VALUE"""),45534.66666666667)</f>
        <v>45534.66667</v>
      </c>
      <c r="H36" s="1">
        <f>IFERROR(__xludf.DUMMYFUNCTION("""COMPUTED_VALUE"""),1765.93)</f>
        <v>1765.93</v>
      </c>
      <c r="J36" s="2">
        <f>IFERROR(__xludf.DUMMYFUNCTION("""COMPUTED_VALUE"""),45534.66666666667)</f>
        <v>45534.66667</v>
      </c>
      <c r="K36" s="1">
        <f>IFERROR(__xludf.DUMMYFUNCTION("""COMPUTED_VALUE"""),1813.52)</f>
        <v>1813.52</v>
      </c>
      <c r="M36" s="2">
        <f>IFERROR(__xludf.DUMMYFUNCTION("""COMPUTED_VALUE"""),45534.66666666667)</f>
        <v>45534.66667</v>
      </c>
      <c r="N36" s="1">
        <f>IFERROR(__xludf.DUMMYFUNCTION("""COMPUTED_VALUE"""),1.40188456E8)</f>
        <v>140188456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IFERROR(__xludf.DUMMYFUNCTION("""COMPUTED_VALUE"""),1808.87)</f>
        <v>1808.87</v>
      </c>
      <c r="D37" s="2">
        <f>IFERROR(__xludf.DUMMYFUNCTION("""COMPUTED_VALUE"""),45541.66666666667)</f>
        <v>45541.66667</v>
      </c>
      <c r="E37" s="1">
        <f>IFERROR(__xludf.DUMMYFUNCTION("""COMPUTED_VALUE"""),1809.18)</f>
        <v>1809.18</v>
      </c>
      <c r="G37" s="2">
        <f>IFERROR(__xludf.DUMMYFUNCTION("""COMPUTED_VALUE"""),45541.66666666667)</f>
        <v>45541.66667</v>
      </c>
      <c r="H37" s="1">
        <f>IFERROR(__xludf.DUMMYFUNCTION("""COMPUTED_VALUE"""),1704.33)</f>
        <v>1704.33</v>
      </c>
      <c r="J37" s="2">
        <f>IFERROR(__xludf.DUMMYFUNCTION("""COMPUTED_VALUE"""),45541.66666666667)</f>
        <v>45541.66667</v>
      </c>
      <c r="K37" s="1">
        <f>IFERROR(__xludf.DUMMYFUNCTION("""COMPUTED_VALUE"""),1711.38)</f>
        <v>1711.38</v>
      </c>
      <c r="M37" s="2">
        <f>IFERROR(__xludf.DUMMYFUNCTION("""COMPUTED_VALUE"""),45541.66666666667)</f>
        <v>45541.66667</v>
      </c>
      <c r="N37" s="1">
        <f>IFERROR(__xludf.DUMMYFUNCTION("""COMPUTED_VALUE"""),1.2923778E8)</f>
        <v>129237780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IFERROR(__xludf.DUMMYFUNCTION("""COMPUTED_VALUE"""),1718.23)</f>
        <v>1718.23</v>
      </c>
      <c r="D38" s="2">
        <f>IFERROR(__xludf.DUMMYFUNCTION("""COMPUTED_VALUE"""),45548.66666666667)</f>
        <v>45548.66667</v>
      </c>
      <c r="E38" s="1">
        <f>IFERROR(__xludf.DUMMYFUNCTION("""COMPUTED_VALUE"""),1824.46)</f>
        <v>1824.46</v>
      </c>
      <c r="G38" s="2">
        <f>IFERROR(__xludf.DUMMYFUNCTION("""COMPUTED_VALUE"""),45548.66666666667)</f>
        <v>45548.66667</v>
      </c>
      <c r="H38" s="1">
        <f>IFERROR(__xludf.DUMMYFUNCTION("""COMPUTED_VALUE"""),1703.17)</f>
        <v>1703.17</v>
      </c>
      <c r="J38" s="2">
        <f>IFERROR(__xludf.DUMMYFUNCTION("""COMPUTED_VALUE"""),45548.66666666667)</f>
        <v>45548.66667</v>
      </c>
      <c r="K38" s="1">
        <f>IFERROR(__xludf.DUMMYFUNCTION("""COMPUTED_VALUE"""),1814.9)</f>
        <v>1814.9</v>
      </c>
      <c r="M38" s="2">
        <f>IFERROR(__xludf.DUMMYFUNCTION("""COMPUTED_VALUE"""),45548.66666666667)</f>
        <v>45548.66667</v>
      </c>
      <c r="N38" s="1">
        <f>IFERROR(__xludf.DUMMYFUNCTION("""COMPUTED_VALUE"""),1.67401115E8)</f>
        <v>167401115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IFERROR(__xludf.DUMMYFUNCTION("""COMPUTED_VALUE"""),1823.04)</f>
        <v>1823.04</v>
      </c>
      <c r="D39" s="2">
        <f>IFERROR(__xludf.DUMMYFUNCTION("""COMPUTED_VALUE"""),45555.66666666667)</f>
        <v>45555.66667</v>
      </c>
      <c r="E39" s="1">
        <f>IFERROR(__xludf.DUMMYFUNCTION("""COMPUTED_VALUE"""),1908.41)</f>
        <v>1908.41</v>
      </c>
      <c r="G39" s="2">
        <f>IFERROR(__xludf.DUMMYFUNCTION("""COMPUTED_VALUE"""),45555.66666666667)</f>
        <v>45555.66667</v>
      </c>
      <c r="H39" s="1">
        <f>IFERROR(__xludf.DUMMYFUNCTION("""COMPUTED_VALUE"""),1815.52)</f>
        <v>1815.52</v>
      </c>
      <c r="J39" s="2">
        <f>IFERROR(__xludf.DUMMYFUNCTION("""COMPUTED_VALUE"""),45555.66666666667)</f>
        <v>45555.66667</v>
      </c>
      <c r="K39" s="1">
        <f>IFERROR(__xludf.DUMMYFUNCTION("""COMPUTED_VALUE"""),1897.52)</f>
        <v>1897.52</v>
      </c>
      <c r="M39" s="2">
        <f>IFERROR(__xludf.DUMMYFUNCTION("""COMPUTED_VALUE"""),45555.66666666667)</f>
        <v>45555.66667</v>
      </c>
      <c r="N39" s="1">
        <f>IFERROR(__xludf.DUMMYFUNCTION("""COMPUTED_VALUE"""),2.37213983E8)</f>
        <v>237213983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IFERROR(__xludf.DUMMYFUNCTION("""COMPUTED_VALUE"""),1900.2)</f>
        <v>1900.2</v>
      </c>
      <c r="D40" s="2">
        <f>IFERROR(__xludf.DUMMYFUNCTION("""COMPUTED_VALUE"""),45562.66666666667)</f>
        <v>45562.66667</v>
      </c>
      <c r="E40" s="1">
        <f>IFERROR(__xludf.DUMMYFUNCTION("""COMPUTED_VALUE"""),1927.75)</f>
        <v>1927.75</v>
      </c>
      <c r="G40" s="2">
        <f>IFERROR(__xludf.DUMMYFUNCTION("""COMPUTED_VALUE"""),45562.66666666667)</f>
        <v>45562.66667</v>
      </c>
      <c r="H40" s="1">
        <f>IFERROR(__xludf.DUMMYFUNCTION("""COMPUTED_VALUE"""),1891.58)</f>
        <v>1891.58</v>
      </c>
      <c r="J40" s="2">
        <f>IFERROR(__xludf.DUMMYFUNCTION("""COMPUTED_VALUE"""),45562.66666666667)</f>
        <v>45562.66667</v>
      </c>
      <c r="K40" s="1">
        <f>IFERROR(__xludf.DUMMYFUNCTION("""COMPUTED_VALUE"""),1909.99)</f>
        <v>1909.99</v>
      </c>
      <c r="M40" s="2">
        <f>IFERROR(__xludf.DUMMYFUNCTION("""COMPUTED_VALUE"""),45562.66666666667)</f>
        <v>45562.66667</v>
      </c>
      <c r="N40" s="1">
        <f>IFERROR(__xludf.DUMMYFUNCTION("""COMPUTED_VALUE"""),1.90673953E8)</f>
        <v>190673953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IFERROR(__xludf.DUMMYFUNCTION("""COMPUTED_VALUE"""),1904.15)</f>
        <v>1904.15</v>
      </c>
      <c r="D41" s="2">
        <f>IFERROR(__xludf.DUMMYFUNCTION("""COMPUTED_VALUE"""),45569.66666666667)</f>
        <v>45569.66667</v>
      </c>
      <c r="E41" s="1">
        <f>IFERROR(__xludf.DUMMYFUNCTION("""COMPUTED_VALUE"""),1916.08)</f>
        <v>1916.08</v>
      </c>
      <c r="G41" s="2">
        <f>IFERROR(__xludf.DUMMYFUNCTION("""COMPUTED_VALUE"""),45569.66666666667)</f>
        <v>45569.66667</v>
      </c>
      <c r="H41" s="1">
        <f>IFERROR(__xludf.DUMMYFUNCTION("""COMPUTED_VALUE"""),1875.67)</f>
        <v>1875.67</v>
      </c>
      <c r="J41" s="2">
        <f>IFERROR(__xludf.DUMMYFUNCTION("""COMPUTED_VALUE"""),45569.66666666667)</f>
        <v>45569.66667</v>
      </c>
      <c r="K41" s="1">
        <f>IFERROR(__xludf.DUMMYFUNCTION("""COMPUTED_VALUE"""),1894.51)</f>
        <v>1894.51</v>
      </c>
      <c r="M41" s="2">
        <f>IFERROR(__xludf.DUMMYFUNCTION("""COMPUTED_VALUE"""),45569.66666666667)</f>
        <v>45569.66667</v>
      </c>
      <c r="N41" s="1">
        <f>IFERROR(__xludf.DUMMYFUNCTION("""COMPUTED_VALUE"""),1.58399307E8)</f>
        <v>158399307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IFERROR(__xludf.DUMMYFUNCTION("""COMPUTED_VALUE"""),1886.23)</f>
        <v>1886.23</v>
      </c>
      <c r="D42" s="2">
        <f>IFERROR(__xludf.DUMMYFUNCTION("""COMPUTED_VALUE"""),45576.66666666667)</f>
        <v>45576.66667</v>
      </c>
      <c r="E42" s="1">
        <f>IFERROR(__xludf.DUMMYFUNCTION("""COMPUTED_VALUE"""),1935.03)</f>
        <v>1935.03</v>
      </c>
      <c r="G42" s="2">
        <f>IFERROR(__xludf.DUMMYFUNCTION("""COMPUTED_VALUE"""),45576.66666666667)</f>
        <v>45576.66667</v>
      </c>
      <c r="H42" s="1">
        <f>IFERROR(__xludf.DUMMYFUNCTION("""COMPUTED_VALUE"""),1872.15)</f>
        <v>1872.15</v>
      </c>
      <c r="J42" s="2">
        <f>IFERROR(__xludf.DUMMYFUNCTION("""COMPUTED_VALUE"""),45576.66666666667)</f>
        <v>45576.66667</v>
      </c>
      <c r="K42" s="1">
        <f>IFERROR(__xludf.DUMMYFUNCTION("""COMPUTED_VALUE"""),1932.87)</f>
        <v>1932.87</v>
      </c>
      <c r="M42" s="2">
        <f>IFERROR(__xludf.DUMMYFUNCTION("""COMPUTED_VALUE"""),45576.66666666667)</f>
        <v>45576.66667</v>
      </c>
      <c r="N42" s="1">
        <f>IFERROR(__xludf.DUMMYFUNCTION("""COMPUTED_VALUE"""),1.93852957E8)</f>
        <v>193852957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IFERROR(__xludf.DUMMYFUNCTION("""COMPUTED_VALUE"""),1933.53)</f>
        <v>1933.53</v>
      </c>
      <c r="D43" s="2">
        <f>IFERROR(__xludf.DUMMYFUNCTION("""COMPUTED_VALUE"""),45583.66666666667)</f>
        <v>45583.66667</v>
      </c>
      <c r="E43" s="1">
        <f>IFERROR(__xludf.DUMMYFUNCTION("""COMPUTED_VALUE"""),1969.58)</f>
        <v>1969.58</v>
      </c>
      <c r="G43" s="2">
        <f>IFERROR(__xludf.DUMMYFUNCTION("""COMPUTED_VALUE"""),45583.66666666667)</f>
        <v>45583.66667</v>
      </c>
      <c r="H43" s="1">
        <f>IFERROR(__xludf.DUMMYFUNCTION("""COMPUTED_VALUE"""),1932.22)</f>
        <v>1932.22</v>
      </c>
      <c r="J43" s="2">
        <f>IFERROR(__xludf.DUMMYFUNCTION("""COMPUTED_VALUE"""),45583.66666666667)</f>
        <v>45583.66667</v>
      </c>
      <c r="K43" s="1">
        <f>IFERROR(__xludf.DUMMYFUNCTION("""COMPUTED_VALUE"""),1967.5)</f>
        <v>1967.5</v>
      </c>
      <c r="M43" s="2">
        <f>IFERROR(__xludf.DUMMYFUNCTION("""COMPUTED_VALUE"""),45583.66666666667)</f>
        <v>45583.66667</v>
      </c>
      <c r="N43" s="1">
        <f>IFERROR(__xludf.DUMMYFUNCTION("""COMPUTED_VALUE"""),1.65213131E8)</f>
        <v>165213131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IFERROR(__xludf.DUMMYFUNCTION("""COMPUTED_VALUE"""),1965.21)</f>
        <v>1965.21</v>
      </c>
      <c r="D44" s="2">
        <f>IFERROR(__xludf.DUMMYFUNCTION("""COMPUTED_VALUE"""),45590.66666666667)</f>
        <v>45590.66667</v>
      </c>
      <c r="E44" s="1">
        <f>IFERROR(__xludf.DUMMYFUNCTION("""COMPUTED_VALUE"""),1970.35)</f>
        <v>1970.35</v>
      </c>
      <c r="G44" s="2">
        <f>IFERROR(__xludf.DUMMYFUNCTION("""COMPUTED_VALUE"""),45590.66666666667)</f>
        <v>45590.66667</v>
      </c>
      <c r="H44" s="1">
        <f>IFERROR(__xludf.DUMMYFUNCTION("""COMPUTED_VALUE"""),1875.55)</f>
        <v>1875.55</v>
      </c>
      <c r="J44" s="2">
        <f>IFERROR(__xludf.DUMMYFUNCTION("""COMPUTED_VALUE"""),45590.66666666667)</f>
        <v>45590.66667</v>
      </c>
      <c r="K44" s="1">
        <f>IFERROR(__xludf.DUMMYFUNCTION("""COMPUTED_VALUE"""),1883.82)</f>
        <v>1883.82</v>
      </c>
      <c r="M44" s="2">
        <f>IFERROR(__xludf.DUMMYFUNCTION("""COMPUTED_VALUE"""),45590.66666666667)</f>
        <v>45590.66667</v>
      </c>
      <c r="N44" s="1">
        <f>IFERROR(__xludf.DUMMYFUNCTION("""COMPUTED_VALUE"""),1.78256164E8)</f>
        <v>178256164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IFERROR(__xludf.DUMMYFUNCTION("""COMPUTED_VALUE"""),1888.27)</f>
        <v>1888.27</v>
      </c>
      <c r="D45" s="2">
        <f>IFERROR(__xludf.DUMMYFUNCTION("""COMPUTED_VALUE"""),45597.66666666667)</f>
        <v>45597.66667</v>
      </c>
      <c r="E45" s="1">
        <f>IFERROR(__xludf.DUMMYFUNCTION("""COMPUTED_VALUE"""),1912.54)</f>
        <v>1912.54</v>
      </c>
      <c r="G45" s="2">
        <f>IFERROR(__xludf.DUMMYFUNCTION("""COMPUTED_VALUE"""),45597.66666666667)</f>
        <v>45597.66667</v>
      </c>
      <c r="H45" s="1">
        <f>IFERROR(__xludf.DUMMYFUNCTION("""COMPUTED_VALUE"""),1870.0)</f>
        <v>1870</v>
      </c>
      <c r="J45" s="2">
        <f>IFERROR(__xludf.DUMMYFUNCTION("""COMPUTED_VALUE"""),45597.66666666667)</f>
        <v>45597.66667</v>
      </c>
      <c r="K45" s="1">
        <f>IFERROR(__xludf.DUMMYFUNCTION("""COMPUTED_VALUE"""),1883.53)</f>
        <v>1883.53</v>
      </c>
      <c r="M45" s="2">
        <f>IFERROR(__xludf.DUMMYFUNCTION("""COMPUTED_VALUE"""),45597.66666666667)</f>
        <v>45597.66667</v>
      </c>
      <c r="N45" s="1">
        <f>IFERROR(__xludf.DUMMYFUNCTION("""COMPUTED_VALUE"""),2.40641817E8)</f>
        <v>240641817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IFERROR(__xludf.DUMMYFUNCTION("""COMPUTED_VALUE"""),1897.24)</f>
        <v>1897.24</v>
      </c>
      <c r="D46" s="2">
        <f>IFERROR(__xludf.DUMMYFUNCTION("""COMPUTED_VALUE"""),45604.66666666667)</f>
        <v>45604.66667</v>
      </c>
      <c r="E46" s="1">
        <f>IFERROR(__xludf.DUMMYFUNCTION("""COMPUTED_VALUE"""),2020.55)</f>
        <v>2020.55</v>
      </c>
      <c r="G46" s="2">
        <f>IFERROR(__xludf.DUMMYFUNCTION("""COMPUTED_VALUE"""),45604.66666666667)</f>
        <v>45604.66667</v>
      </c>
      <c r="H46" s="1">
        <f>IFERROR(__xludf.DUMMYFUNCTION("""COMPUTED_VALUE"""),1886.8)</f>
        <v>1886.8</v>
      </c>
      <c r="J46" s="2">
        <f>IFERROR(__xludf.DUMMYFUNCTION("""COMPUTED_VALUE"""),45604.66666666667)</f>
        <v>45604.66667</v>
      </c>
      <c r="K46" s="1">
        <f>IFERROR(__xludf.DUMMYFUNCTION("""COMPUTED_VALUE"""),2013.91)</f>
        <v>2013.91</v>
      </c>
      <c r="M46" s="2">
        <f>IFERROR(__xludf.DUMMYFUNCTION("""COMPUTED_VALUE"""),45604.66666666667)</f>
        <v>45604.66667</v>
      </c>
      <c r="N46" s="1">
        <f>IFERROR(__xludf.DUMMYFUNCTION("""COMPUTED_VALUE"""),2.79950962E8)</f>
        <v>279950962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IFERROR(__xludf.DUMMYFUNCTION("""COMPUTED_VALUE"""),2018.34)</f>
        <v>2018.34</v>
      </c>
      <c r="D47" s="2">
        <f>IFERROR(__xludf.DUMMYFUNCTION("""COMPUTED_VALUE"""),45611.66666666667)</f>
        <v>45611.66667</v>
      </c>
      <c r="E47" s="1">
        <f>IFERROR(__xludf.DUMMYFUNCTION("""COMPUTED_VALUE"""),2035.25)</f>
        <v>2035.25</v>
      </c>
      <c r="G47" s="2">
        <f>IFERROR(__xludf.DUMMYFUNCTION("""COMPUTED_VALUE"""),45611.66666666667)</f>
        <v>45611.66667</v>
      </c>
      <c r="H47" s="1">
        <f>IFERROR(__xludf.DUMMYFUNCTION("""COMPUTED_VALUE"""),1959.79)</f>
        <v>1959.79</v>
      </c>
      <c r="J47" s="2">
        <f>IFERROR(__xludf.DUMMYFUNCTION("""COMPUTED_VALUE"""),45611.66666666667)</f>
        <v>45611.66667</v>
      </c>
      <c r="K47" s="1">
        <f>IFERROR(__xludf.DUMMYFUNCTION("""COMPUTED_VALUE"""),1963.1)</f>
        <v>1963.1</v>
      </c>
      <c r="M47" s="2">
        <f>IFERROR(__xludf.DUMMYFUNCTION("""COMPUTED_VALUE"""),45611.66666666667)</f>
        <v>45611.66667</v>
      </c>
      <c r="N47" s="1">
        <f>IFERROR(__xludf.DUMMYFUNCTION("""COMPUTED_VALUE"""),2.03248744E8)</f>
        <v>203248744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IFERROR(__xludf.DUMMYFUNCTION("""COMPUTED_VALUE"""),1961.81)</f>
        <v>1961.81</v>
      </c>
      <c r="D48" s="2">
        <f>IFERROR(__xludf.DUMMYFUNCTION("""COMPUTED_VALUE"""),45618.66666666667)</f>
        <v>45618.66667</v>
      </c>
      <c r="E48" s="1">
        <f>IFERROR(__xludf.DUMMYFUNCTION("""COMPUTED_VALUE"""),2024.03)</f>
        <v>2024.03</v>
      </c>
      <c r="G48" s="2">
        <f>IFERROR(__xludf.DUMMYFUNCTION("""COMPUTED_VALUE"""),45618.66666666667)</f>
        <v>45618.66667</v>
      </c>
      <c r="H48" s="1">
        <f>IFERROR(__xludf.DUMMYFUNCTION("""COMPUTED_VALUE"""),1944.05)</f>
        <v>1944.05</v>
      </c>
      <c r="J48" s="2">
        <f>IFERROR(__xludf.DUMMYFUNCTION("""COMPUTED_VALUE"""),45618.66666666667)</f>
        <v>45618.66667</v>
      </c>
      <c r="K48" s="1">
        <f>IFERROR(__xludf.DUMMYFUNCTION("""COMPUTED_VALUE"""),2022.66)</f>
        <v>2022.66</v>
      </c>
      <c r="M48" s="2">
        <f>IFERROR(__xludf.DUMMYFUNCTION("""COMPUTED_VALUE"""),45618.66666666667)</f>
        <v>45618.66667</v>
      </c>
      <c r="N48" s="1">
        <f>IFERROR(__xludf.DUMMYFUNCTION("""COMPUTED_VALUE"""),1.84617261E8)</f>
        <v>184617261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IFERROR(__xludf.DUMMYFUNCTION("""COMPUTED_VALUE"""),2026.59)</f>
        <v>2026.59</v>
      </c>
      <c r="D49" s="2">
        <f>IFERROR(__xludf.DUMMYFUNCTION("""COMPUTED_VALUE"""),45625.54166666667)</f>
        <v>45625.54167</v>
      </c>
      <c r="E49" s="1">
        <f>IFERROR(__xludf.DUMMYFUNCTION("""COMPUTED_VALUE"""),2065.78)</f>
        <v>2065.78</v>
      </c>
      <c r="G49" s="2">
        <f>IFERROR(__xludf.DUMMYFUNCTION("""COMPUTED_VALUE"""),45625.54166666667)</f>
        <v>45625.54167</v>
      </c>
      <c r="H49" s="1">
        <f>IFERROR(__xludf.DUMMYFUNCTION("""COMPUTED_VALUE"""),2026.59)</f>
        <v>2026.59</v>
      </c>
      <c r="J49" s="2">
        <f>IFERROR(__xludf.DUMMYFUNCTION("""COMPUTED_VALUE"""),45625.54166666667)</f>
        <v>45625.54167</v>
      </c>
      <c r="K49" s="1">
        <f>IFERROR(__xludf.DUMMYFUNCTION("""COMPUTED_VALUE"""),2044.11)</f>
        <v>2044.11</v>
      </c>
      <c r="M49" s="2">
        <f>IFERROR(__xludf.DUMMYFUNCTION("""COMPUTED_VALUE"""),45625.54166666667)</f>
        <v>45625.54167</v>
      </c>
      <c r="N49" s="1">
        <f>IFERROR(__xludf.DUMMYFUNCTION("""COMPUTED_VALUE"""),1.42036122E8)</f>
        <v>142036122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IFERROR(__xludf.DUMMYFUNCTION("""COMPUTED_VALUE"""),2045.43)</f>
        <v>2045.43</v>
      </c>
      <c r="D50" s="2">
        <f>IFERROR(__xludf.DUMMYFUNCTION("""COMPUTED_VALUE"""),45632.66666666667)</f>
        <v>45632.66667</v>
      </c>
      <c r="E50" s="1">
        <f>IFERROR(__xludf.DUMMYFUNCTION("""COMPUTED_VALUE"""),2048.54)</f>
        <v>2048.54</v>
      </c>
      <c r="G50" s="2">
        <f>IFERROR(__xludf.DUMMYFUNCTION("""COMPUTED_VALUE"""),45632.66666666667)</f>
        <v>45632.66667</v>
      </c>
      <c r="H50" s="1">
        <f>IFERROR(__xludf.DUMMYFUNCTION("""COMPUTED_VALUE"""),2004.92)</f>
        <v>2004.92</v>
      </c>
      <c r="J50" s="2">
        <f>IFERROR(__xludf.DUMMYFUNCTION("""COMPUTED_VALUE"""),45632.66666666667)</f>
        <v>45632.66667</v>
      </c>
      <c r="K50" s="1">
        <f>IFERROR(__xludf.DUMMYFUNCTION("""COMPUTED_VALUE"""),2011.26)</f>
        <v>2011.26</v>
      </c>
      <c r="M50" s="2">
        <f>IFERROR(__xludf.DUMMYFUNCTION("""COMPUTED_VALUE"""),45632.66666666667)</f>
        <v>45632.66667</v>
      </c>
      <c r="N50" s="1">
        <f>IFERROR(__xludf.DUMMYFUNCTION("""COMPUTED_VALUE"""),1.56423201E8)</f>
        <v>156423201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IFERROR(__xludf.DUMMYFUNCTION("""COMPUTED_VALUE"""),2011.01)</f>
        <v>2011.01</v>
      </c>
      <c r="D51" s="2">
        <f>IFERROR(__xludf.DUMMYFUNCTION("""COMPUTED_VALUE"""),45639.66666666667)</f>
        <v>45639.66667</v>
      </c>
      <c r="E51" s="1">
        <f>IFERROR(__xludf.DUMMYFUNCTION("""COMPUTED_VALUE"""),2012.51)</f>
        <v>2012.51</v>
      </c>
      <c r="G51" s="2">
        <f>IFERROR(__xludf.DUMMYFUNCTION("""COMPUTED_VALUE"""),45639.66666666667)</f>
        <v>45639.66667</v>
      </c>
      <c r="H51" s="1">
        <f>IFERROR(__xludf.DUMMYFUNCTION("""COMPUTED_VALUE"""),1939.42)</f>
        <v>1939.42</v>
      </c>
      <c r="J51" s="2">
        <f>IFERROR(__xludf.DUMMYFUNCTION("""COMPUTED_VALUE"""),45639.66666666667)</f>
        <v>45639.66667</v>
      </c>
      <c r="K51" s="1">
        <f>IFERROR(__xludf.DUMMYFUNCTION("""COMPUTED_VALUE"""),1945.27)</f>
        <v>1945.27</v>
      </c>
      <c r="M51" s="2">
        <f>IFERROR(__xludf.DUMMYFUNCTION("""COMPUTED_VALUE"""),45639.66666666667)</f>
        <v>45639.66667</v>
      </c>
      <c r="N51" s="1">
        <f>IFERROR(__xludf.DUMMYFUNCTION("""COMPUTED_VALUE"""),1.75231259E8)</f>
        <v>175231259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IFERROR(__xludf.DUMMYFUNCTION("""COMPUTED_VALUE"""),1944.15)</f>
        <v>1944.15</v>
      </c>
      <c r="D52" s="2">
        <f>IFERROR(__xludf.DUMMYFUNCTION("""COMPUTED_VALUE"""),45646.66666666667)</f>
        <v>45646.66667</v>
      </c>
      <c r="E52" s="1">
        <f>IFERROR(__xludf.DUMMYFUNCTION("""COMPUTED_VALUE"""),1954.38)</f>
        <v>1954.38</v>
      </c>
      <c r="G52" s="2">
        <f>IFERROR(__xludf.DUMMYFUNCTION("""COMPUTED_VALUE"""),45646.66666666667)</f>
        <v>45646.66667</v>
      </c>
      <c r="H52" s="1">
        <f>IFERROR(__xludf.DUMMYFUNCTION("""COMPUTED_VALUE"""),1813.45)</f>
        <v>1813.45</v>
      </c>
      <c r="J52" s="2">
        <f>IFERROR(__xludf.DUMMYFUNCTION("""COMPUTED_VALUE"""),45646.66666666667)</f>
        <v>45646.66667</v>
      </c>
      <c r="K52" s="1">
        <f>IFERROR(__xludf.DUMMYFUNCTION("""COMPUTED_VALUE"""),1843.28)</f>
        <v>1843.28</v>
      </c>
      <c r="M52" s="2">
        <f>IFERROR(__xludf.DUMMYFUNCTION("""COMPUTED_VALUE"""),45646.66666666667)</f>
        <v>45646.66667</v>
      </c>
      <c r="N52" s="1">
        <f>IFERROR(__xludf.DUMMYFUNCTION("""COMPUTED_VALUE"""),2.73411658E8)</f>
        <v>273411658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IFERROR(__xludf.DUMMYFUNCTION("""COMPUTED_VALUE"""),1841.0)</f>
        <v>1841</v>
      </c>
      <c r="D53" s="2">
        <f>IFERROR(__xludf.DUMMYFUNCTION("""COMPUTED_VALUE"""),45653.66666666667)</f>
        <v>45653.66667</v>
      </c>
      <c r="E53" s="1">
        <f>IFERROR(__xludf.DUMMYFUNCTION("""COMPUTED_VALUE"""),1856.16)</f>
        <v>1856.16</v>
      </c>
      <c r="G53" s="2">
        <f>IFERROR(__xludf.DUMMYFUNCTION("""COMPUTED_VALUE"""),45653.66666666667)</f>
        <v>45653.66667</v>
      </c>
      <c r="H53" s="1">
        <f>IFERROR(__xludf.DUMMYFUNCTION("""COMPUTED_VALUE"""),1820.66)</f>
        <v>1820.66</v>
      </c>
      <c r="J53" s="2">
        <f>IFERROR(__xludf.DUMMYFUNCTION("""COMPUTED_VALUE"""),45653.66666666667)</f>
        <v>45653.66667</v>
      </c>
      <c r="K53" s="1">
        <f>IFERROR(__xludf.DUMMYFUNCTION("""COMPUTED_VALUE"""),1830.52)</f>
        <v>1830.52</v>
      </c>
      <c r="M53" s="2">
        <f>IFERROR(__xludf.DUMMYFUNCTION("""COMPUTED_VALUE"""),45653.66666666667)</f>
        <v>45653.66667</v>
      </c>
      <c r="N53" s="1">
        <f>IFERROR(__xludf.DUMMYFUNCTION("""COMPUTED_VALUE"""),7.9860147E7)</f>
        <v>79860147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IFERROR(__xludf.DUMMYFUNCTION("""COMPUTED_VALUE"""),1822.12)</f>
        <v>1822.12</v>
      </c>
      <c r="D54" s="2">
        <f>IFERROR(__xludf.DUMMYFUNCTION("""COMPUTED_VALUE"""),45660.66666666667)</f>
        <v>45660.66667</v>
      </c>
      <c r="E54" s="1">
        <f>IFERROR(__xludf.DUMMYFUNCTION("""COMPUTED_VALUE"""),1835.28)</f>
        <v>1835.28</v>
      </c>
      <c r="G54" s="2">
        <f>IFERROR(__xludf.DUMMYFUNCTION("""COMPUTED_VALUE"""),45660.66666666667)</f>
        <v>45660.66667</v>
      </c>
      <c r="H54" s="1">
        <f>IFERROR(__xludf.DUMMYFUNCTION("""COMPUTED_VALUE"""),1793.8)</f>
        <v>1793.8</v>
      </c>
      <c r="J54" s="2">
        <f>IFERROR(__xludf.DUMMYFUNCTION("""COMPUTED_VALUE"""),45660.66666666667)</f>
        <v>45660.66667</v>
      </c>
      <c r="K54" s="1">
        <f>IFERROR(__xludf.DUMMYFUNCTION("""COMPUTED_VALUE"""),1831.91)</f>
        <v>1831.91</v>
      </c>
      <c r="M54" s="2">
        <f>IFERROR(__xludf.DUMMYFUNCTION("""COMPUTED_VALUE"""),45660.66666666667)</f>
        <v>45660.66667</v>
      </c>
      <c r="N54" s="1">
        <f>IFERROR(__xludf.DUMMYFUNCTION("""COMPUTED_VALUE"""),1.01921209E8)</f>
        <v>101921209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IFERROR(__xludf.DUMMYFUNCTION("""COMPUTED_VALUE"""),1836.18)</f>
        <v>1836.18</v>
      </c>
      <c r="D55" s="2">
        <f>IFERROR(__xludf.DUMMYFUNCTION("""COMPUTED_VALUE"""),45667.66666666667)</f>
        <v>45667.66667</v>
      </c>
      <c r="E55" s="1">
        <f>IFERROR(__xludf.DUMMYFUNCTION("""COMPUTED_VALUE"""),1858.49)</f>
        <v>1858.49</v>
      </c>
      <c r="G55" s="2">
        <f>IFERROR(__xludf.DUMMYFUNCTION("""COMPUTED_VALUE"""),45667.66666666667)</f>
        <v>45667.66667</v>
      </c>
      <c r="H55" s="1">
        <f>IFERROR(__xludf.DUMMYFUNCTION("""COMPUTED_VALUE"""),1785.46)</f>
        <v>1785.46</v>
      </c>
      <c r="J55" s="2">
        <f>IFERROR(__xludf.DUMMYFUNCTION("""COMPUTED_VALUE"""),45667.66666666667)</f>
        <v>45667.66667</v>
      </c>
      <c r="K55" s="1">
        <f>IFERROR(__xludf.DUMMYFUNCTION("""COMPUTED_VALUE"""),1793.74)</f>
        <v>1793.74</v>
      </c>
      <c r="M55" s="2">
        <f>IFERROR(__xludf.DUMMYFUNCTION("""COMPUTED_VALUE"""),45667.66666666667)</f>
        <v>45667.66667</v>
      </c>
      <c r="N55" s="1">
        <f>IFERROR(__xludf.DUMMYFUNCTION("""COMPUTED_VALUE"""),1.39906484E8)</f>
        <v>139906484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IFERROR(__xludf.DUMMYFUNCTION("""COMPUTED_VALUE"""),1786.15)</f>
        <v>1786.15</v>
      </c>
      <c r="D56" s="2">
        <f>IFERROR(__xludf.DUMMYFUNCTION("""COMPUTED_VALUE"""),45674.66666666667)</f>
        <v>45674.66667</v>
      </c>
      <c r="E56" s="1">
        <f>IFERROR(__xludf.DUMMYFUNCTION("""COMPUTED_VALUE"""),1924.88)</f>
        <v>1924.88</v>
      </c>
      <c r="G56" s="2">
        <f>IFERROR(__xludf.DUMMYFUNCTION("""COMPUTED_VALUE"""),45674.66666666667)</f>
        <v>45674.66667</v>
      </c>
      <c r="H56" s="1">
        <f>IFERROR(__xludf.DUMMYFUNCTION("""COMPUTED_VALUE"""),1770.7)</f>
        <v>1770.7</v>
      </c>
      <c r="J56" s="2">
        <f>IFERROR(__xludf.DUMMYFUNCTION("""COMPUTED_VALUE"""),45674.66666666667)</f>
        <v>45674.66667</v>
      </c>
      <c r="K56" s="1">
        <f>IFERROR(__xludf.DUMMYFUNCTION("""COMPUTED_VALUE"""),1911.65)</f>
        <v>1911.65</v>
      </c>
      <c r="M56" s="2">
        <f>IFERROR(__xludf.DUMMYFUNCTION("""COMPUTED_VALUE"""),45674.66666666667)</f>
        <v>45674.66667</v>
      </c>
      <c r="N56" s="1">
        <f>IFERROR(__xludf.DUMMYFUNCTION("""COMPUTED_VALUE"""),1.95306494E8)</f>
        <v>195306494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IFERROR(__xludf.DUMMYFUNCTION("""COMPUTED_VALUE"""),1921.61)</f>
        <v>1921.61</v>
      </c>
      <c r="D57" s="2">
        <f>IFERROR(__xludf.DUMMYFUNCTION("""COMPUTED_VALUE"""),45681.66666666667)</f>
        <v>45681.66667</v>
      </c>
      <c r="E57" s="1">
        <f>IFERROR(__xludf.DUMMYFUNCTION("""COMPUTED_VALUE"""),1966.92)</f>
        <v>1966.92</v>
      </c>
      <c r="G57" s="2">
        <f>IFERROR(__xludf.DUMMYFUNCTION("""COMPUTED_VALUE"""),45681.66666666667)</f>
        <v>45681.66667</v>
      </c>
      <c r="H57" s="1">
        <f>IFERROR(__xludf.DUMMYFUNCTION("""COMPUTED_VALUE"""),1921.61)</f>
        <v>1921.61</v>
      </c>
      <c r="J57" s="2">
        <f>IFERROR(__xludf.DUMMYFUNCTION("""COMPUTED_VALUE"""),45681.66666666667)</f>
        <v>45681.66667</v>
      </c>
      <c r="K57" s="1">
        <f>IFERROR(__xludf.DUMMYFUNCTION("""COMPUTED_VALUE"""),1957.56)</f>
        <v>1957.56</v>
      </c>
      <c r="M57" s="2">
        <f>IFERROR(__xludf.DUMMYFUNCTION("""COMPUTED_VALUE"""),45681.66666666667)</f>
        <v>45681.66667</v>
      </c>
      <c r="N57" s="1">
        <f>IFERROR(__xludf.DUMMYFUNCTION("""COMPUTED_VALUE"""),1.55384367E8)</f>
        <v>155384367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IFERROR(__xludf.DUMMYFUNCTION("""COMPUTED_VALUE"""),1935.92)</f>
        <v>1935.92</v>
      </c>
      <c r="D58" s="2">
        <f>IFERROR(__xludf.DUMMYFUNCTION("""COMPUTED_VALUE"""),45688.66666666667)</f>
        <v>45688.66667</v>
      </c>
      <c r="E58" s="1">
        <f>IFERROR(__xludf.DUMMYFUNCTION("""COMPUTED_VALUE"""),1935.92)</f>
        <v>1935.92</v>
      </c>
      <c r="G58" s="2">
        <f>IFERROR(__xludf.DUMMYFUNCTION("""COMPUTED_VALUE"""),45688.66666666667)</f>
        <v>45688.66667</v>
      </c>
      <c r="H58" s="1">
        <f>IFERROR(__xludf.DUMMYFUNCTION("""COMPUTED_VALUE"""),1842.75)</f>
        <v>1842.75</v>
      </c>
      <c r="J58" s="2">
        <f>IFERROR(__xludf.DUMMYFUNCTION("""COMPUTED_VALUE"""),45688.66666666667)</f>
        <v>45688.66667</v>
      </c>
      <c r="K58" s="1">
        <f>IFERROR(__xludf.DUMMYFUNCTION("""COMPUTED_VALUE"""),1853.54)</f>
        <v>1853.54</v>
      </c>
      <c r="M58" s="2">
        <f>IFERROR(__xludf.DUMMYFUNCTION("""COMPUTED_VALUE"""),45688.66666666667)</f>
        <v>45688.66667</v>
      </c>
      <c r="N58" s="1">
        <f>IFERROR(__xludf.DUMMYFUNCTION("""COMPUTED_VALUE"""),2.40920009E8)</f>
        <v>240920009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IFERROR(__xludf.DUMMYFUNCTION("""COMPUTED_VALUE"""),1847.63)</f>
        <v>1847.63</v>
      </c>
      <c r="D59" s="2">
        <f>IFERROR(__xludf.DUMMYFUNCTION("""COMPUTED_VALUE"""),45695.66666666667)</f>
        <v>45695.66667</v>
      </c>
      <c r="E59" s="1">
        <f>IFERROR(__xludf.DUMMYFUNCTION("""COMPUTED_VALUE"""),1885.5)</f>
        <v>1885.5</v>
      </c>
      <c r="G59" s="2">
        <f>IFERROR(__xludf.DUMMYFUNCTION("""COMPUTED_VALUE"""),45695.66666666667)</f>
        <v>45695.66667</v>
      </c>
      <c r="H59" s="1">
        <f>IFERROR(__xludf.DUMMYFUNCTION("""COMPUTED_VALUE"""),1801.77)</f>
        <v>1801.77</v>
      </c>
      <c r="J59" s="2">
        <f>IFERROR(__xludf.DUMMYFUNCTION("""COMPUTED_VALUE"""),45695.66666666667)</f>
        <v>45695.66667</v>
      </c>
      <c r="K59" s="1">
        <f>IFERROR(__xludf.DUMMYFUNCTION("""COMPUTED_VALUE"""),1862.17)</f>
        <v>1862.17</v>
      </c>
      <c r="M59" s="2">
        <f>IFERROR(__xludf.DUMMYFUNCTION("""COMPUTED_VALUE"""),45695.66666666667)</f>
        <v>45695.66667</v>
      </c>
      <c r="N59" s="1">
        <f>IFERROR(__xludf.DUMMYFUNCTION("""COMPUTED_VALUE"""),2.29839306E8)</f>
        <v>229839306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IFERROR(__xludf.DUMMYFUNCTION("""COMPUTED_VALUE"""),1866.31)</f>
        <v>1866.31</v>
      </c>
      <c r="D60" s="2">
        <f>IFERROR(__xludf.DUMMYFUNCTION("""COMPUTED_VALUE"""),45702.66666666667)</f>
        <v>45702.66667</v>
      </c>
      <c r="E60" s="1">
        <f>IFERROR(__xludf.DUMMYFUNCTION("""COMPUTED_VALUE"""),1876.02)</f>
        <v>1876.02</v>
      </c>
      <c r="G60" s="2">
        <f>IFERROR(__xludf.DUMMYFUNCTION("""COMPUTED_VALUE"""),45702.66666666667)</f>
        <v>45702.66667</v>
      </c>
      <c r="H60" s="1">
        <f>IFERROR(__xludf.DUMMYFUNCTION("""COMPUTED_VALUE"""),1809.37)</f>
        <v>1809.37</v>
      </c>
      <c r="J60" s="2">
        <f>IFERROR(__xludf.DUMMYFUNCTION("""COMPUTED_VALUE"""),45702.66666666667)</f>
        <v>45702.66667</v>
      </c>
      <c r="K60" s="1">
        <f>IFERROR(__xludf.DUMMYFUNCTION("""COMPUTED_VALUE"""),1852.33)</f>
        <v>1852.33</v>
      </c>
      <c r="M60" s="2">
        <f>IFERROR(__xludf.DUMMYFUNCTION("""COMPUTED_VALUE"""),45702.66666666667)</f>
        <v>45702.66667</v>
      </c>
      <c r="N60" s="1">
        <f>IFERROR(__xludf.DUMMYFUNCTION("""COMPUTED_VALUE"""),2.38746958E8)</f>
        <v>238746958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IFERROR(__xludf.DUMMYFUNCTION("""COMPUTED_VALUE"""),1856.92)</f>
        <v>1856.92</v>
      </c>
      <c r="D61" s="2">
        <f>IFERROR(__xludf.DUMMYFUNCTION("""COMPUTED_VALUE"""),45709.66666666667)</f>
        <v>45709.66667</v>
      </c>
      <c r="E61" s="1">
        <f>IFERROR(__xludf.DUMMYFUNCTION("""COMPUTED_VALUE"""),1865.09)</f>
        <v>1865.09</v>
      </c>
      <c r="G61" s="2">
        <f>IFERROR(__xludf.DUMMYFUNCTION("""COMPUTED_VALUE"""),45709.66666666667)</f>
        <v>45709.66667</v>
      </c>
      <c r="H61" s="1">
        <f>IFERROR(__xludf.DUMMYFUNCTION("""COMPUTED_VALUE"""),1759.27)</f>
        <v>1759.27</v>
      </c>
      <c r="J61" s="2">
        <f>IFERROR(__xludf.DUMMYFUNCTION("""COMPUTED_VALUE"""),45709.66666666667)</f>
        <v>45709.66667</v>
      </c>
      <c r="K61" s="1">
        <f>IFERROR(__xludf.DUMMYFUNCTION("""COMPUTED_VALUE"""),1767.74)</f>
        <v>1767.74</v>
      </c>
      <c r="M61" s="2">
        <f>IFERROR(__xludf.DUMMYFUNCTION("""COMPUTED_VALUE"""),45709.66666666667)</f>
        <v>45709.66667</v>
      </c>
      <c r="N61" s="1">
        <f>IFERROR(__xludf.DUMMYFUNCTION("""COMPUTED_VALUE"""),2.2024624E8)</f>
        <v>220246240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IFERROR(__xludf.DUMMYFUNCTION("""COMPUTED_VALUE"""),1765.91)</f>
        <v>1765.91</v>
      </c>
      <c r="D62" s="2">
        <f>IFERROR(__xludf.DUMMYFUNCTION("""COMPUTED_VALUE"""),45716.66666666667)</f>
        <v>45716.66667</v>
      </c>
      <c r="E62" s="1">
        <f>IFERROR(__xludf.DUMMYFUNCTION("""COMPUTED_VALUE"""),1807.26)</f>
        <v>1807.26</v>
      </c>
      <c r="G62" s="2">
        <f>IFERROR(__xludf.DUMMYFUNCTION("""COMPUTED_VALUE"""),45716.66666666667)</f>
        <v>45716.66667</v>
      </c>
      <c r="H62" s="1">
        <f>IFERROR(__xludf.DUMMYFUNCTION("""COMPUTED_VALUE"""),1739.35)</f>
        <v>1739.35</v>
      </c>
      <c r="J62" s="2">
        <f>IFERROR(__xludf.DUMMYFUNCTION("""COMPUTED_VALUE"""),45716.66666666667)</f>
        <v>45716.66667</v>
      </c>
      <c r="K62" s="1">
        <f>IFERROR(__xludf.DUMMYFUNCTION("""COMPUTED_VALUE"""),1771.27)</f>
        <v>1771.27</v>
      </c>
      <c r="M62" s="2">
        <f>IFERROR(__xludf.DUMMYFUNCTION("""COMPUTED_VALUE"""),45716.66666666667)</f>
        <v>45716.66667</v>
      </c>
      <c r="N62" s="1">
        <f>IFERROR(__xludf.DUMMYFUNCTION("""COMPUTED_VALUE"""),2.84772952E8)</f>
        <v>284772952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IFERROR(__xludf.DUMMYFUNCTION("""COMPUTED_VALUE"""),1777.49)</f>
        <v>1777.49</v>
      </c>
      <c r="D63" s="2">
        <f>IFERROR(__xludf.DUMMYFUNCTION("""COMPUTED_VALUE"""),45723.66666666667)</f>
        <v>45723.66667</v>
      </c>
      <c r="E63" s="1">
        <f>IFERROR(__xludf.DUMMYFUNCTION("""COMPUTED_VALUE"""),1785.69)</f>
        <v>1785.69</v>
      </c>
      <c r="G63" s="2">
        <f>IFERROR(__xludf.DUMMYFUNCTION("""COMPUTED_VALUE"""),45723.66666666667)</f>
        <v>45723.66667</v>
      </c>
      <c r="H63" s="1">
        <f>IFERROR(__xludf.DUMMYFUNCTION("""COMPUTED_VALUE"""),1659.66)</f>
        <v>1659.66</v>
      </c>
      <c r="J63" s="2">
        <f>IFERROR(__xludf.DUMMYFUNCTION("""COMPUTED_VALUE"""),45723.66666666667)</f>
        <v>45723.66667</v>
      </c>
      <c r="K63" s="1">
        <f>IFERROR(__xludf.DUMMYFUNCTION("""COMPUTED_VALUE"""),1714.34)</f>
        <v>1714.34</v>
      </c>
      <c r="M63" s="2">
        <f>IFERROR(__xludf.DUMMYFUNCTION("""COMPUTED_VALUE"""),45723.66666666667)</f>
        <v>45723.66667</v>
      </c>
      <c r="N63" s="1">
        <f>IFERROR(__xludf.DUMMYFUNCTION("""COMPUTED_VALUE"""),2.91947795E8)</f>
        <v>291947795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IFERROR(__xludf.DUMMYFUNCTION("""COMPUTED_VALUE"""),1694.48)</f>
        <v>1694.48</v>
      </c>
      <c r="D64" s="2">
        <f>IFERROR(__xludf.DUMMYFUNCTION("""COMPUTED_VALUE"""),45730.66666666667)</f>
        <v>45730.66667</v>
      </c>
      <c r="E64" s="1">
        <f>IFERROR(__xludf.DUMMYFUNCTION("""COMPUTED_VALUE"""),1704.77)</f>
        <v>1704.77</v>
      </c>
      <c r="G64" s="2">
        <f>IFERROR(__xludf.DUMMYFUNCTION("""COMPUTED_VALUE"""),45730.66666666667)</f>
        <v>45730.66667</v>
      </c>
      <c r="H64" s="1">
        <f>IFERROR(__xludf.DUMMYFUNCTION("""COMPUTED_VALUE"""),1651.27)</f>
        <v>1651.27</v>
      </c>
      <c r="J64" s="2">
        <f>IFERROR(__xludf.DUMMYFUNCTION("""COMPUTED_VALUE"""),45730.66666666667)</f>
        <v>45730.66667</v>
      </c>
      <c r="K64" s="1">
        <f>IFERROR(__xludf.DUMMYFUNCTION("""COMPUTED_VALUE"""),1701.9)</f>
        <v>1701.9</v>
      </c>
      <c r="M64" s="2">
        <f>IFERROR(__xludf.DUMMYFUNCTION("""COMPUTED_VALUE"""),45730.66666666667)</f>
        <v>45730.66667</v>
      </c>
      <c r="N64" s="1">
        <f>IFERROR(__xludf.DUMMYFUNCTION("""COMPUTED_VALUE"""),2.90720554E8)</f>
        <v>290720554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IFERROR(__xludf.DUMMYFUNCTION("""COMPUTED_VALUE"""),1696.72)</f>
        <v>1696.72</v>
      </c>
      <c r="D65" s="2">
        <f>IFERROR(__xludf.DUMMYFUNCTION("""COMPUTED_VALUE"""),45737.66666666667)</f>
        <v>45737.66667</v>
      </c>
      <c r="E65" s="1">
        <f>IFERROR(__xludf.DUMMYFUNCTION("""COMPUTED_VALUE"""),1745.89)</f>
        <v>1745.89</v>
      </c>
      <c r="G65" s="2">
        <f>IFERROR(__xludf.DUMMYFUNCTION("""COMPUTED_VALUE"""),45737.66666666667)</f>
        <v>45737.66667</v>
      </c>
      <c r="H65" s="1">
        <f>IFERROR(__xludf.DUMMYFUNCTION("""COMPUTED_VALUE"""),1684.7)</f>
        <v>1684.7</v>
      </c>
      <c r="J65" s="2">
        <f>IFERROR(__xludf.DUMMYFUNCTION("""COMPUTED_VALUE"""),45737.66666666667)</f>
        <v>45737.66667</v>
      </c>
      <c r="K65" s="1">
        <f>IFERROR(__xludf.DUMMYFUNCTION("""COMPUTED_VALUE"""),1701.98)</f>
        <v>1701.98</v>
      </c>
      <c r="M65" s="2">
        <f>IFERROR(__xludf.DUMMYFUNCTION("""COMPUTED_VALUE"""),45737.66666666667)</f>
        <v>45737.66667</v>
      </c>
      <c r="N65" s="1">
        <f>IFERROR(__xludf.DUMMYFUNCTION("""COMPUTED_VALUE"""),3.54264698E8)</f>
        <v>354264698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IFERROR(__xludf.DUMMYFUNCTION("""COMPUTED_VALUE"""),1716.25)</f>
        <v>1716.25</v>
      </c>
      <c r="D66" s="2">
        <f>IFERROR(__xludf.DUMMYFUNCTION("""COMPUTED_VALUE"""),45744.66666666667)</f>
        <v>45744.66667</v>
      </c>
      <c r="E66" s="1">
        <f>IFERROR(__xludf.DUMMYFUNCTION("""COMPUTED_VALUE"""),1762.6)</f>
        <v>1762.6</v>
      </c>
      <c r="G66" s="2">
        <f>IFERROR(__xludf.DUMMYFUNCTION("""COMPUTED_VALUE"""),45744.66666666667)</f>
        <v>45744.66667</v>
      </c>
      <c r="H66" s="1">
        <f>IFERROR(__xludf.DUMMYFUNCTION("""COMPUTED_VALUE"""),1650.34)</f>
        <v>1650.34</v>
      </c>
      <c r="J66" s="2">
        <f>IFERROR(__xludf.DUMMYFUNCTION("""COMPUTED_VALUE"""),45744.66666666667)</f>
        <v>45744.66667</v>
      </c>
      <c r="K66" s="1">
        <f>IFERROR(__xludf.DUMMYFUNCTION("""COMPUTED_VALUE"""),1654.93)</f>
        <v>1654.93</v>
      </c>
      <c r="M66" s="2">
        <f>IFERROR(__xludf.DUMMYFUNCTION("""COMPUTED_VALUE"""),45744.66666666667)</f>
        <v>45744.66667</v>
      </c>
      <c r="N66" s="1">
        <f>IFERROR(__xludf.DUMMYFUNCTION("""COMPUTED_VALUE"""),2.42226246E8)</f>
        <v>242226246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IFERROR(__xludf.DUMMYFUNCTION("""COMPUTED_VALUE"""),1643.59)</f>
        <v>1643.59</v>
      </c>
      <c r="D67" s="2">
        <f>IFERROR(__xludf.DUMMYFUNCTION("""COMPUTED_VALUE"""),45751.66666666667)</f>
        <v>45751.66667</v>
      </c>
      <c r="E67" s="1">
        <f>IFERROR(__xludf.DUMMYFUNCTION("""COMPUTED_VALUE"""),1719.17)</f>
        <v>1719.17</v>
      </c>
      <c r="G67" s="2">
        <f>IFERROR(__xludf.DUMMYFUNCTION("""COMPUTED_VALUE"""),45751.66666666667)</f>
        <v>45751.66667</v>
      </c>
      <c r="H67" s="1">
        <f>IFERROR(__xludf.DUMMYFUNCTION("""COMPUTED_VALUE"""),1524.92)</f>
        <v>1524.92</v>
      </c>
      <c r="J67" s="2">
        <f>IFERROR(__xludf.DUMMYFUNCTION("""COMPUTED_VALUE"""),45751.66666666667)</f>
        <v>45751.66667</v>
      </c>
      <c r="K67" s="1">
        <f>IFERROR(__xludf.DUMMYFUNCTION("""COMPUTED_VALUE"""),1558.99)</f>
        <v>1558.99</v>
      </c>
      <c r="M67" s="2">
        <f>IFERROR(__xludf.DUMMYFUNCTION("""COMPUTED_VALUE"""),45751.66666666667)</f>
        <v>45751.66667</v>
      </c>
      <c r="N67" s="1">
        <f>IFERROR(__xludf.DUMMYFUNCTION("""COMPUTED_VALUE"""),2.77436933E8)</f>
        <v>277436933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IFERROR(__xludf.DUMMYFUNCTION("""COMPUTED_VALUE"""),1547.87)</f>
        <v>1547.87</v>
      </c>
      <c r="D68" s="2">
        <f>IFERROR(__xludf.DUMMYFUNCTION("""COMPUTED_VALUE"""),45758.66666666667)</f>
        <v>45758.66667</v>
      </c>
      <c r="E68" s="1">
        <f>IFERROR(__xludf.DUMMYFUNCTION("""COMPUTED_VALUE"""),1669.26)</f>
        <v>1669.26</v>
      </c>
      <c r="G68" s="2">
        <f>IFERROR(__xludf.DUMMYFUNCTION("""COMPUTED_VALUE"""),45758.66666666667)</f>
        <v>45758.66667</v>
      </c>
      <c r="H68" s="1">
        <f>IFERROR(__xludf.DUMMYFUNCTION("""COMPUTED_VALUE"""),1484.39)</f>
        <v>1484.39</v>
      </c>
      <c r="J68" s="2">
        <f>IFERROR(__xludf.DUMMYFUNCTION("""COMPUTED_VALUE"""),45758.66666666667)</f>
        <v>45758.66667</v>
      </c>
      <c r="K68" s="1">
        <f>IFERROR(__xludf.DUMMYFUNCTION("""COMPUTED_VALUE"""),1642.8)</f>
        <v>1642.8</v>
      </c>
      <c r="M68" s="2">
        <f>IFERROR(__xludf.DUMMYFUNCTION("""COMPUTED_VALUE"""),45758.66666666667)</f>
        <v>45758.66667</v>
      </c>
      <c r="N68" s="1">
        <f>IFERROR(__xludf.DUMMYFUNCTION("""COMPUTED_VALUE"""),3.31047454E8)</f>
        <v>331047454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IFERROR(__xludf.DUMMYFUNCTION("""COMPUTED_VALUE"""),1657.7)</f>
        <v>1657.7</v>
      </c>
      <c r="D69" s="2">
        <f>IFERROR(__xludf.DUMMYFUNCTION("""COMPUTED_VALUE"""),45764.66666666667)</f>
        <v>45764.66667</v>
      </c>
      <c r="E69" s="1">
        <f>IFERROR(__xludf.DUMMYFUNCTION("""COMPUTED_VALUE"""),1674.36)</f>
        <v>1674.36</v>
      </c>
      <c r="G69" s="2">
        <f>IFERROR(__xludf.DUMMYFUNCTION("""COMPUTED_VALUE"""),45764.66666666667)</f>
        <v>45764.66667</v>
      </c>
      <c r="H69" s="1">
        <f>IFERROR(__xludf.DUMMYFUNCTION("""COMPUTED_VALUE"""),1602.87)</f>
        <v>1602.87</v>
      </c>
      <c r="J69" s="2">
        <f>IFERROR(__xludf.DUMMYFUNCTION("""COMPUTED_VALUE"""),45764.66666666667)</f>
        <v>45764.66667</v>
      </c>
      <c r="K69" s="1">
        <f>IFERROR(__xludf.DUMMYFUNCTION("""COMPUTED_VALUE"""),1629.31)</f>
        <v>1629.31</v>
      </c>
      <c r="M69" s="2">
        <f>IFERROR(__xludf.DUMMYFUNCTION("""COMPUTED_VALUE"""),45764.66666666667)</f>
        <v>45764.66667</v>
      </c>
      <c r="N69" s="1">
        <f>IFERROR(__xludf.DUMMYFUNCTION("""COMPUTED_VALUE"""),1.6704959E8)</f>
        <v>167049590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IFERROR(__xludf.DUMMYFUNCTION("""COMPUTED_VALUE"""),1619.76)</f>
        <v>1619.76</v>
      </c>
      <c r="D70" s="2">
        <f>IFERROR(__xludf.DUMMYFUNCTION("""COMPUTED_VALUE"""),45772.66666666667)</f>
        <v>45772.66667</v>
      </c>
      <c r="E70" s="1">
        <f>IFERROR(__xludf.DUMMYFUNCTION("""COMPUTED_VALUE"""),1703.08)</f>
        <v>1703.08</v>
      </c>
      <c r="G70" s="2">
        <f>IFERROR(__xludf.DUMMYFUNCTION("""COMPUTED_VALUE"""),45772.66666666667)</f>
        <v>45772.66667</v>
      </c>
      <c r="H70" s="1">
        <f>IFERROR(__xludf.DUMMYFUNCTION("""COMPUTED_VALUE"""),1562.73)</f>
        <v>1562.73</v>
      </c>
      <c r="J70" s="2">
        <f>IFERROR(__xludf.DUMMYFUNCTION("""COMPUTED_VALUE"""),45772.66666666667)</f>
        <v>45772.66667</v>
      </c>
      <c r="K70" s="1">
        <f>IFERROR(__xludf.DUMMYFUNCTION("""COMPUTED_VALUE"""),1695.03)</f>
        <v>1695.03</v>
      </c>
      <c r="M70" s="2">
        <f>IFERROR(__xludf.DUMMYFUNCTION("""COMPUTED_VALUE"""),45772.66666666667)</f>
        <v>45772.66667</v>
      </c>
      <c r="N70" s="1">
        <f>IFERROR(__xludf.DUMMYFUNCTION("""COMPUTED_VALUE"""),2.2061463E8)</f>
        <v>220614630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IFERROR(__xludf.DUMMYFUNCTION("""COMPUTED_VALUE"""),1696.35)</f>
        <v>1696.35</v>
      </c>
      <c r="D71" s="2">
        <f>IFERROR(__xludf.DUMMYFUNCTION("""COMPUTED_VALUE"""),45779.66666666667)</f>
        <v>45779.66667</v>
      </c>
      <c r="E71" s="1">
        <f>IFERROR(__xludf.DUMMYFUNCTION("""COMPUTED_VALUE"""),1850.77)</f>
        <v>1850.77</v>
      </c>
      <c r="G71" s="2">
        <f>IFERROR(__xludf.DUMMYFUNCTION("""COMPUTED_VALUE"""),45779.66666666667)</f>
        <v>45779.66667</v>
      </c>
      <c r="H71" s="1">
        <f>IFERROR(__xludf.DUMMYFUNCTION("""COMPUTED_VALUE"""),1683.0)</f>
        <v>1683</v>
      </c>
      <c r="J71" s="2">
        <f>IFERROR(__xludf.DUMMYFUNCTION("""COMPUTED_VALUE"""),45779.66666666667)</f>
        <v>45779.66667</v>
      </c>
      <c r="K71" s="1">
        <f>IFERROR(__xludf.DUMMYFUNCTION("""COMPUTED_VALUE"""),1841.15)</f>
        <v>1841.15</v>
      </c>
      <c r="M71" s="2">
        <f>IFERROR(__xludf.DUMMYFUNCTION("""COMPUTED_VALUE"""),45779.66666666667)</f>
        <v>45779.66667</v>
      </c>
      <c r="N71" s="1">
        <f>IFERROR(__xludf.DUMMYFUNCTION("""COMPUTED_VALUE"""),2.51616877E8)</f>
        <v>251616877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IFERROR(__xludf.DUMMYFUNCTION("""COMPUTED_VALUE"""),1834.89)</f>
        <v>1834.89</v>
      </c>
      <c r="D72" s="2">
        <f>IFERROR(__xludf.DUMMYFUNCTION("""COMPUTED_VALUE"""),45786.66666666667)</f>
        <v>45786.66667</v>
      </c>
      <c r="E72" s="1">
        <f>IFERROR(__xludf.DUMMYFUNCTION("""COMPUTED_VALUE"""),1859.05)</f>
        <v>1859.05</v>
      </c>
      <c r="G72" s="2">
        <f>IFERROR(__xludf.DUMMYFUNCTION("""COMPUTED_VALUE"""),45786.66666666667)</f>
        <v>45786.66667</v>
      </c>
      <c r="H72" s="1">
        <f>IFERROR(__xludf.DUMMYFUNCTION("""COMPUTED_VALUE"""),1803.4)</f>
        <v>1803.4</v>
      </c>
      <c r="J72" s="2">
        <f>IFERROR(__xludf.DUMMYFUNCTION("""COMPUTED_VALUE"""),45786.66666666667)</f>
        <v>45786.66667</v>
      </c>
      <c r="K72" s="1">
        <f>IFERROR(__xludf.DUMMYFUNCTION("""COMPUTED_VALUE"""),1841.44)</f>
        <v>1841.44</v>
      </c>
      <c r="M72" s="2">
        <f>IFERROR(__xludf.DUMMYFUNCTION("""COMPUTED_VALUE"""),45786.66666666667)</f>
        <v>45786.66667</v>
      </c>
      <c r="N72" s="1">
        <f>IFERROR(__xludf.DUMMYFUNCTION("""COMPUTED_VALUE"""),2.43136218E8)</f>
        <v>243136218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IFERROR(__xludf.DUMMYFUNCTION("""COMPUTED_VALUE"""),1865.32)</f>
        <v>1865.32</v>
      </c>
      <c r="D73" s="2">
        <f>IFERROR(__xludf.DUMMYFUNCTION("""COMPUTED_VALUE"""),45793.66666666667)</f>
        <v>45793.66667</v>
      </c>
      <c r="E73" s="1">
        <f>IFERROR(__xludf.DUMMYFUNCTION("""COMPUTED_VALUE"""),1941.1)</f>
        <v>1941.1</v>
      </c>
      <c r="G73" s="2">
        <f>IFERROR(__xludf.DUMMYFUNCTION("""COMPUTED_VALUE"""),45793.66666666667)</f>
        <v>45793.66667</v>
      </c>
      <c r="H73" s="1">
        <f>IFERROR(__xludf.DUMMYFUNCTION("""COMPUTED_VALUE"""),1865.32)</f>
        <v>1865.32</v>
      </c>
      <c r="J73" s="2">
        <f>IFERROR(__xludf.DUMMYFUNCTION("""COMPUTED_VALUE"""),45793.66666666667)</f>
        <v>45793.66667</v>
      </c>
      <c r="K73" s="1">
        <f>IFERROR(__xludf.DUMMYFUNCTION("""COMPUTED_VALUE"""),1940.64)</f>
        <v>1940.64</v>
      </c>
      <c r="M73" s="2">
        <f>IFERROR(__xludf.DUMMYFUNCTION("""COMPUTED_VALUE"""),45793.66666666667)</f>
        <v>45793.66667</v>
      </c>
      <c r="N73" s="1">
        <f>IFERROR(__xludf.DUMMYFUNCTION("""COMPUTED_VALUE"""),2.42075274E8)</f>
        <v>242075274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IFERROR(__xludf.DUMMYFUNCTION("""COMPUTED_VALUE"""),1926.38)</f>
        <v>1926.38</v>
      </c>
      <c r="D74" s="2">
        <f>IFERROR(__xludf.DUMMYFUNCTION("""COMPUTED_VALUE"""),45800.66666666667)</f>
        <v>45800.66667</v>
      </c>
      <c r="E74" s="1">
        <f>IFERROR(__xludf.DUMMYFUNCTION("""COMPUTED_VALUE"""),1938.98)</f>
        <v>1938.98</v>
      </c>
      <c r="G74" s="2">
        <f>IFERROR(__xludf.DUMMYFUNCTION("""COMPUTED_VALUE"""),45800.66666666667)</f>
        <v>45800.66667</v>
      </c>
      <c r="H74" s="1">
        <f>IFERROR(__xludf.DUMMYFUNCTION("""COMPUTED_VALUE"""),1853.07)</f>
        <v>1853.07</v>
      </c>
      <c r="J74" s="2">
        <f>IFERROR(__xludf.DUMMYFUNCTION("""COMPUTED_VALUE"""),45800.66666666667)</f>
        <v>45800.66667</v>
      </c>
      <c r="K74" s="1">
        <f>IFERROR(__xludf.DUMMYFUNCTION("""COMPUTED_VALUE"""),1874.29)</f>
        <v>1874.29</v>
      </c>
      <c r="M74" s="2">
        <f>IFERROR(__xludf.DUMMYFUNCTION("""COMPUTED_VALUE"""),45800.66666666667)</f>
        <v>45800.66667</v>
      </c>
      <c r="N74" s="1">
        <f>IFERROR(__xludf.DUMMYFUNCTION("""COMPUTED_VALUE"""),2.04246602E8)</f>
        <v>204246602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IFERROR(__xludf.DUMMYFUNCTION("""COMPUTED_VALUE"""),1882.99)</f>
        <v>1882.99</v>
      </c>
      <c r="D75" s="2">
        <f>IFERROR(__xludf.DUMMYFUNCTION("""COMPUTED_VALUE"""),45807.66666666667)</f>
        <v>45807.66667</v>
      </c>
      <c r="E75" s="1">
        <f>IFERROR(__xludf.DUMMYFUNCTION("""COMPUTED_VALUE"""),1917.12)</f>
        <v>1917.12</v>
      </c>
      <c r="G75" s="2">
        <f>IFERROR(__xludf.DUMMYFUNCTION("""COMPUTED_VALUE"""),45807.66666666667)</f>
        <v>45807.66667</v>
      </c>
      <c r="H75" s="1">
        <f>IFERROR(__xludf.DUMMYFUNCTION("""COMPUTED_VALUE"""),1863.71)</f>
        <v>1863.71</v>
      </c>
      <c r="J75" s="2">
        <f>IFERROR(__xludf.DUMMYFUNCTION("""COMPUTED_VALUE"""),45807.66666666667)</f>
        <v>45807.66667</v>
      </c>
      <c r="K75" s="1">
        <f>IFERROR(__xludf.DUMMYFUNCTION("""COMPUTED_VALUE"""),1884.94)</f>
        <v>1884.94</v>
      </c>
      <c r="M75" s="2">
        <f>IFERROR(__xludf.DUMMYFUNCTION("""COMPUTED_VALUE"""),45807.66666666667)</f>
        <v>45807.66667</v>
      </c>
      <c r="N75" s="1">
        <f>IFERROR(__xludf.DUMMYFUNCTION("""COMPUTED_VALUE"""),2.19732115E8)</f>
        <v>219732115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IFERROR(__xludf.DUMMYFUNCTION("""COMPUTED_VALUE"""),1879.33)</f>
        <v>1879.33</v>
      </c>
      <c r="D76" s="2">
        <f>IFERROR(__xludf.DUMMYFUNCTION("""COMPUTED_VALUE"""),45814.66666666667)</f>
        <v>45814.66667</v>
      </c>
      <c r="E76" s="1">
        <f>IFERROR(__xludf.DUMMYFUNCTION("""COMPUTED_VALUE"""),1921.14)</f>
        <v>1921.14</v>
      </c>
      <c r="G76" s="2">
        <f>IFERROR(__xludf.DUMMYFUNCTION("""COMPUTED_VALUE"""),45814.66666666667)</f>
        <v>45814.66667</v>
      </c>
      <c r="H76" s="1">
        <f>IFERROR(__xludf.DUMMYFUNCTION("""COMPUTED_VALUE"""),1842.52)</f>
        <v>1842.52</v>
      </c>
      <c r="J76" s="2">
        <f>IFERROR(__xludf.DUMMYFUNCTION("""COMPUTED_VALUE"""),45814.66666666667)</f>
        <v>45814.66667</v>
      </c>
      <c r="K76" s="1">
        <f>IFERROR(__xludf.DUMMYFUNCTION("""COMPUTED_VALUE"""),1909.22)</f>
        <v>1909.22</v>
      </c>
      <c r="M76" s="2">
        <f>IFERROR(__xludf.DUMMYFUNCTION("""COMPUTED_VALUE"""),45814.66666666667)</f>
        <v>45814.66667</v>
      </c>
      <c r="N76" s="1">
        <f>IFERROR(__xludf.DUMMYFUNCTION("""COMPUTED_VALUE"""),1.94079792E8)</f>
        <v>194079792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IFERROR(__xludf.DUMMYFUNCTION("""COMPUTED_VALUE"""),1912.44)</f>
        <v>1912.44</v>
      </c>
      <c r="D77" s="2">
        <f>IFERROR(__xludf.DUMMYFUNCTION("""COMPUTED_VALUE"""),45821.66666666667)</f>
        <v>45821.66667</v>
      </c>
      <c r="E77" s="1">
        <f>IFERROR(__xludf.DUMMYFUNCTION("""COMPUTED_VALUE"""),1918.76)</f>
        <v>1918.76</v>
      </c>
      <c r="G77" s="2">
        <f>IFERROR(__xludf.DUMMYFUNCTION("""COMPUTED_VALUE"""),45821.66666666667)</f>
        <v>45821.66667</v>
      </c>
      <c r="H77" s="1">
        <f>IFERROR(__xludf.DUMMYFUNCTION("""COMPUTED_VALUE"""),1862.31)</f>
        <v>1862.31</v>
      </c>
      <c r="J77" s="2">
        <f>IFERROR(__xludf.DUMMYFUNCTION("""COMPUTED_VALUE"""),45821.66666666667)</f>
        <v>45821.66667</v>
      </c>
      <c r="K77" s="1">
        <f>IFERROR(__xludf.DUMMYFUNCTION("""COMPUTED_VALUE"""),1869.51)</f>
        <v>1869.51</v>
      </c>
      <c r="M77" s="2">
        <f>IFERROR(__xludf.DUMMYFUNCTION("""COMPUTED_VALUE"""),45821.66666666667)</f>
        <v>45821.66667</v>
      </c>
      <c r="N77" s="1">
        <f>IFERROR(__xludf.DUMMYFUNCTION("""COMPUTED_VALUE"""),2.02308222E8)</f>
        <v>202308222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IFERROR(__xludf.DUMMYFUNCTION("""COMPUTED_VALUE"""),1881.99)</f>
        <v>1881.99</v>
      </c>
      <c r="D78" s="2">
        <f>IFERROR(__xludf.DUMMYFUNCTION("""COMPUTED_VALUE"""),45828.66666666667)</f>
        <v>45828.66667</v>
      </c>
      <c r="E78" s="1">
        <f>IFERROR(__xludf.DUMMYFUNCTION("""COMPUTED_VALUE"""),1901.2)</f>
        <v>1901.2</v>
      </c>
      <c r="G78" s="2">
        <f>IFERROR(__xludf.DUMMYFUNCTION("""COMPUTED_VALUE"""),45828.66666666667)</f>
        <v>45828.66667</v>
      </c>
      <c r="H78" s="1">
        <f>IFERROR(__xludf.DUMMYFUNCTION("""COMPUTED_VALUE"""),1854.07)</f>
        <v>1854.07</v>
      </c>
      <c r="J78" s="2">
        <f>IFERROR(__xludf.DUMMYFUNCTION("""COMPUTED_VALUE"""),45828.66666666667)</f>
        <v>45828.66667</v>
      </c>
      <c r="K78" s="1">
        <f>IFERROR(__xludf.DUMMYFUNCTION("""COMPUTED_VALUE"""),1865.39)</f>
        <v>1865.39</v>
      </c>
      <c r="M78" s="2">
        <f>IFERROR(__xludf.DUMMYFUNCTION("""COMPUTED_VALUE"""),45828.66666666667)</f>
        <v>45828.66667</v>
      </c>
      <c r="N78" s="1">
        <f>IFERROR(__xludf.DUMMYFUNCTION("""COMPUTED_VALUE"""),2.36743121E8)</f>
        <v>236743121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IFERROR(__xludf.DUMMYFUNCTION("""COMPUTED_VALUE"""),1863.97)</f>
        <v>1863.97</v>
      </c>
      <c r="D79" s="2">
        <f>IFERROR(__xludf.DUMMYFUNCTION("""COMPUTED_VALUE"""),45835.66666666667)</f>
        <v>45835.66667</v>
      </c>
      <c r="E79" s="1">
        <f>IFERROR(__xludf.DUMMYFUNCTION("""COMPUTED_VALUE"""),1944.63)</f>
        <v>1944.63</v>
      </c>
      <c r="G79" s="2">
        <f>IFERROR(__xludf.DUMMYFUNCTION("""COMPUTED_VALUE"""),45835.66666666667)</f>
        <v>45835.66667</v>
      </c>
      <c r="H79" s="1">
        <f>IFERROR(__xludf.DUMMYFUNCTION("""COMPUTED_VALUE"""),1855.33)</f>
        <v>1855.33</v>
      </c>
      <c r="J79" s="2">
        <f>IFERROR(__xludf.DUMMYFUNCTION("""COMPUTED_VALUE"""),45835.66666666667)</f>
        <v>45835.66667</v>
      </c>
      <c r="K79" s="1">
        <f>IFERROR(__xludf.DUMMYFUNCTION("""COMPUTED_VALUE"""),1932.31)</f>
        <v>1932.31</v>
      </c>
      <c r="M79" s="2">
        <f>IFERROR(__xludf.DUMMYFUNCTION("""COMPUTED_VALUE"""),45835.66666666667)</f>
        <v>45835.66667</v>
      </c>
      <c r="N79" s="1">
        <f>IFERROR(__xludf.DUMMYFUNCTION("""COMPUTED_VALUE"""),3.08616148E8)</f>
        <v>308616148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IFERROR(__xludf.DUMMYFUNCTION("""COMPUTED_VALUE"""),1934.1)</f>
        <v>1934.1</v>
      </c>
      <c r="D80" s="2">
        <f>IFERROR(__xludf.DUMMYFUNCTION("""COMPUTED_VALUE"""),45841.54166666667)</f>
        <v>45841.54167</v>
      </c>
      <c r="E80" s="1">
        <f>IFERROR(__xludf.DUMMYFUNCTION("""COMPUTED_VALUE"""),1983.45)</f>
        <v>1983.45</v>
      </c>
      <c r="G80" s="2">
        <f>IFERROR(__xludf.DUMMYFUNCTION("""COMPUTED_VALUE"""),45841.54166666667)</f>
        <v>45841.54167</v>
      </c>
      <c r="H80" s="1">
        <f>IFERROR(__xludf.DUMMYFUNCTION("""COMPUTED_VALUE"""),1919.26)</f>
        <v>1919.26</v>
      </c>
      <c r="J80" s="2">
        <f>IFERROR(__xludf.DUMMYFUNCTION("""COMPUTED_VALUE"""),45841.54166666667)</f>
        <v>45841.54167</v>
      </c>
      <c r="K80" s="1">
        <f>IFERROR(__xludf.DUMMYFUNCTION("""COMPUTED_VALUE"""),1981.63)</f>
        <v>1981.63</v>
      </c>
      <c r="M80" s="2">
        <f>IFERROR(__xludf.DUMMYFUNCTION("""COMPUTED_VALUE"""),45841.54166666667)</f>
        <v>45841.54167</v>
      </c>
      <c r="N80" s="1">
        <f>IFERROR(__xludf.DUMMYFUNCTION("""COMPUTED_VALUE"""),1.80713529E8)</f>
        <v>180713529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IFERROR(__xludf.DUMMYFUNCTION("""COMPUTED_VALUE"""),1980.53)</f>
        <v>1980.53</v>
      </c>
      <c r="D81" s="2">
        <f>IFERROR(__xludf.DUMMYFUNCTION("""COMPUTED_VALUE"""),45849.66666666667)</f>
        <v>45849.66667</v>
      </c>
      <c r="E81" s="1">
        <f>IFERROR(__xludf.DUMMYFUNCTION("""COMPUTED_VALUE"""),2006.77)</f>
        <v>2006.77</v>
      </c>
      <c r="G81" s="2">
        <f>IFERROR(__xludf.DUMMYFUNCTION("""COMPUTED_VALUE"""),45849.66666666667)</f>
        <v>45849.66667</v>
      </c>
      <c r="H81" s="1">
        <f>IFERROR(__xludf.DUMMYFUNCTION("""COMPUTED_VALUE"""),1949.27)</f>
        <v>1949.27</v>
      </c>
      <c r="J81" s="2">
        <f>IFERROR(__xludf.DUMMYFUNCTION("""COMPUTED_VALUE"""),45849.66666666667)</f>
        <v>45849.66667</v>
      </c>
      <c r="K81" s="1">
        <f>IFERROR(__xludf.DUMMYFUNCTION("""COMPUTED_VALUE"""),1988.14)</f>
        <v>1988.14</v>
      </c>
      <c r="M81" s="2">
        <f>IFERROR(__xludf.DUMMYFUNCTION("""COMPUTED_VALUE"""),45849.66666666667)</f>
        <v>45849.66667</v>
      </c>
      <c r="N81" s="1">
        <f>IFERROR(__xludf.DUMMYFUNCTION("""COMPUTED_VALUE"""),2.15439154E8)</f>
        <v>215439154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IFERROR(__xludf.DUMMYFUNCTION("""COMPUTED_VALUE"""),1983.95)</f>
        <v>1983.95</v>
      </c>
      <c r="D82" s="2">
        <f>IFERROR(__xludf.DUMMYFUNCTION("""COMPUTED_VALUE"""),45856.66666666667)</f>
        <v>45856.66667</v>
      </c>
      <c r="E82" s="1">
        <f>IFERROR(__xludf.DUMMYFUNCTION("""COMPUTED_VALUE"""),2000.51)</f>
        <v>2000.51</v>
      </c>
      <c r="G82" s="2">
        <f>IFERROR(__xludf.DUMMYFUNCTION("""COMPUTED_VALUE"""),45856.66666666667)</f>
        <v>45856.66667</v>
      </c>
      <c r="H82" s="1">
        <f>IFERROR(__xludf.DUMMYFUNCTION("""COMPUTED_VALUE"""),1933.25)</f>
        <v>1933.25</v>
      </c>
      <c r="J82" s="2">
        <f>IFERROR(__xludf.DUMMYFUNCTION("""COMPUTED_VALUE"""),45856.66666666667)</f>
        <v>45856.66667</v>
      </c>
      <c r="K82" s="1">
        <f>IFERROR(__xludf.DUMMYFUNCTION("""COMPUTED_VALUE"""),1994.89)</f>
        <v>1994.89</v>
      </c>
      <c r="M82" s="2">
        <f>IFERROR(__xludf.DUMMYFUNCTION("""COMPUTED_VALUE"""),45856.66666666667)</f>
        <v>45856.66667</v>
      </c>
      <c r="N82" s="1">
        <f>IFERROR(__xludf.DUMMYFUNCTION("""COMPUTED_VALUE"""),2.15294129E8)</f>
        <v>215294129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IFERROR(__xludf.DUMMYFUNCTION("""COMPUTED_VALUE"""),1998.13)</f>
        <v>1998.13</v>
      </c>
      <c r="D83" s="2">
        <f>IFERROR(__xludf.DUMMYFUNCTION("""COMPUTED_VALUE"""),45863.66666666667)</f>
        <v>45863.66667</v>
      </c>
      <c r="E83" s="1">
        <f>IFERROR(__xludf.DUMMYFUNCTION("""COMPUTED_VALUE"""),2096.84)</f>
        <v>2096.84</v>
      </c>
      <c r="G83" s="2">
        <f>IFERROR(__xludf.DUMMYFUNCTION("""COMPUTED_VALUE"""),45863.66666666667)</f>
        <v>45863.66667</v>
      </c>
      <c r="H83" s="1">
        <f>IFERROR(__xludf.DUMMYFUNCTION("""COMPUTED_VALUE"""),1959.4)</f>
        <v>1959.4</v>
      </c>
      <c r="J83" s="2">
        <f>IFERROR(__xludf.DUMMYFUNCTION("""COMPUTED_VALUE"""),45863.66666666667)</f>
        <v>45863.66667</v>
      </c>
      <c r="K83" s="1">
        <f>IFERROR(__xludf.DUMMYFUNCTION("""COMPUTED_VALUE"""),2095.6)</f>
        <v>2095.6</v>
      </c>
      <c r="M83" s="2">
        <f>IFERROR(__xludf.DUMMYFUNCTION("""COMPUTED_VALUE"""),45863.66666666667)</f>
        <v>45863.66667</v>
      </c>
      <c r="N83" s="1">
        <f>IFERROR(__xludf.DUMMYFUNCTION("""COMPUTED_VALUE"""),2.32038317E8)</f>
        <v>232038317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IFERROR(__xludf.DUMMYFUNCTION("""COMPUTED_VALUE"""),2096.29)</f>
        <v>2096.29</v>
      </c>
      <c r="D84" s="2">
        <f>IFERROR(__xludf.DUMMYFUNCTION("""COMPUTED_VALUE"""),45870.66666666667)</f>
        <v>45870.66667</v>
      </c>
      <c r="E84" s="1">
        <f>IFERROR(__xludf.DUMMYFUNCTION("""COMPUTED_VALUE"""),2096.29)</f>
        <v>2096.29</v>
      </c>
      <c r="G84" s="2">
        <f>IFERROR(__xludf.DUMMYFUNCTION("""COMPUTED_VALUE"""),45870.66666666667)</f>
        <v>45870.66667</v>
      </c>
      <c r="H84" s="1">
        <f>IFERROR(__xludf.DUMMYFUNCTION("""COMPUTED_VALUE"""),1954.83)</f>
        <v>1954.83</v>
      </c>
      <c r="J84" s="2">
        <f>IFERROR(__xludf.DUMMYFUNCTION("""COMPUTED_VALUE"""),45870.66666666667)</f>
        <v>45870.66667</v>
      </c>
      <c r="K84" s="1">
        <f>IFERROR(__xludf.DUMMYFUNCTION("""COMPUTED_VALUE"""),1993.67)</f>
        <v>1993.67</v>
      </c>
      <c r="M84" s="2">
        <f>IFERROR(__xludf.DUMMYFUNCTION("""COMPUTED_VALUE"""),45870.66666666667)</f>
        <v>45870.66667</v>
      </c>
      <c r="N84" s="1">
        <f>IFERROR(__xludf.DUMMYFUNCTION("""COMPUTED_VALUE"""),3.55120159E8)</f>
        <v>355120159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IFERROR(__xludf.DUMMYFUNCTION("""COMPUTED_VALUE"""),1995.98)</f>
        <v>1995.98</v>
      </c>
      <c r="D85" s="2">
        <f>IFERROR(__xludf.DUMMYFUNCTION("""COMPUTED_VALUE"""),45877.66666666667)</f>
        <v>45877.66667</v>
      </c>
      <c r="E85" s="1">
        <f>IFERROR(__xludf.DUMMYFUNCTION("""COMPUTED_VALUE"""),2030.5)</f>
        <v>2030.5</v>
      </c>
      <c r="G85" s="2">
        <f>IFERROR(__xludf.DUMMYFUNCTION("""COMPUTED_VALUE"""),45877.66666666667)</f>
        <v>45877.66667</v>
      </c>
      <c r="H85" s="1">
        <f>IFERROR(__xludf.DUMMYFUNCTION("""COMPUTED_VALUE"""),1988.13)</f>
        <v>1988.13</v>
      </c>
      <c r="J85" s="2">
        <f>IFERROR(__xludf.DUMMYFUNCTION("""COMPUTED_VALUE"""),45877.66666666667)</f>
        <v>45877.66667</v>
      </c>
      <c r="K85" s="1">
        <f>IFERROR(__xludf.DUMMYFUNCTION("""COMPUTED_VALUE"""),2022.08)</f>
        <v>2022.08</v>
      </c>
      <c r="M85" s="2">
        <f>IFERROR(__xludf.DUMMYFUNCTION("""COMPUTED_VALUE"""),45877.66666666667)</f>
        <v>45877.66667</v>
      </c>
      <c r="N85" s="1">
        <f>IFERROR(__xludf.DUMMYFUNCTION("""COMPUTED_VALUE"""),2.67486553E8)</f>
        <v>267486553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IFERROR(__xludf.DUMMYFUNCTION("""COMPUTED_VALUE"""),2020.89)</f>
        <v>2020.89</v>
      </c>
      <c r="D86" s="2">
        <f>IFERROR(__xludf.DUMMYFUNCTION("""COMPUTED_VALUE"""),45884.66666666667)</f>
        <v>45884.66667</v>
      </c>
      <c r="E86" s="1">
        <f>IFERROR(__xludf.DUMMYFUNCTION("""COMPUTED_VALUE"""),2086.63)</f>
        <v>2086.63</v>
      </c>
      <c r="G86" s="2">
        <f>IFERROR(__xludf.DUMMYFUNCTION("""COMPUTED_VALUE"""),45884.66666666667)</f>
        <v>45884.66667</v>
      </c>
      <c r="H86" s="1">
        <f>IFERROR(__xludf.DUMMYFUNCTION("""COMPUTED_VALUE"""),2003.67)</f>
        <v>2003.67</v>
      </c>
      <c r="J86" s="2">
        <f>IFERROR(__xludf.DUMMYFUNCTION("""COMPUTED_VALUE"""),45884.66666666667)</f>
        <v>45884.66667</v>
      </c>
      <c r="K86" s="1">
        <f>IFERROR(__xludf.DUMMYFUNCTION("""COMPUTED_VALUE"""),2041.02)</f>
        <v>2041.02</v>
      </c>
      <c r="M86" s="2">
        <f>IFERROR(__xludf.DUMMYFUNCTION("""COMPUTED_VALUE"""),45884.66666666667)</f>
        <v>45884.66667</v>
      </c>
      <c r="N86" s="1">
        <f>IFERROR(__xludf.DUMMYFUNCTION("""COMPUTED_VALUE"""),2.63252508E8)</f>
        <v>263252508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IFERROR(__xludf.DUMMYFUNCTION("""COMPUTED_VALUE"""),2040.92)</f>
        <v>2040.92</v>
      </c>
      <c r="D87" s="2">
        <f>IFERROR(__xludf.DUMMYFUNCTION("""COMPUTED_VALUE"""),45891.66666666667)</f>
        <v>45891.66667</v>
      </c>
      <c r="E87" s="1">
        <f>IFERROR(__xludf.DUMMYFUNCTION("""COMPUTED_VALUE"""),2096.49)</f>
        <v>2096.49</v>
      </c>
      <c r="G87" s="2">
        <f>IFERROR(__xludf.DUMMYFUNCTION("""COMPUTED_VALUE"""),45891.66666666667)</f>
        <v>45891.66667</v>
      </c>
      <c r="H87" s="1">
        <f>IFERROR(__xludf.DUMMYFUNCTION("""COMPUTED_VALUE"""),2022.41)</f>
        <v>2022.41</v>
      </c>
      <c r="J87" s="2">
        <f>IFERROR(__xludf.DUMMYFUNCTION("""COMPUTED_VALUE"""),45891.66666666667)</f>
        <v>45891.66667</v>
      </c>
      <c r="K87" s="1">
        <f>IFERROR(__xludf.DUMMYFUNCTION("""COMPUTED_VALUE"""),2077.87)</f>
        <v>2077.87</v>
      </c>
      <c r="M87" s="2">
        <f>IFERROR(__xludf.DUMMYFUNCTION("""COMPUTED_VALUE"""),45891.66666666667)</f>
        <v>45891.66667</v>
      </c>
      <c r="N87" s="1">
        <f>IFERROR(__xludf.DUMMYFUNCTION("""COMPUTED_VALUE"""),2.32490812E8)</f>
        <v>232490812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IFERROR(__xludf.DUMMYFUNCTION("""COMPUTED_VALUE"""),2075.7)</f>
        <v>2075.7</v>
      </c>
      <c r="D88" s="2">
        <f>IFERROR(__xludf.DUMMYFUNCTION("""COMPUTED_VALUE"""),45898.66666666667)</f>
        <v>45898.66667</v>
      </c>
      <c r="E88" s="1">
        <f>IFERROR(__xludf.DUMMYFUNCTION("""COMPUTED_VALUE"""),2085.46)</f>
        <v>2085.46</v>
      </c>
      <c r="G88" s="2">
        <f>IFERROR(__xludf.DUMMYFUNCTION("""COMPUTED_VALUE"""),45898.66666666667)</f>
        <v>45898.66667</v>
      </c>
      <c r="H88" s="1">
        <f>IFERROR(__xludf.DUMMYFUNCTION("""COMPUTED_VALUE"""),2044.59)</f>
        <v>2044.59</v>
      </c>
      <c r="J88" s="2">
        <f>IFERROR(__xludf.DUMMYFUNCTION("""COMPUTED_VALUE"""),45898.66666666667)</f>
        <v>45898.66667</v>
      </c>
      <c r="K88" s="1">
        <f>IFERROR(__xludf.DUMMYFUNCTION("""COMPUTED_VALUE"""),2052.48)</f>
        <v>2052.48</v>
      </c>
      <c r="M88" s="2">
        <f>IFERROR(__xludf.DUMMYFUNCTION("""COMPUTED_VALUE"""),45898.66666666667)</f>
        <v>45898.66667</v>
      </c>
      <c r="N88" s="1">
        <f>IFERROR(__xludf.DUMMYFUNCTION("""COMPUTED_VALUE"""),2.17257511E8)</f>
        <v>217257511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IFERROR(__xludf.DUMMYFUNCTION("""COMPUTED_VALUE"""),2041.09)</f>
        <v>2041.09</v>
      </c>
      <c r="D89" s="2">
        <f>IFERROR(__xludf.DUMMYFUNCTION("""COMPUTED_VALUE"""),45905.66666666667)</f>
        <v>45905.66667</v>
      </c>
      <c r="E89" s="1">
        <f>IFERROR(__xludf.DUMMYFUNCTION("""COMPUTED_VALUE"""),2080.07)</f>
        <v>2080.07</v>
      </c>
      <c r="G89" s="2">
        <f>IFERROR(__xludf.DUMMYFUNCTION("""COMPUTED_VALUE"""),45905.66666666667)</f>
        <v>45905.66667</v>
      </c>
      <c r="H89" s="1">
        <f>IFERROR(__xludf.DUMMYFUNCTION("""COMPUTED_VALUE"""),2009.1)</f>
        <v>2009.1</v>
      </c>
      <c r="J89" s="2">
        <f>IFERROR(__xludf.DUMMYFUNCTION("""COMPUTED_VALUE"""),45905.66666666667)</f>
        <v>45905.66667</v>
      </c>
      <c r="K89" s="1">
        <f>IFERROR(__xludf.DUMMYFUNCTION("""COMPUTED_VALUE"""),2070.5)</f>
        <v>2070.5</v>
      </c>
      <c r="M89" s="2">
        <f>IFERROR(__xludf.DUMMYFUNCTION("""COMPUTED_VALUE"""),45905.66666666667)</f>
        <v>45905.66667</v>
      </c>
      <c r="N89" s="1">
        <f>IFERROR(__xludf.DUMMYFUNCTION("""COMPUTED_VALUE"""),1.88493292E8)</f>
        <v>188493292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IFERROR(__xludf.DUMMYFUNCTION("""COMPUTED_VALUE"""),2069.73)</f>
        <v>2069.73</v>
      </c>
      <c r="D90" s="2">
        <f>IFERROR(__xludf.DUMMYFUNCTION("""COMPUTED_VALUE"""),45912.66666666667)</f>
        <v>45912.66667</v>
      </c>
      <c r="E90" s="1">
        <f>IFERROR(__xludf.DUMMYFUNCTION("""COMPUTED_VALUE"""),2099.78)</f>
        <v>2099.78</v>
      </c>
      <c r="G90" s="2">
        <f>IFERROR(__xludf.DUMMYFUNCTION("""COMPUTED_VALUE"""),45912.66666666667)</f>
        <v>45912.66667</v>
      </c>
      <c r="H90" s="1">
        <f>IFERROR(__xludf.DUMMYFUNCTION("""COMPUTED_VALUE"""),2022.93)</f>
        <v>2022.93</v>
      </c>
      <c r="J90" s="2">
        <f>IFERROR(__xludf.DUMMYFUNCTION("""COMPUTED_VALUE"""),45912.66666666667)</f>
        <v>45912.66667</v>
      </c>
      <c r="K90" s="1">
        <f>IFERROR(__xludf.DUMMYFUNCTION("""COMPUTED_VALUE"""),2048.36)</f>
        <v>2048.36</v>
      </c>
      <c r="M90" s="2">
        <f>IFERROR(__xludf.DUMMYFUNCTION("""COMPUTED_VALUE"""),45912.66666666667)</f>
        <v>45912.66667</v>
      </c>
      <c r="N90" s="1">
        <f>IFERROR(__xludf.DUMMYFUNCTION("""COMPUTED_VALUE"""),2.44094002E8)</f>
        <v>244094002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IFERROR(__xludf.DUMMYFUNCTION("""COMPUTED_VALUE"""),2051.05)</f>
        <v>2051.05</v>
      </c>
      <c r="D91" s="2">
        <f>IFERROR(__xludf.DUMMYFUNCTION("""COMPUTED_VALUE"""),45919.66666666667)</f>
        <v>45919.66667</v>
      </c>
      <c r="E91" s="1">
        <f>IFERROR(__xludf.DUMMYFUNCTION("""COMPUTED_VALUE"""),2060.87)</f>
        <v>2060.87</v>
      </c>
      <c r="G91" s="2">
        <f>IFERROR(__xludf.DUMMYFUNCTION("""COMPUTED_VALUE"""),45919.66666666667)</f>
        <v>45919.66667</v>
      </c>
      <c r="H91" s="1">
        <f>IFERROR(__xludf.DUMMYFUNCTION("""COMPUTED_VALUE"""),2004.74)</f>
        <v>2004.74</v>
      </c>
      <c r="J91" s="2">
        <f>IFERROR(__xludf.DUMMYFUNCTION("""COMPUTED_VALUE"""),45919.66666666667)</f>
        <v>45919.66667</v>
      </c>
      <c r="K91" s="1">
        <f>IFERROR(__xludf.DUMMYFUNCTION("""COMPUTED_VALUE"""),2036.23)</f>
        <v>2036.23</v>
      </c>
      <c r="M91" s="2">
        <f>IFERROR(__xludf.DUMMYFUNCTION("""COMPUTED_VALUE"""),45919.66666666667)</f>
        <v>45919.66667</v>
      </c>
      <c r="N91" s="1">
        <f>IFERROR(__xludf.DUMMYFUNCTION("""COMPUTED_VALUE"""),3.32253831E8)</f>
        <v>332253831</v>
      </c>
    </row>
  </sheetData>
  <drawing r:id="rId1"/>
</worksheet>
</file>