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IFERROR(__xludf.DUMMYFUNCTION("GOOGLEFINANCE(""DJUSCP"",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IFERROR(__xludf.DUMMYFUNCTION("GOOGLEFINANCE(""DJUSCP"",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IFERROR(__xludf.DUMMYFUNCTION("GOOGLEFINANCE(""DJUSCP"",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IFERROR(__xludf.DUMMYFUNCTION("GOOGLEFINANCE(""DJUSCP"",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IFERROR(__xludf.DUMMYFUNCTION("GOOGLEFINANCE(""DJUSCP"",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IFERROR(__xludf.DUMMYFUNCTION("""COMPUTED_VALUE"""),435.74)</f>
        <v>435.74</v>
      </c>
      <c r="D2" s="2">
        <f>IFERROR(__xludf.DUMMYFUNCTION("""COMPUTED_VALUE"""),45296.66666666667)</f>
        <v>45296.66667</v>
      </c>
      <c r="E2" s="1">
        <f>IFERROR(__xludf.DUMMYFUNCTION("""COMPUTED_VALUE"""),440.27)</f>
        <v>440.27</v>
      </c>
      <c r="G2" s="2">
        <f>IFERROR(__xludf.DUMMYFUNCTION("""COMPUTED_VALUE"""),45296.66666666667)</f>
        <v>45296.66667</v>
      </c>
      <c r="H2" s="1">
        <f>IFERROR(__xludf.DUMMYFUNCTION("""COMPUTED_VALUE"""),429.1)</f>
        <v>429.1</v>
      </c>
      <c r="J2" s="2">
        <f>IFERROR(__xludf.DUMMYFUNCTION("""COMPUTED_VALUE"""),45296.66666666667)</f>
        <v>45296.66667</v>
      </c>
      <c r="K2" s="1">
        <f>IFERROR(__xludf.DUMMYFUNCTION("""COMPUTED_VALUE"""),439.52)</f>
        <v>439.52</v>
      </c>
      <c r="M2" s="2">
        <f>IFERROR(__xludf.DUMMYFUNCTION("""COMPUTED_VALUE"""),45296.66666666667)</f>
        <v>45296.66667</v>
      </c>
      <c r="N2" s="1">
        <f>IFERROR(__xludf.DUMMYFUNCTION("""COMPUTED_VALUE"""),1.14000871E8)</f>
        <v>114000871</v>
      </c>
    </row>
    <row r="3">
      <c r="A3" s="2">
        <f>IFERROR(__xludf.DUMMYFUNCTION("""COMPUTED_VALUE"""),45303.66666666667)</f>
        <v>45303.66667</v>
      </c>
      <c r="B3" s="1">
        <f>IFERROR(__xludf.DUMMYFUNCTION("""COMPUTED_VALUE"""),438.91)</f>
        <v>438.91</v>
      </c>
      <c r="D3" s="2">
        <f>IFERROR(__xludf.DUMMYFUNCTION("""COMPUTED_VALUE"""),45303.66666666667)</f>
        <v>45303.66667</v>
      </c>
      <c r="E3" s="1">
        <f>IFERROR(__xludf.DUMMYFUNCTION("""COMPUTED_VALUE"""),442.88)</f>
        <v>442.88</v>
      </c>
      <c r="G3" s="2">
        <f>IFERROR(__xludf.DUMMYFUNCTION("""COMPUTED_VALUE"""),45303.66666666667)</f>
        <v>45303.66667</v>
      </c>
      <c r="H3" s="1">
        <f>IFERROR(__xludf.DUMMYFUNCTION("""COMPUTED_VALUE"""),435.33)</f>
        <v>435.33</v>
      </c>
      <c r="J3" s="2">
        <f>IFERROR(__xludf.DUMMYFUNCTION("""COMPUTED_VALUE"""),45303.66666666667)</f>
        <v>45303.66667</v>
      </c>
      <c r="K3" s="1">
        <f>IFERROR(__xludf.DUMMYFUNCTION("""COMPUTED_VALUE"""),437.4)</f>
        <v>437.4</v>
      </c>
      <c r="M3" s="2">
        <f>IFERROR(__xludf.DUMMYFUNCTION("""COMPUTED_VALUE"""),45303.66666666667)</f>
        <v>45303.66667</v>
      </c>
      <c r="N3" s="1">
        <f>IFERROR(__xludf.DUMMYFUNCTION("""COMPUTED_VALUE"""),1.04764426E8)</f>
        <v>104764426</v>
      </c>
    </row>
    <row r="4">
      <c r="A4" s="2">
        <f>IFERROR(__xludf.DUMMYFUNCTION("""COMPUTED_VALUE"""),45310.66666666667)</f>
        <v>45310.66667</v>
      </c>
      <c r="B4" s="1">
        <f>IFERROR(__xludf.DUMMYFUNCTION("""COMPUTED_VALUE"""),436.37)</f>
        <v>436.37</v>
      </c>
      <c r="D4" s="2">
        <f>IFERROR(__xludf.DUMMYFUNCTION("""COMPUTED_VALUE"""),45310.66666666667)</f>
        <v>45310.66667</v>
      </c>
      <c r="E4" s="1">
        <f>IFERROR(__xludf.DUMMYFUNCTION("""COMPUTED_VALUE"""),436.37)</f>
        <v>436.37</v>
      </c>
      <c r="G4" s="2">
        <f>IFERROR(__xludf.DUMMYFUNCTION("""COMPUTED_VALUE"""),45310.66666666667)</f>
        <v>45310.66667</v>
      </c>
      <c r="H4" s="1">
        <f>IFERROR(__xludf.DUMMYFUNCTION("""COMPUTED_VALUE"""),427.04)</f>
        <v>427.04</v>
      </c>
      <c r="J4" s="2">
        <f>IFERROR(__xludf.DUMMYFUNCTION("""COMPUTED_VALUE"""),45310.66666666667)</f>
        <v>45310.66667</v>
      </c>
      <c r="K4" s="1">
        <f>IFERROR(__xludf.DUMMYFUNCTION("""COMPUTED_VALUE"""),433.71)</f>
        <v>433.71</v>
      </c>
      <c r="M4" s="2">
        <f>IFERROR(__xludf.DUMMYFUNCTION("""COMPUTED_VALUE"""),45310.66666666667)</f>
        <v>45310.66667</v>
      </c>
      <c r="N4" s="1">
        <f>IFERROR(__xludf.DUMMYFUNCTION("""COMPUTED_VALUE"""),8.2323531E7)</f>
        <v>82323531</v>
      </c>
    </row>
    <row r="5">
      <c r="A5" s="2">
        <f>IFERROR(__xludf.DUMMYFUNCTION("""COMPUTED_VALUE"""),45317.66666666667)</f>
        <v>45317.66667</v>
      </c>
      <c r="B5" s="1">
        <f>IFERROR(__xludf.DUMMYFUNCTION("""COMPUTED_VALUE"""),433.31)</f>
        <v>433.31</v>
      </c>
      <c r="D5" s="2">
        <f>IFERROR(__xludf.DUMMYFUNCTION("""COMPUTED_VALUE"""),45317.66666666667)</f>
        <v>45317.66667</v>
      </c>
      <c r="E5" s="1">
        <f>IFERROR(__xludf.DUMMYFUNCTION("""COMPUTED_VALUE"""),445.6)</f>
        <v>445.6</v>
      </c>
      <c r="G5" s="2">
        <f>IFERROR(__xludf.DUMMYFUNCTION("""COMPUTED_VALUE"""),45317.66666666667)</f>
        <v>45317.66667</v>
      </c>
      <c r="H5" s="1">
        <f>IFERROR(__xludf.DUMMYFUNCTION("""COMPUTED_VALUE"""),431.86)</f>
        <v>431.86</v>
      </c>
      <c r="J5" s="2">
        <f>IFERROR(__xludf.DUMMYFUNCTION("""COMPUTED_VALUE"""),45317.66666666667)</f>
        <v>45317.66667</v>
      </c>
      <c r="K5" s="1">
        <f>IFERROR(__xludf.DUMMYFUNCTION("""COMPUTED_VALUE"""),443.18)</f>
        <v>443.18</v>
      </c>
      <c r="M5" s="2">
        <f>IFERROR(__xludf.DUMMYFUNCTION("""COMPUTED_VALUE"""),45317.66666666667)</f>
        <v>45317.66667</v>
      </c>
      <c r="N5" s="1">
        <f>IFERROR(__xludf.DUMMYFUNCTION("""COMPUTED_VALUE"""),1.06579469E8)</f>
        <v>106579469</v>
      </c>
    </row>
    <row r="6">
      <c r="A6" s="2">
        <f>IFERROR(__xludf.DUMMYFUNCTION("""COMPUTED_VALUE"""),45324.66666666667)</f>
        <v>45324.66667</v>
      </c>
      <c r="B6" s="1">
        <f>IFERROR(__xludf.DUMMYFUNCTION("""COMPUTED_VALUE"""),441.87)</f>
        <v>441.87</v>
      </c>
      <c r="D6" s="2">
        <f>IFERROR(__xludf.DUMMYFUNCTION("""COMPUTED_VALUE"""),45324.66666666667)</f>
        <v>45324.66667</v>
      </c>
      <c r="E6" s="1">
        <f>IFERROR(__xludf.DUMMYFUNCTION("""COMPUTED_VALUE"""),441.87)</f>
        <v>441.87</v>
      </c>
      <c r="G6" s="2">
        <f>IFERROR(__xludf.DUMMYFUNCTION("""COMPUTED_VALUE"""),45324.66666666667)</f>
        <v>45324.66667</v>
      </c>
      <c r="H6" s="1">
        <f>IFERROR(__xludf.DUMMYFUNCTION("""COMPUTED_VALUE"""),424.65)</f>
        <v>424.65</v>
      </c>
      <c r="J6" s="2">
        <f>IFERROR(__xludf.DUMMYFUNCTION("""COMPUTED_VALUE"""),45324.66666666667)</f>
        <v>45324.66667</v>
      </c>
      <c r="K6" s="1">
        <f>IFERROR(__xludf.DUMMYFUNCTION("""COMPUTED_VALUE"""),430.53)</f>
        <v>430.53</v>
      </c>
      <c r="M6" s="2">
        <f>IFERROR(__xludf.DUMMYFUNCTION("""COMPUTED_VALUE"""),45324.66666666667)</f>
        <v>45324.66667</v>
      </c>
      <c r="N6" s="1">
        <f>IFERROR(__xludf.DUMMYFUNCTION("""COMPUTED_VALUE"""),1.4814407E8)</f>
        <v>148144070</v>
      </c>
    </row>
    <row r="7">
      <c r="A7" s="2">
        <f>IFERROR(__xludf.DUMMYFUNCTION("""COMPUTED_VALUE"""),45331.66666666667)</f>
        <v>45331.66667</v>
      </c>
      <c r="B7" s="1">
        <f>IFERROR(__xludf.DUMMYFUNCTION("""COMPUTED_VALUE"""),426.85)</f>
        <v>426.85</v>
      </c>
      <c r="D7" s="2">
        <f>IFERROR(__xludf.DUMMYFUNCTION("""COMPUTED_VALUE"""),45331.66666666667)</f>
        <v>45331.66667</v>
      </c>
      <c r="E7" s="1">
        <f>IFERROR(__xludf.DUMMYFUNCTION("""COMPUTED_VALUE"""),431.02)</f>
        <v>431.02</v>
      </c>
      <c r="G7" s="2">
        <f>IFERROR(__xludf.DUMMYFUNCTION("""COMPUTED_VALUE"""),45331.66666666667)</f>
        <v>45331.66667</v>
      </c>
      <c r="H7" s="1">
        <f>IFERROR(__xludf.DUMMYFUNCTION("""COMPUTED_VALUE"""),416.61)</f>
        <v>416.61</v>
      </c>
      <c r="J7" s="2">
        <f>IFERROR(__xludf.DUMMYFUNCTION("""COMPUTED_VALUE"""),45331.66666666667)</f>
        <v>45331.66667</v>
      </c>
      <c r="K7" s="1">
        <f>IFERROR(__xludf.DUMMYFUNCTION("""COMPUTED_VALUE"""),430.92)</f>
        <v>430.92</v>
      </c>
      <c r="M7" s="2">
        <f>IFERROR(__xludf.DUMMYFUNCTION("""COMPUTED_VALUE"""),45331.66666666667)</f>
        <v>45331.66667</v>
      </c>
      <c r="N7" s="1">
        <f>IFERROR(__xludf.DUMMYFUNCTION("""COMPUTED_VALUE"""),1.83486359E8)</f>
        <v>183486359</v>
      </c>
    </row>
    <row r="8">
      <c r="A8" s="2">
        <f>IFERROR(__xludf.DUMMYFUNCTION("""COMPUTED_VALUE"""),45338.66666666667)</f>
        <v>45338.66667</v>
      </c>
      <c r="B8" s="1">
        <f>IFERROR(__xludf.DUMMYFUNCTION("""COMPUTED_VALUE"""),431.29)</f>
        <v>431.29</v>
      </c>
      <c r="D8" s="2">
        <f>IFERROR(__xludf.DUMMYFUNCTION("""COMPUTED_VALUE"""),45338.66666666667)</f>
        <v>45338.66667</v>
      </c>
      <c r="E8" s="1">
        <f>IFERROR(__xludf.DUMMYFUNCTION("""COMPUTED_VALUE"""),437.11)</f>
        <v>437.11</v>
      </c>
      <c r="G8" s="2">
        <f>IFERROR(__xludf.DUMMYFUNCTION("""COMPUTED_VALUE"""),45338.66666666667)</f>
        <v>45338.66667</v>
      </c>
      <c r="H8" s="1">
        <f>IFERROR(__xludf.DUMMYFUNCTION("""COMPUTED_VALUE"""),422.73)</f>
        <v>422.73</v>
      </c>
      <c r="J8" s="2">
        <f>IFERROR(__xludf.DUMMYFUNCTION("""COMPUTED_VALUE"""),45338.66666666667)</f>
        <v>45338.66667</v>
      </c>
      <c r="K8" s="1">
        <f>IFERROR(__xludf.DUMMYFUNCTION("""COMPUTED_VALUE"""),434.09)</f>
        <v>434.09</v>
      </c>
      <c r="M8" s="2">
        <f>IFERROR(__xludf.DUMMYFUNCTION("""COMPUTED_VALUE"""),45338.66666666667)</f>
        <v>45338.66667</v>
      </c>
      <c r="N8" s="1">
        <f>IFERROR(__xludf.DUMMYFUNCTION("""COMPUTED_VALUE"""),1.36166422E8)</f>
        <v>136166422</v>
      </c>
    </row>
    <row r="9">
      <c r="A9" s="2">
        <f>IFERROR(__xludf.DUMMYFUNCTION("""COMPUTED_VALUE"""),45345.66666666667)</f>
        <v>45345.66667</v>
      </c>
      <c r="B9" s="1">
        <f>IFERROR(__xludf.DUMMYFUNCTION("""COMPUTED_VALUE"""),434.01)</f>
        <v>434.01</v>
      </c>
      <c r="D9" s="2">
        <f>IFERROR(__xludf.DUMMYFUNCTION("""COMPUTED_VALUE"""),45345.66666666667)</f>
        <v>45345.66667</v>
      </c>
      <c r="E9" s="1">
        <f>IFERROR(__xludf.DUMMYFUNCTION("""COMPUTED_VALUE"""),445.3)</f>
        <v>445.3</v>
      </c>
      <c r="G9" s="2">
        <f>IFERROR(__xludf.DUMMYFUNCTION("""COMPUTED_VALUE"""),45345.66666666667)</f>
        <v>45345.66667</v>
      </c>
      <c r="H9" s="1">
        <f>IFERROR(__xludf.DUMMYFUNCTION("""COMPUTED_VALUE"""),431.85)</f>
        <v>431.85</v>
      </c>
      <c r="J9" s="2">
        <f>IFERROR(__xludf.DUMMYFUNCTION("""COMPUTED_VALUE"""),45345.66666666667)</f>
        <v>45345.66667</v>
      </c>
      <c r="K9" s="1">
        <f>IFERROR(__xludf.DUMMYFUNCTION("""COMPUTED_VALUE"""),444.7)</f>
        <v>444.7</v>
      </c>
      <c r="M9" s="2">
        <f>IFERROR(__xludf.DUMMYFUNCTION("""COMPUTED_VALUE"""),45345.66666666667)</f>
        <v>45345.66667</v>
      </c>
      <c r="N9" s="1">
        <f>IFERROR(__xludf.DUMMYFUNCTION("""COMPUTED_VALUE"""),1.06341461E8)</f>
        <v>106341461</v>
      </c>
    </row>
    <row r="10">
      <c r="A10" s="2">
        <f>IFERROR(__xludf.DUMMYFUNCTION("""COMPUTED_VALUE"""),45352.66666666667)</f>
        <v>45352.66667</v>
      </c>
      <c r="B10" s="1">
        <f>IFERROR(__xludf.DUMMYFUNCTION("""COMPUTED_VALUE"""),444.27)</f>
        <v>444.27</v>
      </c>
      <c r="D10" s="2">
        <f>IFERROR(__xludf.DUMMYFUNCTION("""COMPUTED_VALUE"""),45352.66666666667)</f>
        <v>45352.66667</v>
      </c>
      <c r="E10" s="1">
        <f>IFERROR(__xludf.DUMMYFUNCTION("""COMPUTED_VALUE"""),447.94)</f>
        <v>447.94</v>
      </c>
      <c r="G10" s="2">
        <f>IFERROR(__xludf.DUMMYFUNCTION("""COMPUTED_VALUE"""),45352.66666666667)</f>
        <v>45352.66667</v>
      </c>
      <c r="H10" s="1">
        <f>IFERROR(__xludf.DUMMYFUNCTION("""COMPUTED_VALUE"""),437.88)</f>
        <v>437.88</v>
      </c>
      <c r="J10" s="2">
        <f>IFERROR(__xludf.DUMMYFUNCTION("""COMPUTED_VALUE"""),45352.66666666667)</f>
        <v>45352.66667</v>
      </c>
      <c r="K10" s="1">
        <f>IFERROR(__xludf.DUMMYFUNCTION("""COMPUTED_VALUE"""),445.01)</f>
        <v>445.01</v>
      </c>
      <c r="M10" s="2">
        <f>IFERROR(__xludf.DUMMYFUNCTION("""COMPUTED_VALUE"""),45352.66666666667)</f>
        <v>45352.66667</v>
      </c>
      <c r="N10" s="1">
        <f>IFERROR(__xludf.DUMMYFUNCTION("""COMPUTED_VALUE"""),1.4300275E8)</f>
        <v>143002750</v>
      </c>
    </row>
    <row r="11">
      <c r="A11" s="2">
        <f>IFERROR(__xludf.DUMMYFUNCTION("""COMPUTED_VALUE"""),45359.66666666667)</f>
        <v>45359.66667</v>
      </c>
      <c r="B11" s="1">
        <f>IFERROR(__xludf.DUMMYFUNCTION("""COMPUTED_VALUE"""),446.53)</f>
        <v>446.53</v>
      </c>
      <c r="D11" s="2">
        <f>IFERROR(__xludf.DUMMYFUNCTION("""COMPUTED_VALUE"""),45359.66666666667)</f>
        <v>45359.66667</v>
      </c>
      <c r="E11" s="1">
        <f>IFERROR(__xludf.DUMMYFUNCTION("""COMPUTED_VALUE"""),458.07)</f>
        <v>458.07</v>
      </c>
      <c r="G11" s="2">
        <f>IFERROR(__xludf.DUMMYFUNCTION("""COMPUTED_VALUE"""),45359.66666666667)</f>
        <v>45359.66667</v>
      </c>
      <c r="H11" s="1">
        <f>IFERROR(__xludf.DUMMYFUNCTION("""COMPUTED_VALUE"""),444.99)</f>
        <v>444.99</v>
      </c>
      <c r="J11" s="2">
        <f>IFERROR(__xludf.DUMMYFUNCTION("""COMPUTED_VALUE"""),45359.66666666667)</f>
        <v>45359.66667</v>
      </c>
      <c r="K11" s="1">
        <f>IFERROR(__xludf.DUMMYFUNCTION("""COMPUTED_VALUE"""),455.52)</f>
        <v>455.52</v>
      </c>
      <c r="M11" s="2">
        <f>IFERROR(__xludf.DUMMYFUNCTION("""COMPUTED_VALUE"""),45359.66666666667)</f>
        <v>45359.66667</v>
      </c>
      <c r="N11" s="1">
        <f>IFERROR(__xludf.DUMMYFUNCTION("""COMPUTED_VALUE"""),1.18956863E8)</f>
        <v>118956863</v>
      </c>
    </row>
    <row r="12">
      <c r="A12" s="2">
        <f>IFERROR(__xludf.DUMMYFUNCTION("""COMPUTED_VALUE"""),45366.66666666667)</f>
        <v>45366.66667</v>
      </c>
      <c r="B12" s="1">
        <f>IFERROR(__xludf.DUMMYFUNCTION("""COMPUTED_VALUE"""),455.02)</f>
        <v>455.02</v>
      </c>
      <c r="D12" s="2">
        <f>IFERROR(__xludf.DUMMYFUNCTION("""COMPUTED_VALUE"""),45366.66666666667)</f>
        <v>45366.66667</v>
      </c>
      <c r="E12" s="1">
        <f>IFERROR(__xludf.DUMMYFUNCTION("""COMPUTED_VALUE"""),460.87)</f>
        <v>460.87</v>
      </c>
      <c r="G12" s="2">
        <f>IFERROR(__xludf.DUMMYFUNCTION("""COMPUTED_VALUE"""),45366.66666666667)</f>
        <v>45366.66667</v>
      </c>
      <c r="H12" s="1">
        <f>IFERROR(__xludf.DUMMYFUNCTION("""COMPUTED_VALUE"""),452.54)</f>
        <v>452.54</v>
      </c>
      <c r="J12" s="2">
        <f>IFERROR(__xludf.DUMMYFUNCTION("""COMPUTED_VALUE"""),45366.66666666667)</f>
        <v>45366.66667</v>
      </c>
      <c r="K12" s="1">
        <f>IFERROR(__xludf.DUMMYFUNCTION("""COMPUTED_VALUE"""),455.81)</f>
        <v>455.81</v>
      </c>
      <c r="M12" s="2">
        <f>IFERROR(__xludf.DUMMYFUNCTION("""COMPUTED_VALUE"""),45366.66666666667)</f>
        <v>45366.66667</v>
      </c>
      <c r="N12" s="1">
        <f>IFERROR(__xludf.DUMMYFUNCTION("""COMPUTED_VALUE"""),1.69795475E8)</f>
        <v>169795475</v>
      </c>
    </row>
    <row r="13">
      <c r="A13" s="2">
        <f>IFERROR(__xludf.DUMMYFUNCTION("""COMPUTED_VALUE"""),45373.66666666667)</f>
        <v>45373.66667</v>
      </c>
      <c r="B13" s="1">
        <f>IFERROR(__xludf.DUMMYFUNCTION("""COMPUTED_VALUE"""),456.49)</f>
        <v>456.49</v>
      </c>
      <c r="D13" s="2">
        <f>IFERROR(__xludf.DUMMYFUNCTION("""COMPUTED_VALUE"""),45373.66666666667)</f>
        <v>45373.66667</v>
      </c>
      <c r="E13" s="1">
        <f>IFERROR(__xludf.DUMMYFUNCTION("""COMPUTED_VALUE"""),464.47)</f>
        <v>464.47</v>
      </c>
      <c r="G13" s="2">
        <f>IFERROR(__xludf.DUMMYFUNCTION("""COMPUTED_VALUE"""),45373.66666666667)</f>
        <v>45373.66667</v>
      </c>
      <c r="H13" s="1">
        <f>IFERROR(__xludf.DUMMYFUNCTION("""COMPUTED_VALUE"""),451.17)</f>
        <v>451.17</v>
      </c>
      <c r="J13" s="2">
        <f>IFERROR(__xludf.DUMMYFUNCTION("""COMPUTED_VALUE"""),45373.66666666667)</f>
        <v>45373.66667</v>
      </c>
      <c r="K13" s="1">
        <f>IFERROR(__xludf.DUMMYFUNCTION("""COMPUTED_VALUE"""),460.61)</f>
        <v>460.61</v>
      </c>
      <c r="M13" s="2">
        <f>IFERROR(__xludf.DUMMYFUNCTION("""COMPUTED_VALUE"""),45373.66666666667)</f>
        <v>45373.66667</v>
      </c>
      <c r="N13" s="1">
        <f>IFERROR(__xludf.DUMMYFUNCTION("""COMPUTED_VALUE"""),1.24772131E8)</f>
        <v>124772131</v>
      </c>
    </row>
    <row r="14">
      <c r="A14" s="2">
        <f>IFERROR(__xludf.DUMMYFUNCTION("""COMPUTED_VALUE"""),45379.66666666667)</f>
        <v>45379.66667</v>
      </c>
      <c r="B14" s="1">
        <f>IFERROR(__xludf.DUMMYFUNCTION("""COMPUTED_VALUE"""),460.42)</f>
        <v>460.42</v>
      </c>
      <c r="D14" s="2">
        <f>IFERROR(__xludf.DUMMYFUNCTION("""COMPUTED_VALUE"""),45379.66666666667)</f>
        <v>45379.66667</v>
      </c>
      <c r="E14" s="1">
        <f>IFERROR(__xludf.DUMMYFUNCTION("""COMPUTED_VALUE"""),473.36)</f>
        <v>473.36</v>
      </c>
      <c r="G14" s="2">
        <f>IFERROR(__xludf.DUMMYFUNCTION("""COMPUTED_VALUE"""),45379.66666666667)</f>
        <v>45379.66667</v>
      </c>
      <c r="H14" s="1">
        <f>IFERROR(__xludf.DUMMYFUNCTION("""COMPUTED_VALUE"""),460.42)</f>
        <v>460.42</v>
      </c>
      <c r="J14" s="2">
        <f>IFERROR(__xludf.DUMMYFUNCTION("""COMPUTED_VALUE"""),45379.66666666667)</f>
        <v>45379.66667</v>
      </c>
      <c r="K14" s="1">
        <f>IFERROR(__xludf.DUMMYFUNCTION("""COMPUTED_VALUE"""),471.78)</f>
        <v>471.78</v>
      </c>
      <c r="M14" s="2">
        <f>IFERROR(__xludf.DUMMYFUNCTION("""COMPUTED_VALUE"""),45379.66666666667)</f>
        <v>45379.66667</v>
      </c>
      <c r="N14" s="1">
        <f>IFERROR(__xludf.DUMMYFUNCTION("""COMPUTED_VALUE"""),1.21139767E8)</f>
        <v>121139767</v>
      </c>
    </row>
    <row r="15">
      <c r="A15" s="2">
        <f>IFERROR(__xludf.DUMMYFUNCTION("""COMPUTED_VALUE"""),45387.66666666667)</f>
        <v>45387.66667</v>
      </c>
      <c r="B15" s="1">
        <f>IFERROR(__xludf.DUMMYFUNCTION("""COMPUTED_VALUE"""),471.91)</f>
        <v>471.91</v>
      </c>
      <c r="D15" s="2">
        <f>IFERROR(__xludf.DUMMYFUNCTION("""COMPUTED_VALUE"""),45387.66666666667)</f>
        <v>45387.66667</v>
      </c>
      <c r="E15" s="1">
        <f>IFERROR(__xludf.DUMMYFUNCTION("""COMPUTED_VALUE"""),472.09)</f>
        <v>472.09</v>
      </c>
      <c r="G15" s="2">
        <f>IFERROR(__xludf.DUMMYFUNCTION("""COMPUTED_VALUE"""),45387.66666666667)</f>
        <v>45387.66667</v>
      </c>
      <c r="H15" s="1">
        <f>IFERROR(__xludf.DUMMYFUNCTION("""COMPUTED_VALUE"""),460.23)</f>
        <v>460.23</v>
      </c>
      <c r="J15" s="2">
        <f>IFERROR(__xludf.DUMMYFUNCTION("""COMPUTED_VALUE"""),45387.66666666667)</f>
        <v>45387.66667</v>
      </c>
      <c r="K15" s="1">
        <f>IFERROR(__xludf.DUMMYFUNCTION("""COMPUTED_VALUE"""),461.92)</f>
        <v>461.92</v>
      </c>
      <c r="M15" s="2">
        <f>IFERROR(__xludf.DUMMYFUNCTION("""COMPUTED_VALUE"""),45387.66666666667)</f>
        <v>45387.66667</v>
      </c>
      <c r="N15" s="1">
        <f>IFERROR(__xludf.DUMMYFUNCTION("""COMPUTED_VALUE"""),1.18498902E8)</f>
        <v>118498902</v>
      </c>
    </row>
    <row r="16">
      <c r="A16" s="2">
        <f>IFERROR(__xludf.DUMMYFUNCTION("""COMPUTED_VALUE"""),45394.66666666667)</f>
        <v>45394.66667</v>
      </c>
      <c r="B16" s="1">
        <f>IFERROR(__xludf.DUMMYFUNCTION("""COMPUTED_VALUE"""),462.26)</f>
        <v>462.26</v>
      </c>
      <c r="D16" s="2">
        <f>IFERROR(__xludf.DUMMYFUNCTION("""COMPUTED_VALUE"""),45394.66666666667)</f>
        <v>45394.66667</v>
      </c>
      <c r="E16" s="1">
        <f>IFERROR(__xludf.DUMMYFUNCTION("""COMPUTED_VALUE"""),467.75)</f>
        <v>467.75</v>
      </c>
      <c r="G16" s="2">
        <f>IFERROR(__xludf.DUMMYFUNCTION("""COMPUTED_VALUE"""),45394.66666666667)</f>
        <v>45394.66667</v>
      </c>
      <c r="H16" s="1">
        <f>IFERROR(__xludf.DUMMYFUNCTION("""COMPUTED_VALUE"""),449.06)</f>
        <v>449.06</v>
      </c>
      <c r="J16" s="2">
        <f>IFERROR(__xludf.DUMMYFUNCTION("""COMPUTED_VALUE"""),45394.66666666667)</f>
        <v>45394.66667</v>
      </c>
      <c r="K16" s="1">
        <f>IFERROR(__xludf.DUMMYFUNCTION("""COMPUTED_VALUE"""),450.28)</f>
        <v>450.28</v>
      </c>
      <c r="M16" s="2">
        <f>IFERROR(__xludf.DUMMYFUNCTION("""COMPUTED_VALUE"""),45394.66666666667)</f>
        <v>45394.66667</v>
      </c>
      <c r="N16" s="1">
        <f>IFERROR(__xludf.DUMMYFUNCTION("""COMPUTED_VALUE"""),1.17221437E8)</f>
        <v>117221437</v>
      </c>
    </row>
    <row r="17">
      <c r="A17" s="2">
        <f>IFERROR(__xludf.DUMMYFUNCTION("""COMPUTED_VALUE"""),45401.66666666667)</f>
        <v>45401.66667</v>
      </c>
      <c r="B17" s="1">
        <f>IFERROR(__xludf.DUMMYFUNCTION("""COMPUTED_VALUE"""),454.66)</f>
        <v>454.66</v>
      </c>
      <c r="D17" s="2">
        <f>IFERROR(__xludf.DUMMYFUNCTION("""COMPUTED_VALUE"""),45401.66666666667)</f>
        <v>45401.66667</v>
      </c>
      <c r="E17" s="1">
        <f>IFERROR(__xludf.DUMMYFUNCTION("""COMPUTED_VALUE"""),457.57)</f>
        <v>457.57</v>
      </c>
      <c r="G17" s="2">
        <f>IFERROR(__xludf.DUMMYFUNCTION("""COMPUTED_VALUE"""),45401.66666666667)</f>
        <v>45401.66667</v>
      </c>
      <c r="H17" s="1">
        <f>IFERROR(__xludf.DUMMYFUNCTION("""COMPUTED_VALUE"""),441.8)</f>
        <v>441.8</v>
      </c>
      <c r="J17" s="2">
        <f>IFERROR(__xludf.DUMMYFUNCTION("""COMPUTED_VALUE"""),45401.66666666667)</f>
        <v>45401.66667</v>
      </c>
      <c r="K17" s="1">
        <f>IFERROR(__xludf.DUMMYFUNCTION("""COMPUTED_VALUE"""),447.56)</f>
        <v>447.56</v>
      </c>
      <c r="M17" s="2">
        <f>IFERROR(__xludf.DUMMYFUNCTION("""COMPUTED_VALUE"""),45401.66666666667)</f>
        <v>45401.66667</v>
      </c>
      <c r="N17" s="1">
        <f>IFERROR(__xludf.DUMMYFUNCTION("""COMPUTED_VALUE"""),1.27450426E8)</f>
        <v>127450426</v>
      </c>
    </row>
    <row r="18">
      <c r="A18" s="2">
        <f>IFERROR(__xludf.DUMMYFUNCTION("""COMPUTED_VALUE"""),45408.66666666667)</f>
        <v>45408.66667</v>
      </c>
      <c r="B18" s="1">
        <f>IFERROR(__xludf.DUMMYFUNCTION("""COMPUTED_VALUE"""),448.31)</f>
        <v>448.31</v>
      </c>
      <c r="D18" s="2">
        <f>IFERROR(__xludf.DUMMYFUNCTION("""COMPUTED_VALUE"""),45408.66666666667)</f>
        <v>45408.66667</v>
      </c>
      <c r="E18" s="1">
        <f>IFERROR(__xludf.DUMMYFUNCTION("""COMPUTED_VALUE"""),454.44)</f>
        <v>454.44</v>
      </c>
      <c r="G18" s="2">
        <f>IFERROR(__xludf.DUMMYFUNCTION("""COMPUTED_VALUE"""),45408.66666666667)</f>
        <v>45408.66667</v>
      </c>
      <c r="H18" s="1">
        <f>IFERROR(__xludf.DUMMYFUNCTION("""COMPUTED_VALUE"""),441.51)</f>
        <v>441.51</v>
      </c>
      <c r="J18" s="2">
        <f>IFERROR(__xludf.DUMMYFUNCTION("""COMPUTED_VALUE"""),45408.66666666667)</f>
        <v>45408.66667</v>
      </c>
      <c r="K18" s="1">
        <f>IFERROR(__xludf.DUMMYFUNCTION("""COMPUTED_VALUE"""),452.24)</f>
        <v>452.24</v>
      </c>
      <c r="M18" s="2">
        <f>IFERROR(__xludf.DUMMYFUNCTION("""COMPUTED_VALUE"""),45408.66666666667)</f>
        <v>45408.66667</v>
      </c>
      <c r="N18" s="1">
        <f>IFERROR(__xludf.DUMMYFUNCTION("""COMPUTED_VALUE"""),1.31857671E8)</f>
        <v>131857671</v>
      </c>
    </row>
    <row r="19">
      <c r="A19" s="2">
        <f>IFERROR(__xludf.DUMMYFUNCTION("""COMPUTED_VALUE"""),45415.66666666667)</f>
        <v>45415.66667</v>
      </c>
      <c r="B19" s="1">
        <f>IFERROR(__xludf.DUMMYFUNCTION("""COMPUTED_VALUE"""),456.55)</f>
        <v>456.55</v>
      </c>
      <c r="D19" s="2">
        <f>IFERROR(__xludf.DUMMYFUNCTION("""COMPUTED_VALUE"""),45415.66666666667)</f>
        <v>45415.66667</v>
      </c>
      <c r="E19" s="1">
        <f>IFERROR(__xludf.DUMMYFUNCTION("""COMPUTED_VALUE"""),467.39)</f>
        <v>467.39</v>
      </c>
      <c r="G19" s="2">
        <f>IFERROR(__xludf.DUMMYFUNCTION("""COMPUTED_VALUE"""),45415.66666666667)</f>
        <v>45415.66667</v>
      </c>
      <c r="H19" s="1">
        <f>IFERROR(__xludf.DUMMYFUNCTION("""COMPUTED_VALUE"""),451.64)</f>
        <v>451.64</v>
      </c>
      <c r="J19" s="2">
        <f>IFERROR(__xludf.DUMMYFUNCTION("""COMPUTED_VALUE"""),45415.66666666667)</f>
        <v>45415.66667</v>
      </c>
      <c r="K19" s="1">
        <f>IFERROR(__xludf.DUMMYFUNCTION("""COMPUTED_VALUE"""),466.71)</f>
        <v>466.71</v>
      </c>
      <c r="M19" s="2">
        <f>IFERROR(__xludf.DUMMYFUNCTION("""COMPUTED_VALUE"""),45415.66666666667)</f>
        <v>45415.66667</v>
      </c>
      <c r="N19" s="1">
        <f>IFERROR(__xludf.DUMMYFUNCTION("""COMPUTED_VALUE"""),1.92379373E8)</f>
        <v>192379373</v>
      </c>
    </row>
    <row r="20">
      <c r="A20" s="2">
        <f>IFERROR(__xludf.DUMMYFUNCTION("""COMPUTED_VALUE"""),45422.66666666667)</f>
        <v>45422.66667</v>
      </c>
      <c r="B20" s="1">
        <f>IFERROR(__xludf.DUMMYFUNCTION("""COMPUTED_VALUE"""),467.87)</f>
        <v>467.87</v>
      </c>
      <c r="D20" s="2">
        <f>IFERROR(__xludf.DUMMYFUNCTION("""COMPUTED_VALUE"""),45422.66666666667)</f>
        <v>45422.66667</v>
      </c>
      <c r="E20" s="1">
        <f>IFERROR(__xludf.DUMMYFUNCTION("""COMPUTED_VALUE"""),481.49)</f>
        <v>481.49</v>
      </c>
      <c r="G20" s="2">
        <f>IFERROR(__xludf.DUMMYFUNCTION("""COMPUTED_VALUE"""),45422.66666666667)</f>
        <v>45422.66667</v>
      </c>
      <c r="H20" s="1">
        <f>IFERROR(__xludf.DUMMYFUNCTION("""COMPUTED_VALUE"""),467.41)</f>
        <v>467.41</v>
      </c>
      <c r="J20" s="2">
        <f>IFERROR(__xludf.DUMMYFUNCTION("""COMPUTED_VALUE"""),45422.66666666667)</f>
        <v>45422.66667</v>
      </c>
      <c r="K20" s="1">
        <f>IFERROR(__xludf.DUMMYFUNCTION("""COMPUTED_VALUE"""),478.17)</f>
        <v>478.17</v>
      </c>
      <c r="M20" s="2">
        <f>IFERROR(__xludf.DUMMYFUNCTION("""COMPUTED_VALUE"""),45422.66666666667)</f>
        <v>45422.66667</v>
      </c>
      <c r="N20" s="1">
        <f>IFERROR(__xludf.DUMMYFUNCTION("""COMPUTED_VALUE"""),1.60010085E8)</f>
        <v>160010085</v>
      </c>
    </row>
    <row r="21">
      <c r="A21" s="2">
        <f>IFERROR(__xludf.DUMMYFUNCTION("""COMPUTED_VALUE"""),45429.66666666667)</f>
        <v>45429.66667</v>
      </c>
      <c r="B21" s="1">
        <f>IFERROR(__xludf.DUMMYFUNCTION("""COMPUTED_VALUE"""),479.14)</f>
        <v>479.14</v>
      </c>
      <c r="D21" s="2">
        <f>IFERROR(__xludf.DUMMYFUNCTION("""COMPUTED_VALUE"""),45429.66666666667)</f>
        <v>45429.66667</v>
      </c>
      <c r="E21" s="1">
        <f>IFERROR(__xludf.DUMMYFUNCTION("""COMPUTED_VALUE"""),485.49)</f>
        <v>485.49</v>
      </c>
      <c r="G21" s="2">
        <f>IFERROR(__xludf.DUMMYFUNCTION("""COMPUTED_VALUE"""),45429.66666666667)</f>
        <v>45429.66667</v>
      </c>
      <c r="H21" s="1">
        <f>IFERROR(__xludf.DUMMYFUNCTION("""COMPUTED_VALUE"""),478.55)</f>
        <v>478.55</v>
      </c>
      <c r="J21" s="2">
        <f>IFERROR(__xludf.DUMMYFUNCTION("""COMPUTED_VALUE"""),45429.66666666667)</f>
        <v>45429.66667</v>
      </c>
      <c r="K21" s="1">
        <f>IFERROR(__xludf.DUMMYFUNCTION("""COMPUTED_VALUE"""),484.96)</f>
        <v>484.96</v>
      </c>
      <c r="M21" s="2">
        <f>IFERROR(__xludf.DUMMYFUNCTION("""COMPUTED_VALUE"""),45429.66666666667)</f>
        <v>45429.66667</v>
      </c>
      <c r="N21" s="1">
        <f>IFERROR(__xludf.DUMMYFUNCTION("""COMPUTED_VALUE"""),1.19147471E8)</f>
        <v>119147471</v>
      </c>
    </row>
    <row r="22">
      <c r="A22" s="2">
        <f>IFERROR(__xludf.DUMMYFUNCTION("""COMPUTED_VALUE"""),45436.66666666667)</f>
        <v>45436.66667</v>
      </c>
      <c r="B22" s="1">
        <f>IFERROR(__xludf.DUMMYFUNCTION("""COMPUTED_VALUE"""),484.72)</f>
        <v>484.72</v>
      </c>
      <c r="D22" s="2">
        <f>IFERROR(__xludf.DUMMYFUNCTION("""COMPUTED_VALUE"""),45436.66666666667)</f>
        <v>45436.66667</v>
      </c>
      <c r="E22" s="1">
        <f>IFERROR(__xludf.DUMMYFUNCTION("""COMPUTED_VALUE"""),487.19)</f>
        <v>487.19</v>
      </c>
      <c r="G22" s="2">
        <f>IFERROR(__xludf.DUMMYFUNCTION("""COMPUTED_VALUE"""),45436.66666666667)</f>
        <v>45436.66667</v>
      </c>
      <c r="H22" s="1">
        <f>IFERROR(__xludf.DUMMYFUNCTION("""COMPUTED_VALUE"""),481.41)</f>
        <v>481.41</v>
      </c>
      <c r="J22" s="2">
        <f>IFERROR(__xludf.DUMMYFUNCTION("""COMPUTED_VALUE"""),45436.66666666667)</f>
        <v>45436.66667</v>
      </c>
      <c r="K22" s="1">
        <f>IFERROR(__xludf.DUMMYFUNCTION("""COMPUTED_VALUE"""),487.13)</f>
        <v>487.13</v>
      </c>
      <c r="M22" s="2">
        <f>IFERROR(__xludf.DUMMYFUNCTION("""COMPUTED_VALUE"""),45436.66666666667)</f>
        <v>45436.66667</v>
      </c>
      <c r="N22" s="1">
        <f>IFERROR(__xludf.DUMMYFUNCTION("""COMPUTED_VALUE"""),1.27080933E8)</f>
        <v>127080933</v>
      </c>
    </row>
    <row r="23">
      <c r="A23" s="2">
        <f>IFERROR(__xludf.DUMMYFUNCTION("""COMPUTED_VALUE"""),45443.66666666667)</f>
        <v>45443.66667</v>
      </c>
      <c r="B23" s="1">
        <f>IFERROR(__xludf.DUMMYFUNCTION("""COMPUTED_VALUE"""),487.02)</f>
        <v>487.02</v>
      </c>
      <c r="D23" s="2">
        <f>IFERROR(__xludf.DUMMYFUNCTION("""COMPUTED_VALUE"""),45443.66666666667)</f>
        <v>45443.66667</v>
      </c>
      <c r="E23" s="1">
        <f>IFERROR(__xludf.DUMMYFUNCTION("""COMPUTED_VALUE"""),489.83)</f>
        <v>489.83</v>
      </c>
      <c r="G23" s="2">
        <f>IFERROR(__xludf.DUMMYFUNCTION("""COMPUTED_VALUE"""),45443.66666666667)</f>
        <v>45443.66667</v>
      </c>
      <c r="H23" s="1">
        <f>IFERROR(__xludf.DUMMYFUNCTION("""COMPUTED_VALUE"""),474.96)</f>
        <v>474.96</v>
      </c>
      <c r="J23" s="2">
        <f>IFERROR(__xludf.DUMMYFUNCTION("""COMPUTED_VALUE"""),45443.66666666667)</f>
        <v>45443.66667</v>
      </c>
      <c r="K23" s="1">
        <f>IFERROR(__xludf.DUMMYFUNCTION("""COMPUTED_VALUE"""),489.77)</f>
        <v>489.77</v>
      </c>
      <c r="M23" s="2">
        <f>IFERROR(__xludf.DUMMYFUNCTION("""COMPUTED_VALUE"""),45443.66666666667)</f>
        <v>45443.66667</v>
      </c>
      <c r="N23" s="1">
        <f>IFERROR(__xludf.DUMMYFUNCTION("""COMPUTED_VALUE"""),1.32751424E8)</f>
        <v>132751424</v>
      </c>
    </row>
    <row r="24">
      <c r="A24" s="2">
        <f>IFERROR(__xludf.DUMMYFUNCTION("""COMPUTED_VALUE"""),45450.66666666667)</f>
        <v>45450.66667</v>
      </c>
      <c r="B24" s="1">
        <f>IFERROR(__xludf.DUMMYFUNCTION("""COMPUTED_VALUE"""),489.78)</f>
        <v>489.78</v>
      </c>
      <c r="D24" s="2">
        <f>IFERROR(__xludf.DUMMYFUNCTION("""COMPUTED_VALUE"""),45450.66666666667)</f>
        <v>45450.66667</v>
      </c>
      <c r="E24" s="1">
        <f>IFERROR(__xludf.DUMMYFUNCTION("""COMPUTED_VALUE"""),491.96)</f>
        <v>491.96</v>
      </c>
      <c r="G24" s="2">
        <f>IFERROR(__xludf.DUMMYFUNCTION("""COMPUTED_VALUE"""),45450.66666666667)</f>
        <v>45450.66667</v>
      </c>
      <c r="H24" s="1">
        <f>IFERROR(__xludf.DUMMYFUNCTION("""COMPUTED_VALUE"""),482.34)</f>
        <v>482.34</v>
      </c>
      <c r="J24" s="2">
        <f>IFERROR(__xludf.DUMMYFUNCTION("""COMPUTED_VALUE"""),45450.66666666667)</f>
        <v>45450.66667</v>
      </c>
      <c r="K24" s="1">
        <f>IFERROR(__xludf.DUMMYFUNCTION("""COMPUTED_VALUE"""),483.06)</f>
        <v>483.06</v>
      </c>
      <c r="M24" s="2">
        <f>IFERROR(__xludf.DUMMYFUNCTION("""COMPUTED_VALUE"""),45450.66666666667)</f>
        <v>45450.66667</v>
      </c>
      <c r="N24" s="1">
        <f>IFERROR(__xludf.DUMMYFUNCTION("""COMPUTED_VALUE"""),1.26189963E8)</f>
        <v>126189963</v>
      </c>
    </row>
    <row r="25">
      <c r="A25" s="2">
        <f>IFERROR(__xludf.DUMMYFUNCTION("""COMPUTED_VALUE"""),45457.66666666667)</f>
        <v>45457.66667</v>
      </c>
      <c r="B25" s="1">
        <f>IFERROR(__xludf.DUMMYFUNCTION("""COMPUTED_VALUE"""),481.6)</f>
        <v>481.6</v>
      </c>
      <c r="D25" s="2">
        <f>IFERROR(__xludf.DUMMYFUNCTION("""COMPUTED_VALUE"""),45457.66666666667)</f>
        <v>45457.66667</v>
      </c>
      <c r="E25" s="1">
        <f>IFERROR(__xludf.DUMMYFUNCTION("""COMPUTED_VALUE"""),484.3)</f>
        <v>484.3</v>
      </c>
      <c r="G25" s="2">
        <f>IFERROR(__xludf.DUMMYFUNCTION("""COMPUTED_VALUE"""),45457.66666666667)</f>
        <v>45457.66667</v>
      </c>
      <c r="H25" s="1">
        <f>IFERROR(__xludf.DUMMYFUNCTION("""COMPUTED_VALUE"""),470.88)</f>
        <v>470.88</v>
      </c>
      <c r="J25" s="2">
        <f>IFERROR(__xludf.DUMMYFUNCTION("""COMPUTED_VALUE"""),45457.66666666667)</f>
        <v>45457.66667</v>
      </c>
      <c r="K25" s="1">
        <f>IFERROR(__xludf.DUMMYFUNCTION("""COMPUTED_VALUE"""),473.82)</f>
        <v>473.82</v>
      </c>
      <c r="M25" s="2">
        <f>IFERROR(__xludf.DUMMYFUNCTION("""COMPUTED_VALUE"""),45457.66666666667)</f>
        <v>45457.66667</v>
      </c>
      <c r="N25" s="1">
        <f>IFERROR(__xludf.DUMMYFUNCTION("""COMPUTED_VALUE"""),1.10228714E8)</f>
        <v>110228714</v>
      </c>
    </row>
    <row r="26">
      <c r="A26" s="2">
        <f>IFERROR(__xludf.DUMMYFUNCTION("""COMPUTED_VALUE"""),45464.66666666667)</f>
        <v>45464.66667</v>
      </c>
      <c r="B26" s="1">
        <f>IFERROR(__xludf.DUMMYFUNCTION("""COMPUTED_VALUE"""),473.33)</f>
        <v>473.33</v>
      </c>
      <c r="D26" s="2">
        <f>IFERROR(__xludf.DUMMYFUNCTION("""COMPUTED_VALUE"""),45464.66666666667)</f>
        <v>45464.66667</v>
      </c>
      <c r="E26" s="1">
        <f>IFERROR(__xludf.DUMMYFUNCTION("""COMPUTED_VALUE"""),480.98)</f>
        <v>480.98</v>
      </c>
      <c r="G26" s="2">
        <f>IFERROR(__xludf.DUMMYFUNCTION("""COMPUTED_VALUE"""),45464.66666666667)</f>
        <v>45464.66667</v>
      </c>
      <c r="H26" s="1">
        <f>IFERROR(__xludf.DUMMYFUNCTION("""COMPUTED_VALUE"""),468.76)</f>
        <v>468.76</v>
      </c>
      <c r="J26" s="2">
        <f>IFERROR(__xludf.DUMMYFUNCTION("""COMPUTED_VALUE"""),45464.66666666667)</f>
        <v>45464.66667</v>
      </c>
      <c r="K26" s="1">
        <f>IFERROR(__xludf.DUMMYFUNCTION("""COMPUTED_VALUE"""),470.65)</f>
        <v>470.65</v>
      </c>
      <c r="M26" s="2">
        <f>IFERROR(__xludf.DUMMYFUNCTION("""COMPUTED_VALUE"""),45464.66666666667)</f>
        <v>45464.66667</v>
      </c>
      <c r="N26" s="1">
        <f>IFERROR(__xludf.DUMMYFUNCTION("""COMPUTED_VALUE"""),1.25619544E8)</f>
        <v>125619544</v>
      </c>
    </row>
    <row r="27">
      <c r="A27" s="2">
        <f>IFERROR(__xludf.DUMMYFUNCTION("""COMPUTED_VALUE"""),45471.66666666667)</f>
        <v>45471.66667</v>
      </c>
      <c r="B27" s="1">
        <f>IFERROR(__xludf.DUMMYFUNCTION("""COMPUTED_VALUE"""),470.82)</f>
        <v>470.82</v>
      </c>
      <c r="D27" s="2">
        <f>IFERROR(__xludf.DUMMYFUNCTION("""COMPUTED_VALUE"""),45471.66666666667)</f>
        <v>45471.66667</v>
      </c>
      <c r="E27" s="1">
        <f>IFERROR(__xludf.DUMMYFUNCTION("""COMPUTED_VALUE"""),478.02)</f>
        <v>478.02</v>
      </c>
      <c r="G27" s="2">
        <f>IFERROR(__xludf.DUMMYFUNCTION("""COMPUTED_VALUE"""),45471.66666666667)</f>
        <v>45471.66667</v>
      </c>
      <c r="H27" s="1">
        <f>IFERROR(__xludf.DUMMYFUNCTION("""COMPUTED_VALUE"""),454.01)</f>
        <v>454.01</v>
      </c>
      <c r="J27" s="2">
        <f>IFERROR(__xludf.DUMMYFUNCTION("""COMPUTED_VALUE"""),45471.66666666667)</f>
        <v>45471.66667</v>
      </c>
      <c r="K27" s="1">
        <f>IFERROR(__xludf.DUMMYFUNCTION("""COMPUTED_VALUE"""),456.46)</f>
        <v>456.46</v>
      </c>
      <c r="M27" s="2">
        <f>IFERROR(__xludf.DUMMYFUNCTION("""COMPUTED_VALUE"""),45471.66666666667)</f>
        <v>45471.66667</v>
      </c>
      <c r="N27" s="1">
        <f>IFERROR(__xludf.DUMMYFUNCTION("""COMPUTED_VALUE"""),1.8773862E8)</f>
        <v>187738620</v>
      </c>
    </row>
    <row r="28">
      <c r="A28" s="2">
        <f>IFERROR(__xludf.DUMMYFUNCTION("""COMPUTED_VALUE"""),45478.66666666667)</f>
        <v>45478.66667</v>
      </c>
      <c r="B28" s="1">
        <f>IFERROR(__xludf.DUMMYFUNCTION("""COMPUTED_VALUE"""),457.9)</f>
        <v>457.9</v>
      </c>
      <c r="D28" s="2">
        <f>IFERROR(__xludf.DUMMYFUNCTION("""COMPUTED_VALUE"""),45478.66666666667)</f>
        <v>45478.66667</v>
      </c>
      <c r="E28" s="1">
        <f>IFERROR(__xludf.DUMMYFUNCTION("""COMPUTED_VALUE"""),458.63)</f>
        <v>458.63</v>
      </c>
      <c r="G28" s="2">
        <f>IFERROR(__xludf.DUMMYFUNCTION("""COMPUTED_VALUE"""),45478.66666666667)</f>
        <v>45478.66667</v>
      </c>
      <c r="H28" s="1">
        <f>IFERROR(__xludf.DUMMYFUNCTION("""COMPUTED_VALUE"""),445.89)</f>
        <v>445.89</v>
      </c>
      <c r="J28" s="2">
        <f>IFERROR(__xludf.DUMMYFUNCTION("""COMPUTED_VALUE"""),45478.66666666667)</f>
        <v>45478.66667</v>
      </c>
      <c r="K28" s="1">
        <f>IFERROR(__xludf.DUMMYFUNCTION("""COMPUTED_VALUE"""),449.54)</f>
        <v>449.54</v>
      </c>
      <c r="M28" s="2">
        <f>IFERROR(__xludf.DUMMYFUNCTION("""COMPUTED_VALUE"""),45478.66666666667)</f>
        <v>45478.66667</v>
      </c>
      <c r="N28" s="1">
        <f>IFERROR(__xludf.DUMMYFUNCTION("""COMPUTED_VALUE"""),1.49308074E8)</f>
        <v>149308074</v>
      </c>
    </row>
    <row r="29">
      <c r="A29" s="2">
        <f>IFERROR(__xludf.DUMMYFUNCTION("""COMPUTED_VALUE"""),45485.66666666667)</f>
        <v>45485.66667</v>
      </c>
      <c r="B29" s="1">
        <f>IFERROR(__xludf.DUMMYFUNCTION("""COMPUTED_VALUE"""),450.99)</f>
        <v>450.99</v>
      </c>
      <c r="D29" s="2">
        <f>IFERROR(__xludf.DUMMYFUNCTION("""COMPUTED_VALUE"""),45485.66666666667)</f>
        <v>45485.66667</v>
      </c>
      <c r="E29" s="1">
        <f>IFERROR(__xludf.DUMMYFUNCTION("""COMPUTED_VALUE"""),470.78)</f>
        <v>470.78</v>
      </c>
      <c r="G29" s="2">
        <f>IFERROR(__xludf.DUMMYFUNCTION("""COMPUTED_VALUE"""),45485.66666666667)</f>
        <v>45485.66667</v>
      </c>
      <c r="H29" s="1">
        <f>IFERROR(__xludf.DUMMYFUNCTION("""COMPUTED_VALUE"""),445.81)</f>
        <v>445.81</v>
      </c>
      <c r="J29" s="2">
        <f>IFERROR(__xludf.DUMMYFUNCTION("""COMPUTED_VALUE"""),45485.66666666667)</f>
        <v>45485.66667</v>
      </c>
      <c r="K29" s="1">
        <f>IFERROR(__xludf.DUMMYFUNCTION("""COMPUTED_VALUE"""),469.31)</f>
        <v>469.31</v>
      </c>
      <c r="M29" s="2">
        <f>IFERROR(__xludf.DUMMYFUNCTION("""COMPUTED_VALUE"""),45485.66666666667)</f>
        <v>45485.66667</v>
      </c>
      <c r="N29" s="1">
        <f>IFERROR(__xludf.DUMMYFUNCTION("""COMPUTED_VALUE"""),2.61816819E8)</f>
        <v>261816819</v>
      </c>
    </row>
    <row r="30">
      <c r="A30" s="2">
        <f>IFERROR(__xludf.DUMMYFUNCTION("""COMPUTED_VALUE"""),45492.66666666667)</f>
        <v>45492.66667</v>
      </c>
      <c r="B30" s="1">
        <f>IFERROR(__xludf.DUMMYFUNCTION("""COMPUTED_VALUE"""),469.27)</f>
        <v>469.27</v>
      </c>
      <c r="D30" s="2">
        <f>IFERROR(__xludf.DUMMYFUNCTION("""COMPUTED_VALUE"""),45492.66666666667)</f>
        <v>45492.66667</v>
      </c>
      <c r="E30" s="1">
        <f>IFERROR(__xludf.DUMMYFUNCTION("""COMPUTED_VALUE"""),480.86)</f>
        <v>480.86</v>
      </c>
      <c r="G30" s="2">
        <f>IFERROR(__xludf.DUMMYFUNCTION("""COMPUTED_VALUE"""),45492.66666666667)</f>
        <v>45492.66667</v>
      </c>
      <c r="H30" s="1">
        <f>IFERROR(__xludf.DUMMYFUNCTION("""COMPUTED_VALUE"""),467.86)</f>
        <v>467.86</v>
      </c>
      <c r="J30" s="2">
        <f>IFERROR(__xludf.DUMMYFUNCTION("""COMPUTED_VALUE"""),45492.66666666667)</f>
        <v>45492.66667</v>
      </c>
      <c r="K30" s="1">
        <f>IFERROR(__xludf.DUMMYFUNCTION("""COMPUTED_VALUE"""),471.51)</f>
        <v>471.51</v>
      </c>
      <c r="M30" s="2">
        <f>IFERROR(__xludf.DUMMYFUNCTION("""COMPUTED_VALUE"""),45492.66666666667)</f>
        <v>45492.66667</v>
      </c>
      <c r="N30" s="1">
        <f>IFERROR(__xludf.DUMMYFUNCTION("""COMPUTED_VALUE"""),1.70491741E8)</f>
        <v>170491741</v>
      </c>
    </row>
    <row r="31">
      <c r="A31" s="2">
        <f>IFERROR(__xludf.DUMMYFUNCTION("""COMPUTED_VALUE"""),45499.66666666667)</f>
        <v>45499.66667</v>
      </c>
      <c r="B31" s="1">
        <f>IFERROR(__xludf.DUMMYFUNCTION("""COMPUTED_VALUE"""),472.03)</f>
        <v>472.03</v>
      </c>
      <c r="D31" s="2">
        <f>IFERROR(__xludf.DUMMYFUNCTION("""COMPUTED_VALUE"""),45499.66666666667)</f>
        <v>45499.66667</v>
      </c>
      <c r="E31" s="1">
        <f>IFERROR(__xludf.DUMMYFUNCTION("""COMPUTED_VALUE"""),486.92)</f>
        <v>486.92</v>
      </c>
      <c r="G31" s="2">
        <f>IFERROR(__xludf.DUMMYFUNCTION("""COMPUTED_VALUE"""),45499.66666666667)</f>
        <v>45499.66667</v>
      </c>
      <c r="H31" s="1">
        <f>IFERROR(__xludf.DUMMYFUNCTION("""COMPUTED_VALUE"""),470.41)</f>
        <v>470.41</v>
      </c>
      <c r="J31" s="2">
        <f>IFERROR(__xludf.DUMMYFUNCTION("""COMPUTED_VALUE"""),45499.66666666667)</f>
        <v>45499.66667</v>
      </c>
      <c r="K31" s="1">
        <f>IFERROR(__xludf.DUMMYFUNCTION("""COMPUTED_VALUE"""),485.8)</f>
        <v>485.8</v>
      </c>
      <c r="M31" s="2">
        <f>IFERROR(__xludf.DUMMYFUNCTION("""COMPUTED_VALUE"""),45499.66666666667)</f>
        <v>45499.66667</v>
      </c>
      <c r="N31" s="1">
        <f>IFERROR(__xludf.DUMMYFUNCTION("""COMPUTED_VALUE"""),1.782671E8)</f>
        <v>178267100</v>
      </c>
    </row>
    <row r="32">
      <c r="A32" s="2">
        <f>IFERROR(__xludf.DUMMYFUNCTION("""COMPUTED_VALUE"""),45506.66666666667)</f>
        <v>45506.66667</v>
      </c>
      <c r="B32" s="1">
        <f>IFERROR(__xludf.DUMMYFUNCTION("""COMPUTED_VALUE"""),486.34)</f>
        <v>486.34</v>
      </c>
      <c r="D32" s="2">
        <f>IFERROR(__xludf.DUMMYFUNCTION("""COMPUTED_VALUE"""),45506.66666666667)</f>
        <v>45506.66667</v>
      </c>
      <c r="E32" s="1">
        <f>IFERROR(__xludf.DUMMYFUNCTION("""COMPUTED_VALUE"""),491.39)</f>
        <v>491.39</v>
      </c>
      <c r="G32" s="2">
        <f>IFERROR(__xludf.DUMMYFUNCTION("""COMPUTED_VALUE"""),45506.66666666667)</f>
        <v>45506.66667</v>
      </c>
      <c r="H32" s="1">
        <f>IFERROR(__xludf.DUMMYFUNCTION("""COMPUTED_VALUE"""),468.11)</f>
        <v>468.11</v>
      </c>
      <c r="J32" s="2">
        <f>IFERROR(__xludf.DUMMYFUNCTION("""COMPUTED_VALUE"""),45506.66666666667)</f>
        <v>45506.66667</v>
      </c>
      <c r="K32" s="1">
        <f>IFERROR(__xludf.DUMMYFUNCTION("""COMPUTED_VALUE"""),475.35)</f>
        <v>475.35</v>
      </c>
      <c r="M32" s="2">
        <f>IFERROR(__xludf.DUMMYFUNCTION("""COMPUTED_VALUE"""),45506.66666666667)</f>
        <v>45506.66667</v>
      </c>
      <c r="N32" s="1">
        <f>IFERROR(__xludf.DUMMYFUNCTION("""COMPUTED_VALUE"""),2.12389006E8)</f>
        <v>212389006</v>
      </c>
    </row>
    <row r="33">
      <c r="A33" s="2">
        <f>IFERROR(__xludf.DUMMYFUNCTION("""COMPUTED_VALUE"""),45513.66666666667)</f>
        <v>45513.66667</v>
      </c>
      <c r="B33" s="1">
        <f>IFERROR(__xludf.DUMMYFUNCTION("""COMPUTED_VALUE"""),466.84)</f>
        <v>466.84</v>
      </c>
      <c r="D33" s="2">
        <f>IFERROR(__xludf.DUMMYFUNCTION("""COMPUTED_VALUE"""),45513.66666666667)</f>
        <v>45513.66667</v>
      </c>
      <c r="E33" s="1">
        <f>IFERROR(__xludf.DUMMYFUNCTION("""COMPUTED_VALUE"""),471.95)</f>
        <v>471.95</v>
      </c>
      <c r="G33" s="2">
        <f>IFERROR(__xludf.DUMMYFUNCTION("""COMPUTED_VALUE"""),45513.66666666667)</f>
        <v>45513.66667</v>
      </c>
      <c r="H33" s="1">
        <f>IFERROR(__xludf.DUMMYFUNCTION("""COMPUTED_VALUE"""),455.82)</f>
        <v>455.82</v>
      </c>
      <c r="J33" s="2">
        <f>IFERROR(__xludf.DUMMYFUNCTION("""COMPUTED_VALUE"""),45513.66666666667)</f>
        <v>45513.66667</v>
      </c>
      <c r="K33" s="1">
        <f>IFERROR(__xludf.DUMMYFUNCTION("""COMPUTED_VALUE"""),461.39)</f>
        <v>461.39</v>
      </c>
      <c r="M33" s="2">
        <f>IFERROR(__xludf.DUMMYFUNCTION("""COMPUTED_VALUE"""),45513.66666666667)</f>
        <v>45513.66667</v>
      </c>
      <c r="N33" s="1">
        <f>IFERROR(__xludf.DUMMYFUNCTION("""COMPUTED_VALUE"""),1.54784238E8)</f>
        <v>154784238</v>
      </c>
    </row>
    <row r="34">
      <c r="A34" s="2">
        <f>IFERROR(__xludf.DUMMYFUNCTION("""COMPUTED_VALUE"""),45520.66666666667)</f>
        <v>45520.66667</v>
      </c>
      <c r="B34" s="1">
        <f>IFERROR(__xludf.DUMMYFUNCTION("""COMPUTED_VALUE"""),461.82)</f>
        <v>461.82</v>
      </c>
      <c r="D34" s="2">
        <f>IFERROR(__xludf.DUMMYFUNCTION("""COMPUTED_VALUE"""),45520.66666666667)</f>
        <v>45520.66667</v>
      </c>
      <c r="E34" s="1">
        <f>IFERROR(__xludf.DUMMYFUNCTION("""COMPUTED_VALUE"""),477.66)</f>
        <v>477.66</v>
      </c>
      <c r="G34" s="2">
        <f>IFERROR(__xludf.DUMMYFUNCTION("""COMPUTED_VALUE"""),45520.66666666667)</f>
        <v>45520.66667</v>
      </c>
      <c r="H34" s="1">
        <f>IFERROR(__xludf.DUMMYFUNCTION("""COMPUTED_VALUE"""),458.39)</f>
        <v>458.39</v>
      </c>
      <c r="J34" s="2">
        <f>IFERROR(__xludf.DUMMYFUNCTION("""COMPUTED_VALUE"""),45520.66666666667)</f>
        <v>45520.66667</v>
      </c>
      <c r="K34" s="1">
        <f>IFERROR(__xludf.DUMMYFUNCTION("""COMPUTED_VALUE"""),475.92)</f>
        <v>475.92</v>
      </c>
      <c r="M34" s="2">
        <f>IFERROR(__xludf.DUMMYFUNCTION("""COMPUTED_VALUE"""),45520.66666666667)</f>
        <v>45520.66667</v>
      </c>
      <c r="N34" s="1">
        <f>IFERROR(__xludf.DUMMYFUNCTION("""COMPUTED_VALUE"""),1.58491351E8)</f>
        <v>158491351</v>
      </c>
    </row>
    <row r="35">
      <c r="A35" s="2">
        <f>IFERROR(__xludf.DUMMYFUNCTION("""COMPUTED_VALUE"""),45527.66666666667)</f>
        <v>45527.66667</v>
      </c>
      <c r="B35" s="1">
        <f>IFERROR(__xludf.DUMMYFUNCTION("""COMPUTED_VALUE"""),476.45)</f>
        <v>476.45</v>
      </c>
      <c r="D35" s="2">
        <f>IFERROR(__xludf.DUMMYFUNCTION("""COMPUTED_VALUE"""),45527.66666666667)</f>
        <v>45527.66667</v>
      </c>
      <c r="E35" s="1">
        <f>IFERROR(__xludf.DUMMYFUNCTION("""COMPUTED_VALUE"""),494.57)</f>
        <v>494.57</v>
      </c>
      <c r="G35" s="2">
        <f>IFERROR(__xludf.DUMMYFUNCTION("""COMPUTED_VALUE"""),45527.66666666667)</f>
        <v>45527.66667</v>
      </c>
      <c r="H35" s="1">
        <f>IFERROR(__xludf.DUMMYFUNCTION("""COMPUTED_VALUE"""),475.67)</f>
        <v>475.67</v>
      </c>
      <c r="J35" s="2">
        <f>IFERROR(__xludf.DUMMYFUNCTION("""COMPUTED_VALUE"""),45527.66666666667)</f>
        <v>45527.66667</v>
      </c>
      <c r="K35" s="1">
        <f>IFERROR(__xludf.DUMMYFUNCTION("""COMPUTED_VALUE"""),493.87)</f>
        <v>493.87</v>
      </c>
      <c r="M35" s="2">
        <f>IFERROR(__xludf.DUMMYFUNCTION("""COMPUTED_VALUE"""),45527.66666666667)</f>
        <v>45527.66667</v>
      </c>
      <c r="N35" s="1">
        <f>IFERROR(__xludf.DUMMYFUNCTION("""COMPUTED_VALUE"""),1.11162222E8)</f>
        <v>111162222</v>
      </c>
    </row>
    <row r="36">
      <c r="A36" s="2">
        <f>IFERROR(__xludf.DUMMYFUNCTION("""COMPUTED_VALUE"""),45534.66666666667)</f>
        <v>45534.66667</v>
      </c>
      <c r="B36" s="1">
        <f>IFERROR(__xludf.DUMMYFUNCTION("""COMPUTED_VALUE"""),495.21)</f>
        <v>495.21</v>
      </c>
      <c r="D36" s="2">
        <f>IFERROR(__xludf.DUMMYFUNCTION("""COMPUTED_VALUE"""),45534.66666666667)</f>
        <v>45534.66667</v>
      </c>
      <c r="E36" s="1">
        <f>IFERROR(__xludf.DUMMYFUNCTION("""COMPUTED_VALUE"""),502.86)</f>
        <v>502.86</v>
      </c>
      <c r="G36" s="2">
        <f>IFERROR(__xludf.DUMMYFUNCTION("""COMPUTED_VALUE"""),45534.66666666667)</f>
        <v>45534.66667</v>
      </c>
      <c r="H36" s="1">
        <f>IFERROR(__xludf.DUMMYFUNCTION("""COMPUTED_VALUE"""),493.06)</f>
        <v>493.06</v>
      </c>
      <c r="J36" s="2">
        <f>IFERROR(__xludf.DUMMYFUNCTION("""COMPUTED_VALUE"""),45534.66666666667)</f>
        <v>45534.66667</v>
      </c>
      <c r="K36" s="1">
        <f>IFERROR(__xludf.DUMMYFUNCTION("""COMPUTED_VALUE"""),502.42)</f>
        <v>502.42</v>
      </c>
      <c r="M36" s="2">
        <f>IFERROR(__xludf.DUMMYFUNCTION("""COMPUTED_VALUE"""),45534.66666666667)</f>
        <v>45534.66667</v>
      </c>
      <c r="N36" s="1">
        <f>IFERROR(__xludf.DUMMYFUNCTION("""COMPUTED_VALUE"""),1.11272613E8)</f>
        <v>111272613</v>
      </c>
    </row>
    <row r="37">
      <c r="A37" s="2">
        <f>IFERROR(__xludf.DUMMYFUNCTION("""COMPUTED_VALUE"""),45541.66666666667)</f>
        <v>45541.66667</v>
      </c>
      <c r="B37" s="1">
        <f>IFERROR(__xludf.DUMMYFUNCTION("""COMPUTED_VALUE"""),498.66)</f>
        <v>498.66</v>
      </c>
      <c r="D37" s="2">
        <f>IFERROR(__xludf.DUMMYFUNCTION("""COMPUTED_VALUE"""),45541.66666666667)</f>
        <v>45541.66667</v>
      </c>
      <c r="E37" s="1">
        <f>IFERROR(__xludf.DUMMYFUNCTION("""COMPUTED_VALUE"""),500.23)</f>
        <v>500.23</v>
      </c>
      <c r="G37" s="2">
        <f>IFERROR(__xludf.DUMMYFUNCTION("""COMPUTED_VALUE"""),45541.66666666667)</f>
        <v>45541.66667</v>
      </c>
      <c r="H37" s="1">
        <f>IFERROR(__xludf.DUMMYFUNCTION("""COMPUTED_VALUE"""),488.41)</f>
        <v>488.41</v>
      </c>
      <c r="J37" s="2">
        <f>IFERROR(__xludf.DUMMYFUNCTION("""COMPUTED_VALUE"""),45541.66666666667)</f>
        <v>45541.66667</v>
      </c>
      <c r="K37" s="1">
        <f>IFERROR(__xludf.DUMMYFUNCTION("""COMPUTED_VALUE"""),489.75)</f>
        <v>489.75</v>
      </c>
      <c r="M37" s="2">
        <f>IFERROR(__xludf.DUMMYFUNCTION("""COMPUTED_VALUE"""),45541.66666666667)</f>
        <v>45541.66667</v>
      </c>
      <c r="N37" s="1">
        <f>IFERROR(__xludf.DUMMYFUNCTION("""COMPUTED_VALUE"""),9.9813024E7)</f>
        <v>99813024</v>
      </c>
    </row>
    <row r="38">
      <c r="A38" s="2">
        <f>IFERROR(__xludf.DUMMYFUNCTION("""COMPUTED_VALUE"""),45548.66666666667)</f>
        <v>45548.66667</v>
      </c>
      <c r="B38" s="1">
        <f>IFERROR(__xludf.DUMMYFUNCTION("""COMPUTED_VALUE"""),490.68)</f>
        <v>490.68</v>
      </c>
      <c r="D38" s="2">
        <f>IFERROR(__xludf.DUMMYFUNCTION("""COMPUTED_VALUE"""),45548.66666666667)</f>
        <v>45548.66667</v>
      </c>
      <c r="E38" s="1">
        <f>IFERROR(__xludf.DUMMYFUNCTION("""COMPUTED_VALUE"""),498.92)</f>
        <v>498.92</v>
      </c>
      <c r="G38" s="2">
        <f>IFERROR(__xludf.DUMMYFUNCTION("""COMPUTED_VALUE"""),45548.66666666667)</f>
        <v>45548.66667</v>
      </c>
      <c r="H38" s="1">
        <f>IFERROR(__xludf.DUMMYFUNCTION("""COMPUTED_VALUE"""),477.31)</f>
        <v>477.31</v>
      </c>
      <c r="J38" s="2">
        <f>IFERROR(__xludf.DUMMYFUNCTION("""COMPUTED_VALUE"""),45548.66666666667)</f>
        <v>45548.66667</v>
      </c>
      <c r="K38" s="1">
        <f>IFERROR(__xludf.DUMMYFUNCTION("""COMPUTED_VALUE"""),495.87)</f>
        <v>495.87</v>
      </c>
      <c r="M38" s="2">
        <f>IFERROR(__xludf.DUMMYFUNCTION("""COMPUTED_VALUE"""),45548.66666666667)</f>
        <v>45548.66667</v>
      </c>
      <c r="N38" s="1">
        <f>IFERROR(__xludf.DUMMYFUNCTION("""COMPUTED_VALUE"""),1.27559869E8)</f>
        <v>127559869</v>
      </c>
    </row>
    <row r="39">
      <c r="A39" s="2">
        <f>IFERROR(__xludf.DUMMYFUNCTION("""COMPUTED_VALUE"""),45555.66666666667)</f>
        <v>45555.66667</v>
      </c>
      <c r="B39" s="1">
        <f>IFERROR(__xludf.DUMMYFUNCTION("""COMPUTED_VALUE"""),496.82)</f>
        <v>496.82</v>
      </c>
      <c r="D39" s="2">
        <f>IFERROR(__xludf.DUMMYFUNCTION("""COMPUTED_VALUE"""),45555.66666666667)</f>
        <v>45555.66667</v>
      </c>
      <c r="E39" s="1">
        <f>IFERROR(__xludf.DUMMYFUNCTION("""COMPUTED_VALUE"""),512.39)</f>
        <v>512.39</v>
      </c>
      <c r="G39" s="2">
        <f>IFERROR(__xludf.DUMMYFUNCTION("""COMPUTED_VALUE"""),45555.66666666667)</f>
        <v>45555.66667</v>
      </c>
      <c r="H39" s="1">
        <f>IFERROR(__xludf.DUMMYFUNCTION("""COMPUTED_VALUE"""),496.82)</f>
        <v>496.82</v>
      </c>
      <c r="J39" s="2">
        <f>IFERROR(__xludf.DUMMYFUNCTION("""COMPUTED_VALUE"""),45555.66666666667)</f>
        <v>45555.66667</v>
      </c>
      <c r="K39" s="1">
        <f>IFERROR(__xludf.DUMMYFUNCTION("""COMPUTED_VALUE"""),501.46)</f>
        <v>501.46</v>
      </c>
      <c r="M39" s="2">
        <f>IFERROR(__xludf.DUMMYFUNCTION("""COMPUTED_VALUE"""),45555.66666666667)</f>
        <v>45555.66667</v>
      </c>
      <c r="N39" s="1">
        <f>IFERROR(__xludf.DUMMYFUNCTION("""COMPUTED_VALUE"""),1.65222149E8)</f>
        <v>165222149</v>
      </c>
    </row>
    <row r="40">
      <c r="A40" s="2">
        <f>IFERROR(__xludf.DUMMYFUNCTION("""COMPUTED_VALUE"""),45562.66666666667)</f>
        <v>45562.66667</v>
      </c>
      <c r="B40" s="1">
        <f>IFERROR(__xludf.DUMMYFUNCTION("""COMPUTED_VALUE"""),501.66)</f>
        <v>501.66</v>
      </c>
      <c r="D40" s="2">
        <f>IFERROR(__xludf.DUMMYFUNCTION("""COMPUTED_VALUE"""),45562.66666666667)</f>
        <v>45562.66667</v>
      </c>
      <c r="E40" s="1">
        <f>IFERROR(__xludf.DUMMYFUNCTION("""COMPUTED_VALUE"""),518.33)</f>
        <v>518.33</v>
      </c>
      <c r="G40" s="2">
        <f>IFERROR(__xludf.DUMMYFUNCTION("""COMPUTED_VALUE"""),45562.66666666667)</f>
        <v>45562.66667</v>
      </c>
      <c r="H40" s="1">
        <f>IFERROR(__xludf.DUMMYFUNCTION("""COMPUTED_VALUE"""),498.06)</f>
        <v>498.06</v>
      </c>
      <c r="J40" s="2">
        <f>IFERROR(__xludf.DUMMYFUNCTION("""COMPUTED_VALUE"""),45562.66666666667)</f>
        <v>45562.66667</v>
      </c>
      <c r="K40" s="1">
        <f>IFERROR(__xludf.DUMMYFUNCTION("""COMPUTED_VALUE"""),514.33)</f>
        <v>514.33</v>
      </c>
      <c r="M40" s="2">
        <f>IFERROR(__xludf.DUMMYFUNCTION("""COMPUTED_VALUE"""),45562.66666666667)</f>
        <v>45562.66667</v>
      </c>
      <c r="N40" s="1">
        <f>IFERROR(__xludf.DUMMYFUNCTION("""COMPUTED_VALUE"""),1.18789943E8)</f>
        <v>118789943</v>
      </c>
    </row>
    <row r="41">
      <c r="A41" s="2">
        <f>IFERROR(__xludf.DUMMYFUNCTION("""COMPUTED_VALUE"""),45569.66666666667)</f>
        <v>45569.66667</v>
      </c>
      <c r="B41" s="1">
        <f>IFERROR(__xludf.DUMMYFUNCTION("""COMPUTED_VALUE"""),514.27)</f>
        <v>514.27</v>
      </c>
      <c r="D41" s="2">
        <f>IFERROR(__xludf.DUMMYFUNCTION("""COMPUTED_VALUE"""),45569.66666666667)</f>
        <v>45569.66667</v>
      </c>
      <c r="E41" s="1">
        <f>IFERROR(__xludf.DUMMYFUNCTION("""COMPUTED_VALUE"""),514.9)</f>
        <v>514.9</v>
      </c>
      <c r="G41" s="2">
        <f>IFERROR(__xludf.DUMMYFUNCTION("""COMPUTED_VALUE"""),45569.66666666667)</f>
        <v>45569.66667</v>
      </c>
      <c r="H41" s="1">
        <f>IFERROR(__xludf.DUMMYFUNCTION("""COMPUTED_VALUE"""),497.3)</f>
        <v>497.3</v>
      </c>
      <c r="J41" s="2">
        <f>IFERROR(__xludf.DUMMYFUNCTION("""COMPUTED_VALUE"""),45569.66666666667)</f>
        <v>45569.66667</v>
      </c>
      <c r="K41" s="1">
        <f>IFERROR(__xludf.DUMMYFUNCTION("""COMPUTED_VALUE"""),501.93)</f>
        <v>501.93</v>
      </c>
      <c r="M41" s="2">
        <f>IFERROR(__xludf.DUMMYFUNCTION("""COMPUTED_VALUE"""),45569.66666666667)</f>
        <v>45569.66667</v>
      </c>
      <c r="N41" s="1">
        <f>IFERROR(__xludf.DUMMYFUNCTION("""COMPUTED_VALUE"""),1.11831268E8)</f>
        <v>111831268</v>
      </c>
    </row>
    <row r="42">
      <c r="A42" s="2">
        <f>IFERROR(__xludf.DUMMYFUNCTION("""COMPUTED_VALUE"""),45576.66666666667)</f>
        <v>45576.66667</v>
      </c>
      <c r="B42" s="1">
        <f>IFERROR(__xludf.DUMMYFUNCTION("""COMPUTED_VALUE"""),500.21)</f>
        <v>500.21</v>
      </c>
      <c r="D42" s="2">
        <f>IFERROR(__xludf.DUMMYFUNCTION("""COMPUTED_VALUE"""),45576.66666666667)</f>
        <v>45576.66667</v>
      </c>
      <c r="E42" s="1">
        <f>IFERROR(__xludf.DUMMYFUNCTION("""COMPUTED_VALUE"""),502.38)</f>
        <v>502.38</v>
      </c>
      <c r="G42" s="2">
        <f>IFERROR(__xludf.DUMMYFUNCTION("""COMPUTED_VALUE"""),45576.66666666667)</f>
        <v>45576.66667</v>
      </c>
      <c r="H42" s="1">
        <f>IFERROR(__xludf.DUMMYFUNCTION("""COMPUTED_VALUE"""),490.23)</f>
        <v>490.23</v>
      </c>
      <c r="J42" s="2">
        <f>IFERROR(__xludf.DUMMYFUNCTION("""COMPUTED_VALUE"""),45576.66666666667)</f>
        <v>45576.66667</v>
      </c>
      <c r="K42" s="1">
        <f>IFERROR(__xludf.DUMMYFUNCTION("""COMPUTED_VALUE"""),501.41)</f>
        <v>501.41</v>
      </c>
      <c r="M42" s="2">
        <f>IFERROR(__xludf.DUMMYFUNCTION("""COMPUTED_VALUE"""),45576.66666666667)</f>
        <v>45576.66667</v>
      </c>
      <c r="N42" s="1">
        <f>IFERROR(__xludf.DUMMYFUNCTION("""COMPUTED_VALUE"""),1.0195834E8)</f>
        <v>101958340</v>
      </c>
    </row>
    <row r="43">
      <c r="A43" s="2">
        <f>IFERROR(__xludf.DUMMYFUNCTION("""COMPUTED_VALUE"""),45583.66666666667)</f>
        <v>45583.66667</v>
      </c>
      <c r="B43" s="1">
        <f>IFERROR(__xludf.DUMMYFUNCTION("""COMPUTED_VALUE"""),500.97)</f>
        <v>500.97</v>
      </c>
      <c r="D43" s="2">
        <f>IFERROR(__xludf.DUMMYFUNCTION("""COMPUTED_VALUE"""),45583.66666666667)</f>
        <v>45583.66667</v>
      </c>
      <c r="E43" s="1">
        <f>IFERROR(__xludf.DUMMYFUNCTION("""COMPUTED_VALUE"""),508.33)</f>
        <v>508.33</v>
      </c>
      <c r="G43" s="2">
        <f>IFERROR(__xludf.DUMMYFUNCTION("""COMPUTED_VALUE"""),45583.66666666667)</f>
        <v>45583.66667</v>
      </c>
      <c r="H43" s="1">
        <f>IFERROR(__xludf.DUMMYFUNCTION("""COMPUTED_VALUE"""),499.7)</f>
        <v>499.7</v>
      </c>
      <c r="J43" s="2">
        <f>IFERROR(__xludf.DUMMYFUNCTION("""COMPUTED_VALUE"""),45583.66666666667)</f>
        <v>45583.66667</v>
      </c>
      <c r="K43" s="1">
        <f>IFERROR(__xludf.DUMMYFUNCTION("""COMPUTED_VALUE"""),506.57)</f>
        <v>506.57</v>
      </c>
      <c r="M43" s="2">
        <f>IFERROR(__xludf.DUMMYFUNCTION("""COMPUTED_VALUE"""),45583.66666666667)</f>
        <v>45583.66667</v>
      </c>
      <c r="N43" s="1">
        <f>IFERROR(__xludf.DUMMYFUNCTION("""COMPUTED_VALUE"""),1.31271546E8)</f>
        <v>131271546</v>
      </c>
    </row>
    <row r="44">
      <c r="A44" s="2">
        <f>IFERROR(__xludf.DUMMYFUNCTION("""COMPUTED_VALUE"""),45590.66666666667)</f>
        <v>45590.66667</v>
      </c>
      <c r="B44" s="1">
        <f>IFERROR(__xludf.DUMMYFUNCTION("""COMPUTED_VALUE"""),505.8)</f>
        <v>505.8</v>
      </c>
      <c r="D44" s="2">
        <f>IFERROR(__xludf.DUMMYFUNCTION("""COMPUTED_VALUE"""),45590.66666666667)</f>
        <v>45590.66667</v>
      </c>
      <c r="E44" s="1">
        <f>IFERROR(__xludf.DUMMYFUNCTION("""COMPUTED_VALUE"""),509.57)</f>
        <v>509.57</v>
      </c>
      <c r="G44" s="2">
        <f>IFERROR(__xludf.DUMMYFUNCTION("""COMPUTED_VALUE"""),45590.66666666667)</f>
        <v>45590.66667</v>
      </c>
      <c r="H44" s="1">
        <f>IFERROR(__xludf.DUMMYFUNCTION("""COMPUTED_VALUE"""),496.9)</f>
        <v>496.9</v>
      </c>
      <c r="J44" s="2">
        <f>IFERROR(__xludf.DUMMYFUNCTION("""COMPUTED_VALUE"""),45590.66666666667)</f>
        <v>45590.66667</v>
      </c>
      <c r="K44" s="1">
        <f>IFERROR(__xludf.DUMMYFUNCTION("""COMPUTED_VALUE"""),502.29)</f>
        <v>502.29</v>
      </c>
      <c r="M44" s="2">
        <f>IFERROR(__xludf.DUMMYFUNCTION("""COMPUTED_VALUE"""),45590.66666666667)</f>
        <v>45590.66667</v>
      </c>
      <c r="N44" s="1">
        <f>IFERROR(__xludf.DUMMYFUNCTION("""COMPUTED_VALUE"""),1.05269986E8)</f>
        <v>105269986</v>
      </c>
    </row>
    <row r="45">
      <c r="A45" s="2">
        <f>IFERROR(__xludf.DUMMYFUNCTION("""COMPUTED_VALUE"""),45597.66666666667)</f>
        <v>45597.66667</v>
      </c>
      <c r="B45" s="1">
        <f>IFERROR(__xludf.DUMMYFUNCTION("""COMPUTED_VALUE"""),502.78)</f>
        <v>502.78</v>
      </c>
      <c r="D45" s="2">
        <f>IFERROR(__xludf.DUMMYFUNCTION("""COMPUTED_VALUE"""),45597.66666666667)</f>
        <v>45597.66667</v>
      </c>
      <c r="E45" s="1">
        <f>IFERROR(__xludf.DUMMYFUNCTION("""COMPUTED_VALUE"""),521.64)</f>
        <v>521.64</v>
      </c>
      <c r="G45" s="2">
        <f>IFERROR(__xludf.DUMMYFUNCTION("""COMPUTED_VALUE"""),45597.66666666667)</f>
        <v>45597.66667</v>
      </c>
      <c r="H45" s="1">
        <f>IFERROR(__xludf.DUMMYFUNCTION("""COMPUTED_VALUE"""),497.57)</f>
        <v>497.57</v>
      </c>
      <c r="J45" s="2">
        <f>IFERROR(__xludf.DUMMYFUNCTION("""COMPUTED_VALUE"""),45597.66666666667)</f>
        <v>45597.66667</v>
      </c>
      <c r="K45" s="1">
        <f>IFERROR(__xludf.DUMMYFUNCTION("""COMPUTED_VALUE"""),511.16)</f>
        <v>511.16</v>
      </c>
      <c r="M45" s="2">
        <f>IFERROR(__xludf.DUMMYFUNCTION("""COMPUTED_VALUE"""),45597.66666666667)</f>
        <v>45597.66667</v>
      </c>
      <c r="N45" s="1">
        <f>IFERROR(__xludf.DUMMYFUNCTION("""COMPUTED_VALUE"""),1.87777531E8)</f>
        <v>187777531</v>
      </c>
    </row>
    <row r="46">
      <c r="A46" s="2">
        <f>IFERROR(__xludf.DUMMYFUNCTION("""COMPUTED_VALUE"""),45604.66666666667)</f>
        <v>45604.66667</v>
      </c>
      <c r="B46" s="1">
        <f>IFERROR(__xludf.DUMMYFUNCTION("""COMPUTED_VALUE"""),511.39)</f>
        <v>511.39</v>
      </c>
      <c r="D46" s="2">
        <f>IFERROR(__xludf.DUMMYFUNCTION("""COMPUTED_VALUE"""),45604.66666666667)</f>
        <v>45604.66667</v>
      </c>
      <c r="E46" s="1">
        <f>IFERROR(__xludf.DUMMYFUNCTION("""COMPUTED_VALUE"""),529.23)</f>
        <v>529.23</v>
      </c>
      <c r="G46" s="2">
        <f>IFERROR(__xludf.DUMMYFUNCTION("""COMPUTED_VALUE"""),45604.66666666667)</f>
        <v>45604.66667</v>
      </c>
      <c r="H46" s="1">
        <f>IFERROR(__xludf.DUMMYFUNCTION("""COMPUTED_VALUE"""),510.39)</f>
        <v>510.39</v>
      </c>
      <c r="J46" s="2">
        <f>IFERROR(__xludf.DUMMYFUNCTION("""COMPUTED_VALUE"""),45604.66666666667)</f>
        <v>45604.66667</v>
      </c>
      <c r="K46" s="1">
        <f>IFERROR(__xludf.DUMMYFUNCTION("""COMPUTED_VALUE"""),520.62)</f>
        <v>520.62</v>
      </c>
      <c r="M46" s="2">
        <f>IFERROR(__xludf.DUMMYFUNCTION("""COMPUTED_VALUE"""),45604.66666666667)</f>
        <v>45604.66667</v>
      </c>
      <c r="N46" s="1">
        <f>IFERROR(__xludf.DUMMYFUNCTION("""COMPUTED_VALUE"""),1.45932771E8)</f>
        <v>145932771</v>
      </c>
    </row>
    <row r="47">
      <c r="A47" s="2">
        <f>IFERROR(__xludf.DUMMYFUNCTION("""COMPUTED_VALUE"""),45611.66666666667)</f>
        <v>45611.66667</v>
      </c>
      <c r="B47" s="1">
        <f>IFERROR(__xludf.DUMMYFUNCTION("""COMPUTED_VALUE"""),521.41)</f>
        <v>521.41</v>
      </c>
      <c r="D47" s="2">
        <f>IFERROR(__xludf.DUMMYFUNCTION("""COMPUTED_VALUE"""),45611.66666666667)</f>
        <v>45611.66667</v>
      </c>
      <c r="E47" s="1">
        <f>IFERROR(__xludf.DUMMYFUNCTION("""COMPUTED_VALUE"""),524.81)</f>
        <v>524.81</v>
      </c>
      <c r="G47" s="2">
        <f>IFERROR(__xludf.DUMMYFUNCTION("""COMPUTED_VALUE"""),45611.66666666667)</f>
        <v>45611.66667</v>
      </c>
      <c r="H47" s="1">
        <f>IFERROR(__xludf.DUMMYFUNCTION("""COMPUTED_VALUE"""),509.97)</f>
        <v>509.97</v>
      </c>
      <c r="J47" s="2">
        <f>IFERROR(__xludf.DUMMYFUNCTION("""COMPUTED_VALUE"""),45611.66666666667)</f>
        <v>45611.66667</v>
      </c>
      <c r="K47" s="1">
        <f>IFERROR(__xludf.DUMMYFUNCTION("""COMPUTED_VALUE"""),512.77)</f>
        <v>512.77</v>
      </c>
      <c r="M47" s="2">
        <f>IFERROR(__xludf.DUMMYFUNCTION("""COMPUTED_VALUE"""),45611.66666666667)</f>
        <v>45611.66667</v>
      </c>
      <c r="N47" s="1">
        <f>IFERROR(__xludf.DUMMYFUNCTION("""COMPUTED_VALUE"""),1.26037024E8)</f>
        <v>126037024</v>
      </c>
    </row>
    <row r="48">
      <c r="A48" s="2">
        <f>IFERROR(__xludf.DUMMYFUNCTION("""COMPUTED_VALUE"""),45618.66666666667)</f>
        <v>45618.66667</v>
      </c>
      <c r="B48" s="1">
        <f>IFERROR(__xludf.DUMMYFUNCTION("""COMPUTED_VALUE"""),510.95)</f>
        <v>510.95</v>
      </c>
      <c r="D48" s="2">
        <f>IFERROR(__xludf.DUMMYFUNCTION("""COMPUTED_VALUE"""),45618.66666666667)</f>
        <v>45618.66667</v>
      </c>
      <c r="E48" s="1">
        <f>IFERROR(__xludf.DUMMYFUNCTION("""COMPUTED_VALUE"""),534.36)</f>
        <v>534.36</v>
      </c>
      <c r="G48" s="2">
        <f>IFERROR(__xludf.DUMMYFUNCTION("""COMPUTED_VALUE"""),45618.66666666667)</f>
        <v>45618.66667</v>
      </c>
      <c r="H48" s="1">
        <f>IFERROR(__xludf.DUMMYFUNCTION("""COMPUTED_VALUE"""),510.28)</f>
        <v>510.28</v>
      </c>
      <c r="J48" s="2">
        <f>IFERROR(__xludf.DUMMYFUNCTION("""COMPUTED_VALUE"""),45618.66666666667)</f>
        <v>45618.66667</v>
      </c>
      <c r="K48" s="1">
        <f>IFERROR(__xludf.DUMMYFUNCTION("""COMPUTED_VALUE"""),534.01)</f>
        <v>534.01</v>
      </c>
      <c r="M48" s="2">
        <f>IFERROR(__xludf.DUMMYFUNCTION("""COMPUTED_VALUE"""),45618.66666666667)</f>
        <v>45618.66667</v>
      </c>
      <c r="N48" s="1">
        <f>IFERROR(__xludf.DUMMYFUNCTION("""COMPUTED_VALUE"""),2.59707514E8)</f>
        <v>259707514</v>
      </c>
    </row>
    <row r="49">
      <c r="A49" s="2">
        <f>IFERROR(__xludf.DUMMYFUNCTION("""COMPUTED_VALUE"""),45625.54166666667)</f>
        <v>45625.54167</v>
      </c>
      <c r="B49" s="1">
        <f>IFERROR(__xludf.DUMMYFUNCTION("""COMPUTED_VALUE"""),535.24)</f>
        <v>535.24</v>
      </c>
      <c r="D49" s="2">
        <f>IFERROR(__xludf.DUMMYFUNCTION("""COMPUTED_VALUE"""),45625.54166666667)</f>
        <v>45625.54167</v>
      </c>
      <c r="E49" s="1">
        <f>IFERROR(__xludf.DUMMYFUNCTION("""COMPUTED_VALUE"""),541.01)</f>
        <v>541.01</v>
      </c>
      <c r="G49" s="2">
        <f>IFERROR(__xludf.DUMMYFUNCTION("""COMPUTED_VALUE"""),45625.54166666667)</f>
        <v>45625.54167</v>
      </c>
      <c r="H49" s="1">
        <f>IFERROR(__xludf.DUMMYFUNCTION("""COMPUTED_VALUE"""),530.09)</f>
        <v>530.09</v>
      </c>
      <c r="J49" s="2">
        <f>IFERROR(__xludf.DUMMYFUNCTION("""COMPUTED_VALUE"""),45625.54166666667)</f>
        <v>45625.54167</v>
      </c>
      <c r="K49" s="1">
        <f>IFERROR(__xludf.DUMMYFUNCTION("""COMPUTED_VALUE"""),535.31)</f>
        <v>535.31</v>
      </c>
      <c r="M49" s="2">
        <f>IFERROR(__xludf.DUMMYFUNCTION("""COMPUTED_VALUE"""),45625.54166666667)</f>
        <v>45625.54167</v>
      </c>
      <c r="N49" s="1">
        <f>IFERROR(__xludf.DUMMYFUNCTION("""COMPUTED_VALUE"""),1.43509493E8)</f>
        <v>143509493</v>
      </c>
    </row>
    <row r="50">
      <c r="A50" s="2">
        <f>IFERROR(__xludf.DUMMYFUNCTION("""COMPUTED_VALUE"""),45632.66666666667)</f>
        <v>45632.66667</v>
      </c>
      <c r="B50" s="1">
        <f>IFERROR(__xludf.DUMMYFUNCTION("""COMPUTED_VALUE"""),534.93)</f>
        <v>534.93</v>
      </c>
      <c r="D50" s="2">
        <f>IFERROR(__xludf.DUMMYFUNCTION("""COMPUTED_VALUE"""),45632.66666666667)</f>
        <v>45632.66667</v>
      </c>
      <c r="E50" s="1">
        <f>IFERROR(__xludf.DUMMYFUNCTION("""COMPUTED_VALUE"""),534.93)</f>
        <v>534.93</v>
      </c>
      <c r="G50" s="2">
        <f>IFERROR(__xludf.DUMMYFUNCTION("""COMPUTED_VALUE"""),45632.66666666667)</f>
        <v>45632.66667</v>
      </c>
      <c r="H50" s="1">
        <f>IFERROR(__xludf.DUMMYFUNCTION("""COMPUTED_VALUE"""),518.17)</f>
        <v>518.17</v>
      </c>
      <c r="J50" s="2">
        <f>IFERROR(__xludf.DUMMYFUNCTION("""COMPUTED_VALUE"""),45632.66666666667)</f>
        <v>45632.66667</v>
      </c>
      <c r="K50" s="1">
        <f>IFERROR(__xludf.DUMMYFUNCTION("""COMPUTED_VALUE"""),519.4)</f>
        <v>519.4</v>
      </c>
      <c r="M50" s="2">
        <f>IFERROR(__xludf.DUMMYFUNCTION("""COMPUTED_VALUE"""),45632.66666666667)</f>
        <v>45632.66667</v>
      </c>
      <c r="N50" s="1">
        <f>IFERROR(__xludf.DUMMYFUNCTION("""COMPUTED_VALUE"""),1.69228176E8)</f>
        <v>169228176</v>
      </c>
    </row>
    <row r="51">
      <c r="A51" s="2">
        <f>IFERROR(__xludf.DUMMYFUNCTION("""COMPUTED_VALUE"""),45639.66666666667)</f>
        <v>45639.66667</v>
      </c>
      <c r="B51" s="1">
        <f>IFERROR(__xludf.DUMMYFUNCTION("""COMPUTED_VALUE"""),521.26)</f>
        <v>521.26</v>
      </c>
      <c r="D51" s="2">
        <f>IFERROR(__xludf.DUMMYFUNCTION("""COMPUTED_VALUE"""),45639.66666666667)</f>
        <v>45639.66667</v>
      </c>
      <c r="E51" s="1">
        <f>IFERROR(__xludf.DUMMYFUNCTION("""COMPUTED_VALUE"""),524.47)</f>
        <v>524.47</v>
      </c>
      <c r="G51" s="2">
        <f>IFERROR(__xludf.DUMMYFUNCTION("""COMPUTED_VALUE"""),45639.66666666667)</f>
        <v>45639.66667</v>
      </c>
      <c r="H51" s="1">
        <f>IFERROR(__xludf.DUMMYFUNCTION("""COMPUTED_VALUE"""),509.54)</f>
        <v>509.54</v>
      </c>
      <c r="J51" s="2">
        <f>IFERROR(__xludf.DUMMYFUNCTION("""COMPUTED_VALUE"""),45639.66666666667)</f>
        <v>45639.66667</v>
      </c>
      <c r="K51" s="1">
        <f>IFERROR(__xludf.DUMMYFUNCTION("""COMPUTED_VALUE"""),512.2)</f>
        <v>512.2</v>
      </c>
      <c r="M51" s="2">
        <f>IFERROR(__xludf.DUMMYFUNCTION("""COMPUTED_VALUE"""),45639.66666666667)</f>
        <v>45639.66667</v>
      </c>
      <c r="N51" s="1">
        <f>IFERROR(__xludf.DUMMYFUNCTION("""COMPUTED_VALUE"""),1.55815933E8)</f>
        <v>155815933</v>
      </c>
    </row>
    <row r="52">
      <c r="A52" s="2">
        <f>IFERROR(__xludf.DUMMYFUNCTION("""COMPUTED_VALUE"""),45646.66666666667)</f>
        <v>45646.66667</v>
      </c>
      <c r="B52" s="1">
        <f>IFERROR(__xludf.DUMMYFUNCTION("""COMPUTED_VALUE"""),512.87)</f>
        <v>512.87</v>
      </c>
      <c r="D52" s="2">
        <f>IFERROR(__xludf.DUMMYFUNCTION("""COMPUTED_VALUE"""),45646.66666666667)</f>
        <v>45646.66667</v>
      </c>
      <c r="E52" s="1">
        <f>IFERROR(__xludf.DUMMYFUNCTION("""COMPUTED_VALUE"""),514.79)</f>
        <v>514.79</v>
      </c>
      <c r="G52" s="2">
        <f>IFERROR(__xludf.DUMMYFUNCTION("""COMPUTED_VALUE"""),45646.66666666667)</f>
        <v>45646.66667</v>
      </c>
      <c r="H52" s="1">
        <f>IFERROR(__xludf.DUMMYFUNCTION("""COMPUTED_VALUE"""),485.58)</f>
        <v>485.58</v>
      </c>
      <c r="J52" s="2">
        <f>IFERROR(__xludf.DUMMYFUNCTION("""COMPUTED_VALUE"""),45646.66666666667)</f>
        <v>45646.66667</v>
      </c>
      <c r="K52" s="1">
        <f>IFERROR(__xludf.DUMMYFUNCTION("""COMPUTED_VALUE"""),491.11)</f>
        <v>491.11</v>
      </c>
      <c r="M52" s="2">
        <f>IFERROR(__xludf.DUMMYFUNCTION("""COMPUTED_VALUE"""),45646.66666666667)</f>
        <v>45646.66667</v>
      </c>
      <c r="N52" s="1">
        <f>IFERROR(__xludf.DUMMYFUNCTION("""COMPUTED_VALUE"""),2.46281927E8)</f>
        <v>246281927</v>
      </c>
    </row>
    <row r="53">
      <c r="A53" s="2">
        <f>IFERROR(__xludf.DUMMYFUNCTION("""COMPUTED_VALUE"""),45653.66666666667)</f>
        <v>45653.66667</v>
      </c>
      <c r="B53" s="1">
        <f>IFERROR(__xludf.DUMMYFUNCTION("""COMPUTED_VALUE"""),489.47)</f>
        <v>489.47</v>
      </c>
      <c r="D53" s="2">
        <f>IFERROR(__xludf.DUMMYFUNCTION("""COMPUTED_VALUE"""),45653.66666666667)</f>
        <v>45653.66667</v>
      </c>
      <c r="E53" s="1">
        <f>IFERROR(__xludf.DUMMYFUNCTION("""COMPUTED_VALUE"""),498.13)</f>
        <v>498.13</v>
      </c>
      <c r="G53" s="2">
        <f>IFERROR(__xludf.DUMMYFUNCTION("""COMPUTED_VALUE"""),45653.66666666667)</f>
        <v>45653.66667</v>
      </c>
      <c r="H53" s="1">
        <f>IFERROR(__xludf.DUMMYFUNCTION("""COMPUTED_VALUE"""),487.62)</f>
        <v>487.62</v>
      </c>
      <c r="J53" s="2">
        <f>IFERROR(__xludf.DUMMYFUNCTION("""COMPUTED_VALUE"""),45653.66666666667)</f>
        <v>45653.66667</v>
      </c>
      <c r="K53" s="1">
        <f>IFERROR(__xludf.DUMMYFUNCTION("""COMPUTED_VALUE"""),493.99)</f>
        <v>493.99</v>
      </c>
      <c r="M53" s="2">
        <f>IFERROR(__xludf.DUMMYFUNCTION("""COMPUTED_VALUE"""),45653.66666666667)</f>
        <v>45653.66667</v>
      </c>
      <c r="N53" s="1">
        <f>IFERROR(__xludf.DUMMYFUNCTION("""COMPUTED_VALUE"""),8.5386543E7)</f>
        <v>85386543</v>
      </c>
    </row>
    <row r="54">
      <c r="A54" s="2">
        <f>IFERROR(__xludf.DUMMYFUNCTION("""COMPUTED_VALUE"""),45660.66666666667)</f>
        <v>45660.66667</v>
      </c>
      <c r="B54" s="1">
        <f>IFERROR(__xludf.DUMMYFUNCTION("""COMPUTED_VALUE"""),491.82)</f>
        <v>491.82</v>
      </c>
      <c r="D54" s="2">
        <f>IFERROR(__xludf.DUMMYFUNCTION("""COMPUTED_VALUE"""),45660.66666666667)</f>
        <v>45660.66667</v>
      </c>
      <c r="E54" s="1">
        <f>IFERROR(__xludf.DUMMYFUNCTION("""COMPUTED_VALUE"""),492.69)</f>
        <v>492.69</v>
      </c>
      <c r="G54" s="2">
        <f>IFERROR(__xludf.DUMMYFUNCTION("""COMPUTED_VALUE"""),45660.66666666667)</f>
        <v>45660.66667</v>
      </c>
      <c r="H54" s="1">
        <f>IFERROR(__xludf.DUMMYFUNCTION("""COMPUTED_VALUE"""),481.57)</f>
        <v>481.57</v>
      </c>
      <c r="J54" s="2">
        <f>IFERROR(__xludf.DUMMYFUNCTION("""COMPUTED_VALUE"""),45660.66666666667)</f>
        <v>45660.66667</v>
      </c>
      <c r="K54" s="1">
        <f>IFERROR(__xludf.DUMMYFUNCTION("""COMPUTED_VALUE"""),482.33)</f>
        <v>482.33</v>
      </c>
      <c r="M54" s="2">
        <f>IFERROR(__xludf.DUMMYFUNCTION("""COMPUTED_VALUE"""),45660.66666666667)</f>
        <v>45660.66667</v>
      </c>
      <c r="N54" s="1">
        <f>IFERROR(__xludf.DUMMYFUNCTION("""COMPUTED_VALUE"""),9.6954621E7)</f>
        <v>96954621</v>
      </c>
    </row>
    <row r="55">
      <c r="A55" s="2">
        <f>IFERROR(__xludf.DUMMYFUNCTION("""COMPUTED_VALUE"""),45667.66666666667)</f>
        <v>45667.66667</v>
      </c>
      <c r="B55" s="1">
        <f>IFERROR(__xludf.DUMMYFUNCTION("""COMPUTED_VALUE"""),484.07)</f>
        <v>484.07</v>
      </c>
      <c r="D55" s="2">
        <f>IFERROR(__xludf.DUMMYFUNCTION("""COMPUTED_VALUE"""),45667.66666666667)</f>
        <v>45667.66667</v>
      </c>
      <c r="E55" s="1">
        <f>IFERROR(__xludf.DUMMYFUNCTION("""COMPUTED_VALUE"""),490.3)</f>
        <v>490.3</v>
      </c>
      <c r="G55" s="2">
        <f>IFERROR(__xludf.DUMMYFUNCTION("""COMPUTED_VALUE"""),45667.66666666667)</f>
        <v>45667.66667</v>
      </c>
      <c r="H55" s="1">
        <f>IFERROR(__xludf.DUMMYFUNCTION("""COMPUTED_VALUE"""),478.55)</f>
        <v>478.55</v>
      </c>
      <c r="J55" s="2">
        <f>IFERROR(__xludf.DUMMYFUNCTION("""COMPUTED_VALUE"""),45667.66666666667)</f>
        <v>45667.66667</v>
      </c>
      <c r="K55" s="1">
        <f>IFERROR(__xludf.DUMMYFUNCTION("""COMPUTED_VALUE"""),479.89)</f>
        <v>479.89</v>
      </c>
      <c r="M55" s="2">
        <f>IFERROR(__xludf.DUMMYFUNCTION("""COMPUTED_VALUE"""),45667.66666666667)</f>
        <v>45667.66667</v>
      </c>
      <c r="N55" s="1">
        <f>IFERROR(__xludf.DUMMYFUNCTION("""COMPUTED_VALUE"""),1.39624765E8)</f>
        <v>139624765</v>
      </c>
    </row>
    <row r="56">
      <c r="A56" s="2">
        <f>IFERROR(__xludf.DUMMYFUNCTION("""COMPUTED_VALUE"""),45674.66666666667)</f>
        <v>45674.66667</v>
      </c>
      <c r="B56" s="1">
        <f>IFERROR(__xludf.DUMMYFUNCTION("""COMPUTED_VALUE"""),479.6)</f>
        <v>479.6</v>
      </c>
      <c r="D56" s="2">
        <f>IFERROR(__xludf.DUMMYFUNCTION("""COMPUTED_VALUE"""),45674.66666666667)</f>
        <v>45674.66667</v>
      </c>
      <c r="E56" s="1">
        <f>IFERROR(__xludf.DUMMYFUNCTION("""COMPUTED_VALUE"""),501.87)</f>
        <v>501.87</v>
      </c>
      <c r="G56" s="2">
        <f>IFERROR(__xludf.DUMMYFUNCTION("""COMPUTED_VALUE"""),45674.66666666667)</f>
        <v>45674.66667</v>
      </c>
      <c r="H56" s="1">
        <f>IFERROR(__xludf.DUMMYFUNCTION("""COMPUTED_VALUE"""),477.51)</f>
        <v>477.51</v>
      </c>
      <c r="J56" s="2">
        <f>IFERROR(__xludf.DUMMYFUNCTION("""COMPUTED_VALUE"""),45674.66666666667)</f>
        <v>45674.66667</v>
      </c>
      <c r="K56" s="1">
        <f>IFERROR(__xludf.DUMMYFUNCTION("""COMPUTED_VALUE"""),499.44)</f>
        <v>499.44</v>
      </c>
      <c r="M56" s="2">
        <f>IFERROR(__xludf.DUMMYFUNCTION("""COMPUTED_VALUE"""),45674.66666666667)</f>
        <v>45674.66667</v>
      </c>
      <c r="N56" s="1">
        <f>IFERROR(__xludf.DUMMYFUNCTION("""COMPUTED_VALUE"""),1.80746622E8)</f>
        <v>180746622</v>
      </c>
    </row>
    <row r="57">
      <c r="A57" s="2">
        <f>IFERROR(__xludf.DUMMYFUNCTION("""COMPUTED_VALUE"""),45681.66666666667)</f>
        <v>45681.66667</v>
      </c>
      <c r="B57" s="1">
        <f>IFERROR(__xludf.DUMMYFUNCTION("""COMPUTED_VALUE"""),501.73)</f>
        <v>501.73</v>
      </c>
      <c r="D57" s="2">
        <f>IFERROR(__xludf.DUMMYFUNCTION("""COMPUTED_VALUE"""),45681.66666666667)</f>
        <v>45681.66667</v>
      </c>
      <c r="E57" s="1">
        <f>IFERROR(__xludf.DUMMYFUNCTION("""COMPUTED_VALUE"""),511.86)</f>
        <v>511.86</v>
      </c>
      <c r="G57" s="2">
        <f>IFERROR(__xludf.DUMMYFUNCTION("""COMPUTED_VALUE"""),45681.66666666667)</f>
        <v>45681.66667</v>
      </c>
      <c r="H57" s="1">
        <f>IFERROR(__xludf.DUMMYFUNCTION("""COMPUTED_VALUE"""),501.73)</f>
        <v>501.73</v>
      </c>
      <c r="J57" s="2">
        <f>IFERROR(__xludf.DUMMYFUNCTION("""COMPUTED_VALUE"""),45681.66666666667)</f>
        <v>45681.66667</v>
      </c>
      <c r="K57" s="1">
        <f>IFERROR(__xludf.DUMMYFUNCTION("""COMPUTED_VALUE"""),510.65)</f>
        <v>510.65</v>
      </c>
      <c r="M57" s="2">
        <f>IFERROR(__xludf.DUMMYFUNCTION("""COMPUTED_VALUE"""),45681.66666666667)</f>
        <v>45681.66667</v>
      </c>
      <c r="N57" s="1">
        <f>IFERROR(__xludf.DUMMYFUNCTION("""COMPUTED_VALUE"""),1.40195496E8)</f>
        <v>140195496</v>
      </c>
    </row>
    <row r="58">
      <c r="A58" s="2">
        <f>IFERROR(__xludf.DUMMYFUNCTION("""COMPUTED_VALUE"""),45688.66666666667)</f>
        <v>45688.66667</v>
      </c>
      <c r="B58" s="1">
        <f>IFERROR(__xludf.DUMMYFUNCTION("""COMPUTED_VALUE"""),510.75)</f>
        <v>510.75</v>
      </c>
      <c r="D58" s="2">
        <f>IFERROR(__xludf.DUMMYFUNCTION("""COMPUTED_VALUE"""),45688.66666666667)</f>
        <v>45688.66667</v>
      </c>
      <c r="E58" s="1">
        <f>IFERROR(__xludf.DUMMYFUNCTION("""COMPUTED_VALUE"""),514.38)</f>
        <v>514.38</v>
      </c>
      <c r="G58" s="2">
        <f>IFERROR(__xludf.DUMMYFUNCTION("""COMPUTED_VALUE"""),45688.66666666667)</f>
        <v>45688.66667</v>
      </c>
      <c r="H58" s="1">
        <f>IFERROR(__xludf.DUMMYFUNCTION("""COMPUTED_VALUE"""),491.1)</f>
        <v>491.1</v>
      </c>
      <c r="J58" s="2">
        <f>IFERROR(__xludf.DUMMYFUNCTION("""COMPUTED_VALUE"""),45688.66666666667)</f>
        <v>45688.66667</v>
      </c>
      <c r="K58" s="1">
        <f>IFERROR(__xludf.DUMMYFUNCTION("""COMPUTED_VALUE"""),492.77)</f>
        <v>492.77</v>
      </c>
      <c r="M58" s="2">
        <f>IFERROR(__xludf.DUMMYFUNCTION("""COMPUTED_VALUE"""),45688.66666666667)</f>
        <v>45688.66667</v>
      </c>
      <c r="N58" s="1">
        <f>IFERROR(__xludf.DUMMYFUNCTION("""COMPUTED_VALUE"""),2.51036259E8)</f>
        <v>251036259</v>
      </c>
    </row>
    <row r="59">
      <c r="A59" s="2">
        <f>IFERROR(__xludf.DUMMYFUNCTION("""COMPUTED_VALUE"""),45695.66666666667)</f>
        <v>45695.66667</v>
      </c>
      <c r="B59" s="1">
        <f>IFERROR(__xludf.DUMMYFUNCTION("""COMPUTED_VALUE"""),487.4)</f>
        <v>487.4</v>
      </c>
      <c r="D59" s="2">
        <f>IFERROR(__xludf.DUMMYFUNCTION("""COMPUTED_VALUE"""),45695.66666666667)</f>
        <v>45695.66667</v>
      </c>
      <c r="E59" s="1">
        <f>IFERROR(__xludf.DUMMYFUNCTION("""COMPUTED_VALUE"""),495.62)</f>
        <v>495.62</v>
      </c>
      <c r="G59" s="2">
        <f>IFERROR(__xludf.DUMMYFUNCTION("""COMPUTED_VALUE"""),45695.66666666667)</f>
        <v>45695.66667</v>
      </c>
      <c r="H59" s="1">
        <f>IFERROR(__xludf.DUMMYFUNCTION("""COMPUTED_VALUE"""),481.11)</f>
        <v>481.11</v>
      </c>
      <c r="J59" s="2">
        <f>IFERROR(__xludf.DUMMYFUNCTION("""COMPUTED_VALUE"""),45695.66666666667)</f>
        <v>45695.66667</v>
      </c>
      <c r="K59" s="1">
        <f>IFERROR(__xludf.DUMMYFUNCTION("""COMPUTED_VALUE"""),485.93)</f>
        <v>485.93</v>
      </c>
      <c r="M59" s="2">
        <f>IFERROR(__xludf.DUMMYFUNCTION("""COMPUTED_VALUE"""),45695.66666666667)</f>
        <v>45695.66667</v>
      </c>
      <c r="N59" s="1">
        <f>IFERROR(__xludf.DUMMYFUNCTION("""COMPUTED_VALUE"""),4.3106418E8)</f>
        <v>431064180</v>
      </c>
    </row>
    <row r="60">
      <c r="A60" s="2">
        <f>IFERROR(__xludf.DUMMYFUNCTION("""COMPUTED_VALUE"""),45702.66666666667)</f>
        <v>45702.66667</v>
      </c>
      <c r="B60" s="1">
        <f>IFERROR(__xludf.DUMMYFUNCTION("""COMPUTED_VALUE"""),487.15)</f>
        <v>487.15</v>
      </c>
      <c r="D60" s="2">
        <f>IFERROR(__xludf.DUMMYFUNCTION("""COMPUTED_VALUE"""),45702.66666666667)</f>
        <v>45702.66667</v>
      </c>
      <c r="E60" s="1">
        <f>IFERROR(__xludf.DUMMYFUNCTION("""COMPUTED_VALUE"""),491.66)</f>
        <v>491.66</v>
      </c>
      <c r="G60" s="2">
        <f>IFERROR(__xludf.DUMMYFUNCTION("""COMPUTED_VALUE"""),45702.66666666667)</f>
        <v>45702.66667</v>
      </c>
      <c r="H60" s="1">
        <f>IFERROR(__xludf.DUMMYFUNCTION("""COMPUTED_VALUE"""),472.84)</f>
        <v>472.84</v>
      </c>
      <c r="J60" s="2">
        <f>IFERROR(__xludf.DUMMYFUNCTION("""COMPUTED_VALUE"""),45702.66666666667)</f>
        <v>45702.66667</v>
      </c>
      <c r="K60" s="1">
        <f>IFERROR(__xludf.DUMMYFUNCTION("""COMPUTED_VALUE"""),487.53)</f>
        <v>487.53</v>
      </c>
      <c r="M60" s="2">
        <f>IFERROR(__xludf.DUMMYFUNCTION("""COMPUTED_VALUE"""),45702.66666666667)</f>
        <v>45702.66667</v>
      </c>
      <c r="N60" s="1">
        <f>IFERROR(__xludf.DUMMYFUNCTION("""COMPUTED_VALUE"""),1.97747348E8)</f>
        <v>197747348</v>
      </c>
    </row>
    <row r="61">
      <c r="A61" s="2">
        <f>IFERROR(__xludf.DUMMYFUNCTION("""COMPUTED_VALUE"""),45709.66666666667)</f>
        <v>45709.66667</v>
      </c>
      <c r="B61" s="1">
        <f>IFERROR(__xludf.DUMMYFUNCTION("""COMPUTED_VALUE"""),487.55)</f>
        <v>487.55</v>
      </c>
      <c r="D61" s="2">
        <f>IFERROR(__xludf.DUMMYFUNCTION("""COMPUTED_VALUE"""),45709.66666666667)</f>
        <v>45709.66667</v>
      </c>
      <c r="E61" s="1">
        <f>IFERROR(__xludf.DUMMYFUNCTION("""COMPUTED_VALUE"""),494.48)</f>
        <v>494.48</v>
      </c>
      <c r="G61" s="2">
        <f>IFERROR(__xludf.DUMMYFUNCTION("""COMPUTED_VALUE"""),45709.66666666667)</f>
        <v>45709.66667</v>
      </c>
      <c r="H61" s="1">
        <f>IFERROR(__xludf.DUMMYFUNCTION("""COMPUTED_VALUE"""),484.66)</f>
        <v>484.66</v>
      </c>
      <c r="J61" s="2">
        <f>IFERROR(__xludf.DUMMYFUNCTION("""COMPUTED_VALUE"""),45709.66666666667)</f>
        <v>45709.66667</v>
      </c>
      <c r="K61" s="1">
        <f>IFERROR(__xludf.DUMMYFUNCTION("""COMPUTED_VALUE"""),487.56)</f>
        <v>487.56</v>
      </c>
      <c r="M61" s="2">
        <f>IFERROR(__xludf.DUMMYFUNCTION("""COMPUTED_VALUE"""),45709.66666666667)</f>
        <v>45709.66667</v>
      </c>
      <c r="N61" s="1">
        <f>IFERROR(__xludf.DUMMYFUNCTION("""COMPUTED_VALUE"""),1.77241548E8)</f>
        <v>177241548</v>
      </c>
    </row>
    <row r="62">
      <c r="A62" s="2">
        <f>IFERROR(__xludf.DUMMYFUNCTION("""COMPUTED_VALUE"""),45716.66666666667)</f>
        <v>45716.66667</v>
      </c>
      <c r="B62" s="1">
        <f>IFERROR(__xludf.DUMMYFUNCTION("""COMPUTED_VALUE"""),487.99)</f>
        <v>487.99</v>
      </c>
      <c r="D62" s="2">
        <f>IFERROR(__xludf.DUMMYFUNCTION("""COMPUTED_VALUE"""),45716.66666666667)</f>
        <v>45716.66667</v>
      </c>
      <c r="E62" s="1">
        <f>IFERROR(__xludf.DUMMYFUNCTION("""COMPUTED_VALUE"""),494.27)</f>
        <v>494.27</v>
      </c>
      <c r="G62" s="2">
        <f>IFERROR(__xludf.DUMMYFUNCTION("""COMPUTED_VALUE"""),45716.66666666667)</f>
        <v>45716.66667</v>
      </c>
      <c r="H62" s="1">
        <f>IFERROR(__xludf.DUMMYFUNCTION("""COMPUTED_VALUE"""),484.94)</f>
        <v>484.94</v>
      </c>
      <c r="J62" s="2">
        <f>IFERROR(__xludf.DUMMYFUNCTION("""COMPUTED_VALUE"""),45716.66666666667)</f>
        <v>45716.66667</v>
      </c>
      <c r="K62" s="1">
        <f>IFERROR(__xludf.DUMMYFUNCTION("""COMPUTED_VALUE"""),491.7)</f>
        <v>491.7</v>
      </c>
      <c r="M62" s="2">
        <f>IFERROR(__xludf.DUMMYFUNCTION("""COMPUTED_VALUE"""),45716.66666666667)</f>
        <v>45716.66667</v>
      </c>
      <c r="N62" s="1">
        <f>IFERROR(__xludf.DUMMYFUNCTION("""COMPUTED_VALUE"""),2.62003165E8)</f>
        <v>262003165</v>
      </c>
    </row>
    <row r="63">
      <c r="A63" s="2">
        <f>IFERROR(__xludf.DUMMYFUNCTION("""COMPUTED_VALUE"""),45723.66666666667)</f>
        <v>45723.66667</v>
      </c>
      <c r="B63" s="1">
        <f>IFERROR(__xludf.DUMMYFUNCTION("""COMPUTED_VALUE"""),492.09)</f>
        <v>492.09</v>
      </c>
      <c r="D63" s="2">
        <f>IFERROR(__xludf.DUMMYFUNCTION("""COMPUTED_VALUE"""),45723.66666666667)</f>
        <v>45723.66667</v>
      </c>
      <c r="E63" s="1">
        <f>IFERROR(__xludf.DUMMYFUNCTION("""COMPUTED_VALUE"""),497.5)</f>
        <v>497.5</v>
      </c>
      <c r="G63" s="2">
        <f>IFERROR(__xludf.DUMMYFUNCTION("""COMPUTED_VALUE"""),45723.66666666667)</f>
        <v>45723.66667</v>
      </c>
      <c r="H63" s="1">
        <f>IFERROR(__xludf.DUMMYFUNCTION("""COMPUTED_VALUE"""),464.11)</f>
        <v>464.11</v>
      </c>
      <c r="J63" s="2">
        <f>IFERROR(__xludf.DUMMYFUNCTION("""COMPUTED_VALUE"""),45723.66666666667)</f>
        <v>45723.66667</v>
      </c>
      <c r="K63" s="1">
        <f>IFERROR(__xludf.DUMMYFUNCTION("""COMPUTED_VALUE"""),478.94)</f>
        <v>478.94</v>
      </c>
      <c r="M63" s="2">
        <f>IFERROR(__xludf.DUMMYFUNCTION("""COMPUTED_VALUE"""),45723.66666666667)</f>
        <v>45723.66667</v>
      </c>
      <c r="N63" s="1">
        <f>IFERROR(__xludf.DUMMYFUNCTION("""COMPUTED_VALUE"""),2.79214192E8)</f>
        <v>279214192</v>
      </c>
    </row>
    <row r="64">
      <c r="A64" s="2">
        <f>IFERROR(__xludf.DUMMYFUNCTION("""COMPUTED_VALUE"""),45730.66666666667)</f>
        <v>45730.66667</v>
      </c>
      <c r="B64" s="1">
        <f>IFERROR(__xludf.DUMMYFUNCTION("""COMPUTED_VALUE"""),478.06)</f>
        <v>478.06</v>
      </c>
      <c r="D64" s="2">
        <f>IFERROR(__xludf.DUMMYFUNCTION("""COMPUTED_VALUE"""),45730.66666666667)</f>
        <v>45730.66667</v>
      </c>
      <c r="E64" s="1">
        <f>IFERROR(__xludf.DUMMYFUNCTION("""COMPUTED_VALUE"""),478.06)</f>
        <v>478.06</v>
      </c>
      <c r="G64" s="2">
        <f>IFERROR(__xludf.DUMMYFUNCTION("""COMPUTED_VALUE"""),45730.66666666667)</f>
        <v>45730.66667</v>
      </c>
      <c r="H64" s="1">
        <f>IFERROR(__xludf.DUMMYFUNCTION("""COMPUTED_VALUE"""),449.92)</f>
        <v>449.92</v>
      </c>
      <c r="J64" s="2">
        <f>IFERROR(__xludf.DUMMYFUNCTION("""COMPUTED_VALUE"""),45730.66666666667)</f>
        <v>45730.66667</v>
      </c>
      <c r="K64" s="1">
        <f>IFERROR(__xludf.DUMMYFUNCTION("""COMPUTED_VALUE"""),459.83)</f>
        <v>459.83</v>
      </c>
      <c r="M64" s="2">
        <f>IFERROR(__xludf.DUMMYFUNCTION("""COMPUTED_VALUE"""),45730.66666666667)</f>
        <v>45730.66667</v>
      </c>
      <c r="N64" s="1">
        <f>IFERROR(__xludf.DUMMYFUNCTION("""COMPUTED_VALUE"""),2.49715635E8)</f>
        <v>249715635</v>
      </c>
    </row>
    <row r="65">
      <c r="A65" s="2">
        <f>IFERROR(__xludf.DUMMYFUNCTION("""COMPUTED_VALUE"""),45737.66666666667)</f>
        <v>45737.66667</v>
      </c>
      <c r="B65" s="1">
        <f>IFERROR(__xludf.DUMMYFUNCTION("""COMPUTED_VALUE"""),461.09)</f>
        <v>461.09</v>
      </c>
      <c r="D65" s="2">
        <f>IFERROR(__xludf.DUMMYFUNCTION("""COMPUTED_VALUE"""),45737.66666666667)</f>
        <v>45737.66667</v>
      </c>
      <c r="E65" s="1">
        <f>IFERROR(__xludf.DUMMYFUNCTION("""COMPUTED_VALUE"""),467.97)</f>
        <v>467.97</v>
      </c>
      <c r="G65" s="2">
        <f>IFERROR(__xludf.DUMMYFUNCTION("""COMPUTED_VALUE"""),45737.66666666667)</f>
        <v>45737.66667</v>
      </c>
      <c r="H65" s="1">
        <f>IFERROR(__xludf.DUMMYFUNCTION("""COMPUTED_VALUE"""),449.19)</f>
        <v>449.19</v>
      </c>
      <c r="J65" s="2">
        <f>IFERROR(__xludf.DUMMYFUNCTION("""COMPUTED_VALUE"""),45737.66666666667)</f>
        <v>45737.66667</v>
      </c>
      <c r="K65" s="1">
        <f>IFERROR(__xludf.DUMMYFUNCTION("""COMPUTED_VALUE"""),453.43)</f>
        <v>453.43</v>
      </c>
      <c r="M65" s="2">
        <f>IFERROR(__xludf.DUMMYFUNCTION("""COMPUTED_VALUE"""),45737.66666666667)</f>
        <v>45737.66667</v>
      </c>
      <c r="N65" s="1">
        <f>IFERROR(__xludf.DUMMYFUNCTION("""COMPUTED_VALUE"""),3.02862306E8)</f>
        <v>302862306</v>
      </c>
    </row>
    <row r="66">
      <c r="A66" s="2">
        <f>IFERROR(__xludf.DUMMYFUNCTION("""COMPUTED_VALUE"""),45744.66666666667)</f>
        <v>45744.66667</v>
      </c>
      <c r="B66" s="1">
        <f>IFERROR(__xludf.DUMMYFUNCTION("""COMPUTED_VALUE"""),454.67)</f>
        <v>454.67</v>
      </c>
      <c r="D66" s="2">
        <f>IFERROR(__xludf.DUMMYFUNCTION("""COMPUTED_VALUE"""),45744.66666666667)</f>
        <v>45744.66667</v>
      </c>
      <c r="E66" s="1">
        <f>IFERROR(__xludf.DUMMYFUNCTION("""COMPUTED_VALUE"""),469.57)</f>
        <v>469.57</v>
      </c>
      <c r="G66" s="2">
        <f>IFERROR(__xludf.DUMMYFUNCTION("""COMPUTED_VALUE"""),45744.66666666667)</f>
        <v>45744.66667</v>
      </c>
      <c r="H66" s="1">
        <f>IFERROR(__xludf.DUMMYFUNCTION("""COMPUTED_VALUE"""),454.47)</f>
        <v>454.47</v>
      </c>
      <c r="J66" s="2">
        <f>IFERROR(__xludf.DUMMYFUNCTION("""COMPUTED_VALUE"""),45744.66666666667)</f>
        <v>45744.66667</v>
      </c>
      <c r="K66" s="1">
        <f>IFERROR(__xludf.DUMMYFUNCTION("""COMPUTED_VALUE"""),460.6)</f>
        <v>460.6</v>
      </c>
      <c r="M66" s="2">
        <f>IFERROR(__xludf.DUMMYFUNCTION("""COMPUTED_VALUE"""),45744.66666666667)</f>
        <v>45744.66667</v>
      </c>
      <c r="N66" s="1">
        <f>IFERROR(__xludf.DUMMYFUNCTION("""COMPUTED_VALUE"""),2.39916807E8)</f>
        <v>239916807</v>
      </c>
    </row>
    <row r="67">
      <c r="A67" s="2">
        <f>IFERROR(__xludf.DUMMYFUNCTION("""COMPUTED_VALUE"""),45751.66666666667)</f>
        <v>45751.66667</v>
      </c>
      <c r="B67" s="1">
        <f>IFERROR(__xludf.DUMMYFUNCTION("""COMPUTED_VALUE"""),459.83)</f>
        <v>459.83</v>
      </c>
      <c r="D67" s="2">
        <f>IFERROR(__xludf.DUMMYFUNCTION("""COMPUTED_VALUE"""),45751.66666666667)</f>
        <v>45751.66667</v>
      </c>
      <c r="E67" s="1">
        <f>IFERROR(__xludf.DUMMYFUNCTION("""COMPUTED_VALUE"""),473.1)</f>
        <v>473.1</v>
      </c>
      <c r="G67" s="2">
        <f>IFERROR(__xludf.DUMMYFUNCTION("""COMPUTED_VALUE"""),45751.66666666667)</f>
        <v>45751.66667</v>
      </c>
      <c r="H67" s="1">
        <f>IFERROR(__xludf.DUMMYFUNCTION("""COMPUTED_VALUE"""),422.57)</f>
        <v>422.57</v>
      </c>
      <c r="J67" s="2">
        <f>IFERROR(__xludf.DUMMYFUNCTION("""COMPUTED_VALUE"""),45751.66666666667)</f>
        <v>45751.66667</v>
      </c>
      <c r="K67" s="1">
        <f>IFERROR(__xludf.DUMMYFUNCTION("""COMPUTED_VALUE"""),430.88)</f>
        <v>430.88</v>
      </c>
      <c r="M67" s="2">
        <f>IFERROR(__xludf.DUMMYFUNCTION("""COMPUTED_VALUE"""),45751.66666666667)</f>
        <v>45751.66667</v>
      </c>
      <c r="N67" s="1">
        <f>IFERROR(__xludf.DUMMYFUNCTION("""COMPUTED_VALUE"""),3.11823156E8)</f>
        <v>311823156</v>
      </c>
    </row>
    <row r="68">
      <c r="A68" s="2">
        <f>IFERROR(__xludf.DUMMYFUNCTION("""COMPUTED_VALUE"""),45758.66666666667)</f>
        <v>45758.66667</v>
      </c>
      <c r="B68" s="1">
        <f>IFERROR(__xludf.DUMMYFUNCTION("""COMPUTED_VALUE"""),421.59)</f>
        <v>421.59</v>
      </c>
      <c r="D68" s="2">
        <f>IFERROR(__xludf.DUMMYFUNCTION("""COMPUTED_VALUE"""),45758.66666666667)</f>
        <v>45758.66667</v>
      </c>
      <c r="E68" s="1">
        <f>IFERROR(__xludf.DUMMYFUNCTION("""COMPUTED_VALUE"""),437.28)</f>
        <v>437.28</v>
      </c>
      <c r="G68" s="2">
        <f>IFERROR(__xludf.DUMMYFUNCTION("""COMPUTED_VALUE"""),45758.66666666667)</f>
        <v>45758.66667</v>
      </c>
      <c r="H68" s="1">
        <f>IFERROR(__xludf.DUMMYFUNCTION("""COMPUTED_VALUE"""),397.01)</f>
        <v>397.01</v>
      </c>
      <c r="J68" s="2">
        <f>IFERROR(__xludf.DUMMYFUNCTION("""COMPUTED_VALUE"""),45758.66666666667)</f>
        <v>45758.66667</v>
      </c>
      <c r="K68" s="1">
        <f>IFERROR(__xludf.DUMMYFUNCTION("""COMPUTED_VALUE"""),431.65)</f>
        <v>431.65</v>
      </c>
      <c r="M68" s="2">
        <f>IFERROR(__xludf.DUMMYFUNCTION("""COMPUTED_VALUE"""),45758.66666666667)</f>
        <v>45758.66667</v>
      </c>
      <c r="N68" s="1">
        <f>IFERROR(__xludf.DUMMYFUNCTION("""COMPUTED_VALUE"""),4.55553814E8)</f>
        <v>455553814</v>
      </c>
    </row>
    <row r="69">
      <c r="A69" s="2">
        <f>IFERROR(__xludf.DUMMYFUNCTION("""COMPUTED_VALUE"""),45764.66666666667)</f>
        <v>45764.66667</v>
      </c>
      <c r="B69" s="1">
        <f>IFERROR(__xludf.DUMMYFUNCTION("""COMPUTED_VALUE"""),437.9)</f>
        <v>437.9</v>
      </c>
      <c r="D69" s="2">
        <f>IFERROR(__xludf.DUMMYFUNCTION("""COMPUTED_VALUE"""),45764.66666666667)</f>
        <v>45764.66667</v>
      </c>
      <c r="E69" s="1">
        <f>IFERROR(__xludf.DUMMYFUNCTION("""COMPUTED_VALUE"""),441.25)</f>
        <v>441.25</v>
      </c>
      <c r="G69" s="2">
        <f>IFERROR(__xludf.DUMMYFUNCTION("""COMPUTED_VALUE"""),45764.66666666667)</f>
        <v>45764.66667</v>
      </c>
      <c r="H69" s="1">
        <f>IFERROR(__xludf.DUMMYFUNCTION("""COMPUTED_VALUE"""),425.81)</f>
        <v>425.81</v>
      </c>
      <c r="J69" s="2">
        <f>IFERROR(__xludf.DUMMYFUNCTION("""COMPUTED_VALUE"""),45764.66666666667)</f>
        <v>45764.66667</v>
      </c>
      <c r="K69" s="1">
        <f>IFERROR(__xludf.DUMMYFUNCTION("""COMPUTED_VALUE"""),431.88)</f>
        <v>431.88</v>
      </c>
      <c r="M69" s="2">
        <f>IFERROR(__xludf.DUMMYFUNCTION("""COMPUTED_VALUE"""),45764.66666666667)</f>
        <v>45764.66667</v>
      </c>
      <c r="N69" s="1">
        <f>IFERROR(__xludf.DUMMYFUNCTION("""COMPUTED_VALUE"""),2.05419304E8)</f>
        <v>205419304</v>
      </c>
    </row>
    <row r="70">
      <c r="A70" s="2">
        <f>IFERROR(__xludf.DUMMYFUNCTION("""COMPUTED_VALUE"""),45772.66666666667)</f>
        <v>45772.66667</v>
      </c>
      <c r="B70" s="1">
        <f>IFERROR(__xludf.DUMMYFUNCTION("""COMPUTED_VALUE"""),429.65)</f>
        <v>429.65</v>
      </c>
      <c r="D70" s="2">
        <f>IFERROR(__xludf.DUMMYFUNCTION("""COMPUTED_VALUE"""),45772.66666666667)</f>
        <v>45772.66667</v>
      </c>
      <c r="E70" s="1">
        <f>IFERROR(__xludf.DUMMYFUNCTION("""COMPUTED_VALUE"""),448.92)</f>
        <v>448.92</v>
      </c>
      <c r="G70" s="2">
        <f>IFERROR(__xludf.DUMMYFUNCTION("""COMPUTED_VALUE"""),45772.66666666667)</f>
        <v>45772.66667</v>
      </c>
      <c r="H70" s="1">
        <f>IFERROR(__xludf.DUMMYFUNCTION("""COMPUTED_VALUE"""),422.24)</f>
        <v>422.24</v>
      </c>
      <c r="J70" s="2">
        <f>IFERROR(__xludf.DUMMYFUNCTION("""COMPUTED_VALUE"""),45772.66666666667)</f>
        <v>45772.66667</v>
      </c>
      <c r="K70" s="1">
        <f>IFERROR(__xludf.DUMMYFUNCTION("""COMPUTED_VALUE"""),442.39)</f>
        <v>442.39</v>
      </c>
      <c r="M70" s="2">
        <f>IFERROR(__xludf.DUMMYFUNCTION("""COMPUTED_VALUE"""),45772.66666666667)</f>
        <v>45772.66667</v>
      </c>
      <c r="N70" s="1">
        <f>IFERROR(__xludf.DUMMYFUNCTION("""COMPUTED_VALUE"""),2.40290655E8)</f>
        <v>240290655</v>
      </c>
    </row>
    <row r="71">
      <c r="A71" s="2">
        <f>IFERROR(__xludf.DUMMYFUNCTION("""COMPUTED_VALUE"""),45779.66666666667)</f>
        <v>45779.66667</v>
      </c>
      <c r="B71" s="1">
        <f>IFERROR(__xludf.DUMMYFUNCTION("""COMPUTED_VALUE"""),443.55)</f>
        <v>443.55</v>
      </c>
      <c r="D71" s="2">
        <f>IFERROR(__xludf.DUMMYFUNCTION("""COMPUTED_VALUE"""),45779.66666666667)</f>
        <v>45779.66667</v>
      </c>
      <c r="E71" s="1">
        <f>IFERROR(__xludf.DUMMYFUNCTION("""COMPUTED_VALUE"""),451.36)</f>
        <v>451.36</v>
      </c>
      <c r="G71" s="2">
        <f>IFERROR(__xludf.DUMMYFUNCTION("""COMPUTED_VALUE"""),45779.66666666667)</f>
        <v>45779.66667</v>
      </c>
      <c r="H71" s="1">
        <f>IFERROR(__xludf.DUMMYFUNCTION("""COMPUTED_VALUE"""),429.51)</f>
        <v>429.51</v>
      </c>
      <c r="J71" s="2">
        <f>IFERROR(__xludf.DUMMYFUNCTION("""COMPUTED_VALUE"""),45779.66666666667)</f>
        <v>45779.66667</v>
      </c>
      <c r="K71" s="1">
        <f>IFERROR(__xludf.DUMMYFUNCTION("""COMPUTED_VALUE"""),440.1)</f>
        <v>440.1</v>
      </c>
      <c r="M71" s="2">
        <f>IFERROR(__xludf.DUMMYFUNCTION("""COMPUTED_VALUE"""),45779.66666666667)</f>
        <v>45779.66667</v>
      </c>
      <c r="N71" s="1">
        <f>IFERROR(__xludf.DUMMYFUNCTION("""COMPUTED_VALUE"""),6.4999716E8)</f>
        <v>649997160</v>
      </c>
    </row>
    <row r="72">
      <c r="A72" s="2">
        <f>IFERROR(__xludf.DUMMYFUNCTION("""COMPUTED_VALUE"""),45786.66666666667)</f>
        <v>45786.66667</v>
      </c>
      <c r="B72" s="1">
        <f>IFERROR(__xludf.DUMMYFUNCTION("""COMPUTED_VALUE"""),438.99)</f>
        <v>438.99</v>
      </c>
      <c r="D72" s="2">
        <f>IFERROR(__xludf.DUMMYFUNCTION("""COMPUTED_VALUE"""),45786.66666666667)</f>
        <v>45786.66667</v>
      </c>
      <c r="E72" s="1">
        <f>IFERROR(__xludf.DUMMYFUNCTION("""COMPUTED_VALUE"""),443.33)</f>
        <v>443.33</v>
      </c>
      <c r="G72" s="2">
        <f>IFERROR(__xludf.DUMMYFUNCTION("""COMPUTED_VALUE"""),45786.66666666667)</f>
        <v>45786.66667</v>
      </c>
      <c r="H72" s="1">
        <f>IFERROR(__xludf.DUMMYFUNCTION("""COMPUTED_VALUE"""),429.89)</f>
        <v>429.89</v>
      </c>
      <c r="J72" s="2">
        <f>IFERROR(__xludf.DUMMYFUNCTION("""COMPUTED_VALUE"""),45786.66666666667)</f>
        <v>45786.66667</v>
      </c>
      <c r="K72" s="1">
        <f>IFERROR(__xludf.DUMMYFUNCTION("""COMPUTED_VALUE"""),437.7)</f>
        <v>437.7</v>
      </c>
      <c r="M72" s="2">
        <f>IFERROR(__xludf.DUMMYFUNCTION("""COMPUTED_VALUE"""),45786.66666666667)</f>
        <v>45786.66667</v>
      </c>
      <c r="N72" s="1">
        <f>IFERROR(__xludf.DUMMYFUNCTION("""COMPUTED_VALUE"""),2.76709921E8)</f>
        <v>276709921</v>
      </c>
    </row>
    <row r="73">
      <c r="A73" s="2">
        <f>IFERROR(__xludf.DUMMYFUNCTION("""COMPUTED_VALUE"""),45793.66666666667)</f>
        <v>45793.66667</v>
      </c>
      <c r="B73" s="1">
        <f>IFERROR(__xludf.DUMMYFUNCTION("""COMPUTED_VALUE"""),446.37)</f>
        <v>446.37</v>
      </c>
      <c r="D73" s="2">
        <f>IFERROR(__xludf.DUMMYFUNCTION("""COMPUTED_VALUE"""),45793.66666666667)</f>
        <v>45793.66667</v>
      </c>
      <c r="E73" s="1">
        <f>IFERROR(__xludf.DUMMYFUNCTION("""COMPUTED_VALUE"""),467.53)</f>
        <v>467.53</v>
      </c>
      <c r="G73" s="2">
        <f>IFERROR(__xludf.DUMMYFUNCTION("""COMPUTED_VALUE"""),45793.66666666667)</f>
        <v>45793.66667</v>
      </c>
      <c r="H73" s="1">
        <f>IFERROR(__xludf.DUMMYFUNCTION("""COMPUTED_VALUE"""),446.37)</f>
        <v>446.37</v>
      </c>
      <c r="J73" s="2">
        <f>IFERROR(__xludf.DUMMYFUNCTION("""COMPUTED_VALUE"""),45793.66666666667)</f>
        <v>45793.66667</v>
      </c>
      <c r="K73" s="1">
        <f>IFERROR(__xludf.DUMMYFUNCTION("""COMPUTED_VALUE"""),467.08)</f>
        <v>467.08</v>
      </c>
      <c r="M73" s="2">
        <f>IFERROR(__xludf.DUMMYFUNCTION("""COMPUTED_VALUE"""),45793.66666666667)</f>
        <v>45793.66667</v>
      </c>
      <c r="N73" s="1">
        <f>IFERROR(__xludf.DUMMYFUNCTION("""COMPUTED_VALUE"""),2.81484327E8)</f>
        <v>281484327</v>
      </c>
    </row>
    <row r="74">
      <c r="A74" s="2">
        <f>IFERROR(__xludf.DUMMYFUNCTION("""COMPUTED_VALUE"""),45800.66666666667)</f>
        <v>45800.66667</v>
      </c>
      <c r="B74" s="1">
        <f>IFERROR(__xludf.DUMMYFUNCTION("""COMPUTED_VALUE"""),463.06)</f>
        <v>463.06</v>
      </c>
      <c r="D74" s="2">
        <f>IFERROR(__xludf.DUMMYFUNCTION("""COMPUTED_VALUE"""),45800.66666666667)</f>
        <v>45800.66667</v>
      </c>
      <c r="E74" s="1">
        <f>IFERROR(__xludf.DUMMYFUNCTION("""COMPUTED_VALUE"""),469.11)</f>
        <v>469.11</v>
      </c>
      <c r="G74" s="2">
        <f>IFERROR(__xludf.DUMMYFUNCTION("""COMPUTED_VALUE"""),45800.66666666667)</f>
        <v>45800.66667</v>
      </c>
      <c r="H74" s="1">
        <f>IFERROR(__xludf.DUMMYFUNCTION("""COMPUTED_VALUE"""),448.08)</f>
        <v>448.08</v>
      </c>
      <c r="J74" s="2">
        <f>IFERROR(__xludf.DUMMYFUNCTION("""COMPUTED_VALUE"""),45800.66666666667)</f>
        <v>45800.66667</v>
      </c>
      <c r="K74" s="1">
        <f>IFERROR(__xludf.DUMMYFUNCTION("""COMPUTED_VALUE"""),449.64)</f>
        <v>449.64</v>
      </c>
      <c r="M74" s="2">
        <f>IFERROR(__xludf.DUMMYFUNCTION("""COMPUTED_VALUE"""),45800.66666666667)</f>
        <v>45800.66667</v>
      </c>
      <c r="N74" s="1">
        <f>IFERROR(__xludf.DUMMYFUNCTION("""COMPUTED_VALUE"""),2.13289105E8)</f>
        <v>213289105</v>
      </c>
    </row>
    <row r="75">
      <c r="A75" s="2">
        <f>IFERROR(__xludf.DUMMYFUNCTION("""COMPUTED_VALUE"""),45807.66666666667)</f>
        <v>45807.66667</v>
      </c>
      <c r="B75" s="1">
        <f>IFERROR(__xludf.DUMMYFUNCTION("""COMPUTED_VALUE"""),454.93)</f>
        <v>454.93</v>
      </c>
      <c r="D75" s="2">
        <f>IFERROR(__xludf.DUMMYFUNCTION("""COMPUTED_VALUE"""),45807.66666666667)</f>
        <v>45807.66667</v>
      </c>
      <c r="E75" s="1">
        <f>IFERROR(__xludf.DUMMYFUNCTION("""COMPUTED_VALUE"""),458.68)</f>
        <v>458.68</v>
      </c>
      <c r="G75" s="2">
        <f>IFERROR(__xludf.DUMMYFUNCTION("""COMPUTED_VALUE"""),45807.66666666667)</f>
        <v>45807.66667</v>
      </c>
      <c r="H75" s="1">
        <f>IFERROR(__xludf.DUMMYFUNCTION("""COMPUTED_VALUE"""),449.15)</f>
        <v>449.15</v>
      </c>
      <c r="J75" s="2">
        <f>IFERROR(__xludf.DUMMYFUNCTION("""COMPUTED_VALUE"""),45807.66666666667)</f>
        <v>45807.66667</v>
      </c>
      <c r="K75" s="1">
        <f>IFERROR(__xludf.DUMMYFUNCTION("""COMPUTED_VALUE"""),453.38)</f>
        <v>453.38</v>
      </c>
      <c r="M75" s="2">
        <f>IFERROR(__xludf.DUMMYFUNCTION("""COMPUTED_VALUE"""),45807.66666666667)</f>
        <v>45807.66667</v>
      </c>
      <c r="N75" s="1">
        <f>IFERROR(__xludf.DUMMYFUNCTION("""COMPUTED_VALUE"""),2.02185796E8)</f>
        <v>202185796</v>
      </c>
    </row>
    <row r="76">
      <c r="A76" s="2">
        <f>IFERROR(__xludf.DUMMYFUNCTION("""COMPUTED_VALUE"""),45814.66666666667)</f>
        <v>45814.66667</v>
      </c>
      <c r="B76" s="1">
        <f>IFERROR(__xludf.DUMMYFUNCTION("""COMPUTED_VALUE"""),451.52)</f>
        <v>451.52</v>
      </c>
      <c r="D76" s="2">
        <f>IFERROR(__xludf.DUMMYFUNCTION("""COMPUTED_VALUE"""),45814.66666666667)</f>
        <v>45814.66667</v>
      </c>
      <c r="E76" s="1">
        <f>IFERROR(__xludf.DUMMYFUNCTION("""COMPUTED_VALUE"""),455.82)</f>
        <v>455.82</v>
      </c>
      <c r="G76" s="2">
        <f>IFERROR(__xludf.DUMMYFUNCTION("""COMPUTED_VALUE"""),45814.66666666667)</f>
        <v>45814.66667</v>
      </c>
      <c r="H76" s="1">
        <f>IFERROR(__xludf.DUMMYFUNCTION("""COMPUTED_VALUE"""),443.31)</f>
        <v>443.31</v>
      </c>
      <c r="J76" s="2">
        <f>IFERROR(__xludf.DUMMYFUNCTION("""COMPUTED_VALUE"""),45814.66666666667)</f>
        <v>45814.66667</v>
      </c>
      <c r="K76" s="1">
        <f>IFERROR(__xludf.DUMMYFUNCTION("""COMPUTED_VALUE"""),453.36)</f>
        <v>453.36</v>
      </c>
      <c r="M76" s="2">
        <f>IFERROR(__xludf.DUMMYFUNCTION("""COMPUTED_VALUE"""),45814.66666666667)</f>
        <v>45814.66667</v>
      </c>
      <c r="N76" s="1">
        <f>IFERROR(__xludf.DUMMYFUNCTION("""COMPUTED_VALUE"""),1.96620835E8)</f>
        <v>196620835</v>
      </c>
    </row>
    <row r="77">
      <c r="A77" s="2">
        <f>IFERROR(__xludf.DUMMYFUNCTION("""COMPUTED_VALUE"""),45821.66666666667)</f>
        <v>45821.66667</v>
      </c>
      <c r="B77" s="1">
        <f>IFERROR(__xludf.DUMMYFUNCTION("""COMPUTED_VALUE"""),454.26)</f>
        <v>454.26</v>
      </c>
      <c r="D77" s="2">
        <f>IFERROR(__xludf.DUMMYFUNCTION("""COMPUTED_VALUE"""),45821.66666666667)</f>
        <v>45821.66667</v>
      </c>
      <c r="E77" s="1">
        <f>IFERROR(__xludf.DUMMYFUNCTION("""COMPUTED_VALUE"""),459.76)</f>
        <v>459.76</v>
      </c>
      <c r="G77" s="2">
        <f>IFERROR(__xludf.DUMMYFUNCTION("""COMPUTED_VALUE"""),45821.66666666667)</f>
        <v>45821.66667</v>
      </c>
      <c r="H77" s="1">
        <f>IFERROR(__xludf.DUMMYFUNCTION("""COMPUTED_VALUE"""),442.67)</f>
        <v>442.67</v>
      </c>
      <c r="J77" s="2">
        <f>IFERROR(__xludf.DUMMYFUNCTION("""COMPUTED_VALUE"""),45821.66666666667)</f>
        <v>45821.66667</v>
      </c>
      <c r="K77" s="1">
        <f>IFERROR(__xludf.DUMMYFUNCTION("""COMPUTED_VALUE"""),444.25)</f>
        <v>444.25</v>
      </c>
      <c r="M77" s="2">
        <f>IFERROR(__xludf.DUMMYFUNCTION("""COMPUTED_VALUE"""),45821.66666666667)</f>
        <v>45821.66667</v>
      </c>
      <c r="N77" s="1">
        <f>IFERROR(__xludf.DUMMYFUNCTION("""COMPUTED_VALUE"""),1.91426108E8)</f>
        <v>191426108</v>
      </c>
    </row>
    <row r="78">
      <c r="A78" s="2">
        <f>IFERROR(__xludf.DUMMYFUNCTION("""COMPUTED_VALUE"""),45828.66666666667)</f>
        <v>45828.66667</v>
      </c>
      <c r="B78" s="1">
        <f>IFERROR(__xludf.DUMMYFUNCTION("""COMPUTED_VALUE"""),447.92)</f>
        <v>447.92</v>
      </c>
      <c r="D78" s="2">
        <f>IFERROR(__xludf.DUMMYFUNCTION("""COMPUTED_VALUE"""),45828.66666666667)</f>
        <v>45828.66667</v>
      </c>
      <c r="E78" s="1">
        <f>IFERROR(__xludf.DUMMYFUNCTION("""COMPUTED_VALUE"""),453.58)</f>
        <v>453.58</v>
      </c>
      <c r="G78" s="2">
        <f>IFERROR(__xludf.DUMMYFUNCTION("""COMPUTED_VALUE"""),45828.66666666667)</f>
        <v>45828.66667</v>
      </c>
      <c r="H78" s="1">
        <f>IFERROR(__xludf.DUMMYFUNCTION("""COMPUTED_VALUE"""),444.55)</f>
        <v>444.55</v>
      </c>
      <c r="J78" s="2">
        <f>IFERROR(__xludf.DUMMYFUNCTION("""COMPUTED_VALUE"""),45828.66666666667)</f>
        <v>45828.66667</v>
      </c>
      <c r="K78" s="1">
        <f>IFERROR(__xludf.DUMMYFUNCTION("""COMPUTED_VALUE"""),445.66)</f>
        <v>445.66</v>
      </c>
      <c r="M78" s="2">
        <f>IFERROR(__xludf.DUMMYFUNCTION("""COMPUTED_VALUE"""),45828.66666666667)</f>
        <v>45828.66667</v>
      </c>
      <c r="N78" s="1">
        <f>IFERROR(__xludf.DUMMYFUNCTION("""COMPUTED_VALUE"""),2.87376932E8)</f>
        <v>287376932</v>
      </c>
    </row>
    <row r="79">
      <c r="A79" s="2">
        <f>IFERROR(__xludf.DUMMYFUNCTION("""COMPUTED_VALUE"""),45835.66666666667)</f>
        <v>45835.66667</v>
      </c>
      <c r="B79" s="1">
        <f>IFERROR(__xludf.DUMMYFUNCTION("""COMPUTED_VALUE"""),445.05)</f>
        <v>445.05</v>
      </c>
      <c r="D79" s="2">
        <f>IFERROR(__xludf.DUMMYFUNCTION("""COMPUTED_VALUE"""),45835.66666666667)</f>
        <v>45835.66667</v>
      </c>
      <c r="E79" s="1">
        <f>IFERROR(__xludf.DUMMYFUNCTION("""COMPUTED_VALUE"""),457.08)</f>
        <v>457.08</v>
      </c>
      <c r="G79" s="2">
        <f>IFERROR(__xludf.DUMMYFUNCTION("""COMPUTED_VALUE"""),45835.66666666667)</f>
        <v>45835.66667</v>
      </c>
      <c r="H79" s="1">
        <f>IFERROR(__xludf.DUMMYFUNCTION("""COMPUTED_VALUE"""),441.71)</f>
        <v>441.71</v>
      </c>
      <c r="J79" s="2">
        <f>IFERROR(__xludf.DUMMYFUNCTION("""COMPUTED_VALUE"""),45835.66666666667)</f>
        <v>45835.66667</v>
      </c>
      <c r="K79" s="1">
        <f>IFERROR(__xludf.DUMMYFUNCTION("""COMPUTED_VALUE"""),453.01)</f>
        <v>453.01</v>
      </c>
      <c r="M79" s="2">
        <f>IFERROR(__xludf.DUMMYFUNCTION("""COMPUTED_VALUE"""),45835.66666666667)</f>
        <v>45835.66667</v>
      </c>
      <c r="N79" s="1">
        <f>IFERROR(__xludf.DUMMYFUNCTION("""COMPUTED_VALUE"""),2.20924675E8)</f>
        <v>220924675</v>
      </c>
    </row>
    <row r="80">
      <c r="A80" s="2">
        <f>IFERROR(__xludf.DUMMYFUNCTION("""COMPUTED_VALUE"""),45841.54166666667)</f>
        <v>45841.54167</v>
      </c>
      <c r="B80" s="1">
        <f>IFERROR(__xludf.DUMMYFUNCTION("""COMPUTED_VALUE"""),451.48)</f>
        <v>451.48</v>
      </c>
      <c r="D80" s="2">
        <f>IFERROR(__xludf.DUMMYFUNCTION("""COMPUTED_VALUE"""),45841.54166666667)</f>
        <v>45841.54167</v>
      </c>
      <c r="E80" s="1">
        <f>IFERROR(__xludf.DUMMYFUNCTION("""COMPUTED_VALUE"""),481.45)</f>
        <v>481.45</v>
      </c>
      <c r="G80" s="2">
        <f>IFERROR(__xludf.DUMMYFUNCTION("""COMPUTED_VALUE"""),45841.54166666667)</f>
        <v>45841.54167</v>
      </c>
      <c r="H80" s="1">
        <f>IFERROR(__xludf.DUMMYFUNCTION("""COMPUTED_VALUE"""),449.21)</f>
        <v>449.21</v>
      </c>
      <c r="J80" s="2">
        <f>IFERROR(__xludf.DUMMYFUNCTION("""COMPUTED_VALUE"""),45841.54166666667)</f>
        <v>45841.54167</v>
      </c>
      <c r="K80" s="1">
        <f>IFERROR(__xludf.DUMMYFUNCTION("""COMPUTED_VALUE"""),479.97)</f>
        <v>479.97</v>
      </c>
      <c r="M80" s="2">
        <f>IFERROR(__xludf.DUMMYFUNCTION("""COMPUTED_VALUE"""),45841.54166666667)</f>
        <v>45841.54167</v>
      </c>
      <c r="N80" s="1">
        <f>IFERROR(__xludf.DUMMYFUNCTION("""COMPUTED_VALUE"""),1.77183936E8)</f>
        <v>177183936</v>
      </c>
    </row>
    <row r="81">
      <c r="A81" s="2">
        <f>IFERROR(__xludf.DUMMYFUNCTION("""COMPUTED_VALUE"""),45849.66666666667)</f>
        <v>45849.66667</v>
      </c>
      <c r="B81" s="1">
        <f>IFERROR(__xludf.DUMMYFUNCTION("""COMPUTED_VALUE"""),477.69)</f>
        <v>477.69</v>
      </c>
      <c r="D81" s="2">
        <f>IFERROR(__xludf.DUMMYFUNCTION("""COMPUTED_VALUE"""),45849.66666666667)</f>
        <v>45849.66667</v>
      </c>
      <c r="E81" s="1">
        <f>IFERROR(__xludf.DUMMYFUNCTION("""COMPUTED_VALUE"""),489.62)</f>
        <v>489.62</v>
      </c>
      <c r="G81" s="2">
        <f>IFERROR(__xludf.DUMMYFUNCTION("""COMPUTED_VALUE"""),45849.66666666667)</f>
        <v>45849.66667</v>
      </c>
      <c r="H81" s="1">
        <f>IFERROR(__xludf.DUMMYFUNCTION("""COMPUTED_VALUE"""),474.51)</f>
        <v>474.51</v>
      </c>
      <c r="J81" s="2">
        <f>IFERROR(__xludf.DUMMYFUNCTION("""COMPUTED_VALUE"""),45849.66666666667)</f>
        <v>45849.66667</v>
      </c>
      <c r="K81" s="1">
        <f>IFERROR(__xludf.DUMMYFUNCTION("""COMPUTED_VALUE"""),481.22)</f>
        <v>481.22</v>
      </c>
      <c r="M81" s="2">
        <f>IFERROR(__xludf.DUMMYFUNCTION("""COMPUTED_VALUE"""),45849.66666666667)</f>
        <v>45849.66667</v>
      </c>
      <c r="N81" s="1">
        <f>IFERROR(__xludf.DUMMYFUNCTION("""COMPUTED_VALUE"""),2.02150002E8)</f>
        <v>202150002</v>
      </c>
    </row>
    <row r="82">
      <c r="A82" s="2">
        <f>IFERROR(__xludf.DUMMYFUNCTION("""COMPUTED_VALUE"""),45856.66666666667)</f>
        <v>45856.66667</v>
      </c>
      <c r="B82" s="1">
        <f>IFERROR(__xludf.DUMMYFUNCTION("""COMPUTED_VALUE"""),479.43)</f>
        <v>479.43</v>
      </c>
      <c r="D82" s="2">
        <f>IFERROR(__xludf.DUMMYFUNCTION("""COMPUTED_VALUE"""),45856.66666666667)</f>
        <v>45856.66667</v>
      </c>
      <c r="E82" s="1">
        <f>IFERROR(__xludf.DUMMYFUNCTION("""COMPUTED_VALUE"""),479.92)</f>
        <v>479.92</v>
      </c>
      <c r="G82" s="2">
        <f>IFERROR(__xludf.DUMMYFUNCTION("""COMPUTED_VALUE"""),45856.66666666667)</f>
        <v>45856.66667</v>
      </c>
      <c r="H82" s="1">
        <f>IFERROR(__xludf.DUMMYFUNCTION("""COMPUTED_VALUE"""),465.77)</f>
        <v>465.77</v>
      </c>
      <c r="J82" s="2">
        <f>IFERROR(__xludf.DUMMYFUNCTION("""COMPUTED_VALUE"""),45856.66666666667)</f>
        <v>45856.66667</v>
      </c>
      <c r="K82" s="1">
        <f>IFERROR(__xludf.DUMMYFUNCTION("""COMPUTED_VALUE"""),470.1)</f>
        <v>470.1</v>
      </c>
      <c r="M82" s="2">
        <f>IFERROR(__xludf.DUMMYFUNCTION("""COMPUTED_VALUE"""),45856.66666666667)</f>
        <v>45856.66667</v>
      </c>
      <c r="N82" s="1">
        <f>IFERROR(__xludf.DUMMYFUNCTION("""COMPUTED_VALUE"""),1.5719246E8)</f>
        <v>157192460</v>
      </c>
    </row>
    <row r="83">
      <c r="A83" s="2">
        <f>IFERROR(__xludf.DUMMYFUNCTION("""COMPUTED_VALUE"""),45863.66666666667)</f>
        <v>45863.66667</v>
      </c>
      <c r="B83" s="1">
        <f>IFERROR(__xludf.DUMMYFUNCTION("""COMPUTED_VALUE"""),471.03)</f>
        <v>471.03</v>
      </c>
      <c r="D83" s="2">
        <f>IFERROR(__xludf.DUMMYFUNCTION("""COMPUTED_VALUE"""),45863.66666666667)</f>
        <v>45863.66667</v>
      </c>
      <c r="E83" s="1">
        <f>IFERROR(__xludf.DUMMYFUNCTION("""COMPUTED_VALUE"""),493.32)</f>
        <v>493.32</v>
      </c>
      <c r="G83" s="2">
        <f>IFERROR(__xludf.DUMMYFUNCTION("""COMPUTED_VALUE"""),45863.66666666667)</f>
        <v>45863.66667</v>
      </c>
      <c r="H83" s="1">
        <f>IFERROR(__xludf.DUMMYFUNCTION("""COMPUTED_VALUE"""),470.5)</f>
        <v>470.5</v>
      </c>
      <c r="J83" s="2">
        <f>IFERROR(__xludf.DUMMYFUNCTION("""COMPUTED_VALUE"""),45863.66666666667)</f>
        <v>45863.66667</v>
      </c>
      <c r="K83" s="1">
        <f>IFERROR(__xludf.DUMMYFUNCTION("""COMPUTED_VALUE"""),489.22)</f>
        <v>489.22</v>
      </c>
      <c r="M83" s="2">
        <f>IFERROR(__xludf.DUMMYFUNCTION("""COMPUTED_VALUE"""),45863.66666666667)</f>
        <v>45863.66667</v>
      </c>
      <c r="N83" s="1">
        <f>IFERROR(__xludf.DUMMYFUNCTION("""COMPUTED_VALUE"""),1.82371571E8)</f>
        <v>182371571</v>
      </c>
    </row>
    <row r="84">
      <c r="A84" s="2">
        <f>IFERROR(__xludf.DUMMYFUNCTION("""COMPUTED_VALUE"""),45870.66666666667)</f>
        <v>45870.66667</v>
      </c>
      <c r="B84" s="1">
        <f>IFERROR(__xludf.DUMMYFUNCTION("""COMPUTED_VALUE"""),488.47)</f>
        <v>488.47</v>
      </c>
      <c r="D84" s="2">
        <f>IFERROR(__xludf.DUMMYFUNCTION("""COMPUTED_VALUE"""),45870.66666666667)</f>
        <v>45870.66667</v>
      </c>
      <c r="E84" s="1">
        <f>IFERROR(__xludf.DUMMYFUNCTION("""COMPUTED_VALUE"""),488.47)</f>
        <v>488.47</v>
      </c>
      <c r="G84" s="2">
        <f>IFERROR(__xludf.DUMMYFUNCTION("""COMPUTED_VALUE"""),45870.66666666667)</f>
        <v>45870.66667</v>
      </c>
      <c r="H84" s="1">
        <f>IFERROR(__xludf.DUMMYFUNCTION("""COMPUTED_VALUE"""),441.01)</f>
        <v>441.01</v>
      </c>
      <c r="J84" s="2">
        <f>IFERROR(__xludf.DUMMYFUNCTION("""COMPUTED_VALUE"""),45870.66666666667)</f>
        <v>45870.66667</v>
      </c>
      <c r="K84" s="1">
        <f>IFERROR(__xludf.DUMMYFUNCTION("""COMPUTED_VALUE"""),445.71)</f>
        <v>445.71</v>
      </c>
      <c r="M84" s="2">
        <f>IFERROR(__xludf.DUMMYFUNCTION("""COMPUTED_VALUE"""),45870.66666666667)</f>
        <v>45870.66667</v>
      </c>
      <c r="N84" s="1">
        <f>IFERROR(__xludf.DUMMYFUNCTION("""COMPUTED_VALUE"""),2.8625368E8)</f>
        <v>286253680</v>
      </c>
    </row>
    <row r="85">
      <c r="A85" s="2">
        <f>IFERROR(__xludf.DUMMYFUNCTION("""COMPUTED_VALUE"""),45877.66666666667)</f>
        <v>45877.66667</v>
      </c>
      <c r="B85" s="1">
        <f>IFERROR(__xludf.DUMMYFUNCTION("""COMPUTED_VALUE"""),446.17)</f>
        <v>446.17</v>
      </c>
      <c r="D85" s="2">
        <f>IFERROR(__xludf.DUMMYFUNCTION("""COMPUTED_VALUE"""),45877.66666666667)</f>
        <v>45877.66667</v>
      </c>
      <c r="E85" s="1">
        <f>IFERROR(__xludf.DUMMYFUNCTION("""COMPUTED_VALUE"""),453.66)</f>
        <v>453.66</v>
      </c>
      <c r="G85" s="2">
        <f>IFERROR(__xludf.DUMMYFUNCTION("""COMPUTED_VALUE"""),45877.66666666667)</f>
        <v>45877.66667</v>
      </c>
      <c r="H85" s="1">
        <f>IFERROR(__xludf.DUMMYFUNCTION("""COMPUTED_VALUE"""),440.07)</f>
        <v>440.07</v>
      </c>
      <c r="J85" s="2">
        <f>IFERROR(__xludf.DUMMYFUNCTION("""COMPUTED_VALUE"""),45877.66666666667)</f>
        <v>45877.66667</v>
      </c>
      <c r="K85" s="1">
        <f>IFERROR(__xludf.DUMMYFUNCTION("""COMPUTED_VALUE"""),451.82)</f>
        <v>451.82</v>
      </c>
      <c r="M85" s="2">
        <f>IFERROR(__xludf.DUMMYFUNCTION("""COMPUTED_VALUE"""),45877.66666666667)</f>
        <v>45877.66667</v>
      </c>
      <c r="N85" s="1">
        <f>IFERROR(__xludf.DUMMYFUNCTION("""COMPUTED_VALUE"""),2.06099098E8)</f>
        <v>206099098</v>
      </c>
    </row>
    <row r="86">
      <c r="A86" s="2">
        <f>IFERROR(__xludf.DUMMYFUNCTION("""COMPUTED_VALUE"""),45884.66666666667)</f>
        <v>45884.66667</v>
      </c>
      <c r="B86" s="1">
        <f>IFERROR(__xludf.DUMMYFUNCTION("""COMPUTED_VALUE"""),452.38)</f>
        <v>452.38</v>
      </c>
      <c r="D86" s="2">
        <f>IFERROR(__xludf.DUMMYFUNCTION("""COMPUTED_VALUE"""),45884.66666666667)</f>
        <v>45884.66667</v>
      </c>
      <c r="E86" s="1">
        <f>IFERROR(__xludf.DUMMYFUNCTION("""COMPUTED_VALUE"""),463.43)</f>
        <v>463.43</v>
      </c>
      <c r="G86" s="2">
        <f>IFERROR(__xludf.DUMMYFUNCTION("""COMPUTED_VALUE"""),45884.66666666667)</f>
        <v>45884.66667</v>
      </c>
      <c r="H86" s="1">
        <f>IFERROR(__xludf.DUMMYFUNCTION("""COMPUTED_VALUE"""),440.75)</f>
        <v>440.75</v>
      </c>
      <c r="J86" s="2">
        <f>IFERROR(__xludf.DUMMYFUNCTION("""COMPUTED_VALUE"""),45884.66666666667)</f>
        <v>45884.66667</v>
      </c>
      <c r="K86" s="1">
        <f>IFERROR(__xludf.DUMMYFUNCTION("""COMPUTED_VALUE"""),443.02)</f>
        <v>443.02</v>
      </c>
      <c r="M86" s="2">
        <f>IFERROR(__xludf.DUMMYFUNCTION("""COMPUTED_VALUE"""),45884.66666666667)</f>
        <v>45884.66667</v>
      </c>
      <c r="N86" s="1">
        <f>IFERROR(__xludf.DUMMYFUNCTION("""COMPUTED_VALUE"""),3.16110357E8)</f>
        <v>316110357</v>
      </c>
    </row>
    <row r="87">
      <c r="A87" s="2">
        <f>IFERROR(__xludf.DUMMYFUNCTION("""COMPUTED_VALUE"""),45891.66666666667)</f>
        <v>45891.66667</v>
      </c>
      <c r="B87" s="1">
        <f>IFERROR(__xludf.DUMMYFUNCTION("""COMPUTED_VALUE"""),443.22)</f>
        <v>443.22</v>
      </c>
      <c r="D87" s="2">
        <f>IFERROR(__xludf.DUMMYFUNCTION("""COMPUTED_VALUE"""),45891.66666666667)</f>
        <v>45891.66667</v>
      </c>
      <c r="E87" s="1">
        <f>IFERROR(__xludf.DUMMYFUNCTION("""COMPUTED_VALUE"""),462.78)</f>
        <v>462.78</v>
      </c>
      <c r="G87" s="2">
        <f>IFERROR(__xludf.DUMMYFUNCTION("""COMPUTED_VALUE"""),45891.66666666667)</f>
        <v>45891.66667</v>
      </c>
      <c r="H87" s="1">
        <f>IFERROR(__xludf.DUMMYFUNCTION("""COMPUTED_VALUE"""),439.15)</f>
        <v>439.15</v>
      </c>
      <c r="J87" s="2">
        <f>IFERROR(__xludf.DUMMYFUNCTION("""COMPUTED_VALUE"""),45891.66666666667)</f>
        <v>45891.66667</v>
      </c>
      <c r="K87" s="1">
        <f>IFERROR(__xludf.DUMMYFUNCTION("""COMPUTED_VALUE"""),458.65)</f>
        <v>458.65</v>
      </c>
      <c r="M87" s="2">
        <f>IFERROR(__xludf.DUMMYFUNCTION("""COMPUTED_VALUE"""),45891.66666666667)</f>
        <v>45891.66667</v>
      </c>
      <c r="N87" s="1">
        <f>IFERROR(__xludf.DUMMYFUNCTION("""COMPUTED_VALUE"""),2.43264863E8)</f>
        <v>243264863</v>
      </c>
    </row>
    <row r="88">
      <c r="A88" s="2">
        <f>IFERROR(__xludf.DUMMYFUNCTION("""COMPUTED_VALUE"""),45898.66666666667)</f>
        <v>45898.66667</v>
      </c>
      <c r="B88" s="1">
        <f>IFERROR(__xludf.DUMMYFUNCTION("""COMPUTED_VALUE"""),457.66)</f>
        <v>457.66</v>
      </c>
      <c r="D88" s="2">
        <f>IFERROR(__xludf.DUMMYFUNCTION("""COMPUTED_VALUE"""),45898.66666666667)</f>
        <v>45898.66667</v>
      </c>
      <c r="E88" s="1">
        <f>IFERROR(__xludf.DUMMYFUNCTION("""COMPUTED_VALUE"""),459.75)</f>
        <v>459.75</v>
      </c>
      <c r="G88" s="2">
        <f>IFERROR(__xludf.DUMMYFUNCTION("""COMPUTED_VALUE"""),45898.66666666667)</f>
        <v>45898.66667</v>
      </c>
      <c r="H88" s="1">
        <f>IFERROR(__xludf.DUMMYFUNCTION("""COMPUTED_VALUE"""),449.95)</f>
        <v>449.95</v>
      </c>
      <c r="J88" s="2">
        <f>IFERROR(__xludf.DUMMYFUNCTION("""COMPUTED_VALUE"""),45898.66666666667)</f>
        <v>45898.66667</v>
      </c>
      <c r="K88" s="1">
        <f>IFERROR(__xludf.DUMMYFUNCTION("""COMPUTED_VALUE"""),458.78)</f>
        <v>458.78</v>
      </c>
      <c r="M88" s="2">
        <f>IFERROR(__xludf.DUMMYFUNCTION("""COMPUTED_VALUE"""),45898.66666666667)</f>
        <v>45898.66667</v>
      </c>
      <c r="N88" s="1">
        <f>IFERROR(__xludf.DUMMYFUNCTION("""COMPUTED_VALUE"""),1.92074217E8)</f>
        <v>192074217</v>
      </c>
    </row>
    <row r="89">
      <c r="A89" s="2">
        <f>IFERROR(__xludf.DUMMYFUNCTION("""COMPUTED_VALUE"""),45905.66666666667)</f>
        <v>45905.66667</v>
      </c>
      <c r="B89" s="1">
        <f>IFERROR(__xludf.DUMMYFUNCTION("""COMPUTED_VALUE"""),455.48)</f>
        <v>455.48</v>
      </c>
      <c r="D89" s="2">
        <f>IFERROR(__xludf.DUMMYFUNCTION("""COMPUTED_VALUE"""),45905.66666666667)</f>
        <v>45905.66667</v>
      </c>
      <c r="E89" s="1">
        <f>IFERROR(__xludf.DUMMYFUNCTION("""COMPUTED_VALUE"""),455.48)</f>
        <v>455.48</v>
      </c>
      <c r="G89" s="2">
        <f>IFERROR(__xludf.DUMMYFUNCTION("""COMPUTED_VALUE"""),45905.66666666667)</f>
        <v>45905.66667</v>
      </c>
      <c r="H89" s="1">
        <f>IFERROR(__xludf.DUMMYFUNCTION("""COMPUTED_VALUE"""),439.87)</f>
        <v>439.87</v>
      </c>
      <c r="J89" s="2">
        <f>IFERROR(__xludf.DUMMYFUNCTION("""COMPUTED_VALUE"""),45905.66666666667)</f>
        <v>45905.66667</v>
      </c>
      <c r="K89" s="1">
        <f>IFERROR(__xludf.DUMMYFUNCTION("""COMPUTED_VALUE"""),449.72)</f>
        <v>449.72</v>
      </c>
      <c r="M89" s="2">
        <f>IFERROR(__xludf.DUMMYFUNCTION("""COMPUTED_VALUE"""),45905.66666666667)</f>
        <v>45905.66667</v>
      </c>
      <c r="N89" s="1">
        <f>IFERROR(__xludf.DUMMYFUNCTION("""COMPUTED_VALUE"""),1.73735286E8)</f>
        <v>173735286</v>
      </c>
    </row>
    <row r="90">
      <c r="A90" s="2">
        <f>IFERROR(__xludf.DUMMYFUNCTION("""COMPUTED_VALUE"""),45912.66666666667)</f>
        <v>45912.66667</v>
      </c>
      <c r="B90" s="1">
        <f>IFERROR(__xludf.DUMMYFUNCTION("""COMPUTED_VALUE"""),450.17)</f>
        <v>450.17</v>
      </c>
      <c r="D90" s="2">
        <f>IFERROR(__xludf.DUMMYFUNCTION("""COMPUTED_VALUE"""),45912.66666666667)</f>
        <v>45912.66667</v>
      </c>
      <c r="E90" s="1">
        <f>IFERROR(__xludf.DUMMYFUNCTION("""COMPUTED_VALUE"""),450.65)</f>
        <v>450.65</v>
      </c>
      <c r="G90" s="2">
        <f>IFERROR(__xludf.DUMMYFUNCTION("""COMPUTED_VALUE"""),45912.66666666667)</f>
        <v>45912.66667</v>
      </c>
      <c r="H90" s="1">
        <f>IFERROR(__xludf.DUMMYFUNCTION("""COMPUTED_VALUE"""),437.37)</f>
        <v>437.37</v>
      </c>
      <c r="J90" s="2">
        <f>IFERROR(__xludf.DUMMYFUNCTION("""COMPUTED_VALUE"""),45912.66666666667)</f>
        <v>45912.66667</v>
      </c>
      <c r="K90" s="1">
        <f>IFERROR(__xludf.DUMMYFUNCTION("""COMPUTED_VALUE"""),439.98)</f>
        <v>439.98</v>
      </c>
      <c r="M90" s="2">
        <f>IFERROR(__xludf.DUMMYFUNCTION("""COMPUTED_VALUE"""),45912.66666666667)</f>
        <v>45912.66667</v>
      </c>
      <c r="N90" s="1">
        <f>IFERROR(__xludf.DUMMYFUNCTION("""COMPUTED_VALUE"""),1.89458584E8)</f>
        <v>189458584</v>
      </c>
    </row>
    <row r="91">
      <c r="A91" s="2">
        <f>IFERROR(__xludf.DUMMYFUNCTION("""COMPUTED_VALUE"""),45919.66666666667)</f>
        <v>45919.66667</v>
      </c>
      <c r="B91" s="1">
        <f>IFERROR(__xludf.DUMMYFUNCTION("""COMPUTED_VALUE"""),443.2)</f>
        <v>443.2</v>
      </c>
      <c r="D91" s="2">
        <f>IFERROR(__xludf.DUMMYFUNCTION("""COMPUTED_VALUE"""),45919.66666666667)</f>
        <v>45919.66667</v>
      </c>
      <c r="E91" s="1">
        <f>IFERROR(__xludf.DUMMYFUNCTION("""COMPUTED_VALUE"""),446.92)</f>
        <v>446.92</v>
      </c>
      <c r="G91" s="2">
        <f>IFERROR(__xludf.DUMMYFUNCTION("""COMPUTED_VALUE"""),45919.66666666667)</f>
        <v>45919.66667</v>
      </c>
      <c r="H91" s="1">
        <f>IFERROR(__xludf.DUMMYFUNCTION("""COMPUTED_VALUE"""),431.9)</f>
        <v>431.9</v>
      </c>
      <c r="J91" s="2">
        <f>IFERROR(__xludf.DUMMYFUNCTION("""COMPUTED_VALUE"""),45919.66666666667)</f>
        <v>45919.66667</v>
      </c>
      <c r="K91" s="1">
        <f>IFERROR(__xludf.DUMMYFUNCTION("""COMPUTED_VALUE"""),434.16)</f>
        <v>434.16</v>
      </c>
      <c r="M91" s="2">
        <f>IFERROR(__xludf.DUMMYFUNCTION("""COMPUTED_VALUE"""),45919.66666666667)</f>
        <v>45919.66667</v>
      </c>
      <c r="N91" s="1">
        <f>IFERROR(__xludf.DUMMYFUNCTION("""COMPUTED_VALUE"""),2.724504E8)</f>
        <v>272450400</v>
      </c>
    </row>
  </sheetData>
  <drawing r:id="rId1"/>
</worksheet>
</file>