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IFERROR(__xludf.DUMMYFUNCTION("GOOGLEFINANCE(""DJUSCS"",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IFERROR(__xludf.DUMMYFUNCTION("GOOGLEFINANCE(""DJUSCS"",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IFERROR(__xludf.DUMMYFUNCTION("GOOGLEFINANCE(""DJUSCS"",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IFERROR(__xludf.DUMMYFUNCTION("GOOGLEFINANCE(""DJUSCS"",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IFERROR(__xludf.DUMMYFUNCTION("GOOGLEFINANCE(""DJUSCS"",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IFERROR(__xludf.DUMMYFUNCTION("""COMPUTED_VALUE"""),2446.48)</f>
        <v>2446.48</v>
      </c>
      <c r="D2" s="2">
        <f>IFERROR(__xludf.DUMMYFUNCTION("""COMPUTED_VALUE"""),45296.66666666667)</f>
        <v>45296.66667</v>
      </c>
      <c r="E2" s="1">
        <f>IFERROR(__xludf.DUMMYFUNCTION("""COMPUTED_VALUE"""),2456.76)</f>
        <v>2456.76</v>
      </c>
      <c r="G2" s="2">
        <f>IFERROR(__xludf.DUMMYFUNCTION("""COMPUTED_VALUE"""),45296.66666666667)</f>
        <v>45296.66667</v>
      </c>
      <c r="H2" s="1">
        <f>IFERROR(__xludf.DUMMYFUNCTION("""COMPUTED_VALUE"""),2348.07)</f>
        <v>2348.07</v>
      </c>
      <c r="J2" s="2">
        <f>IFERROR(__xludf.DUMMYFUNCTION("""COMPUTED_VALUE"""),45296.66666666667)</f>
        <v>45296.66667</v>
      </c>
      <c r="K2" s="1">
        <f>IFERROR(__xludf.DUMMYFUNCTION("""COMPUTED_VALUE"""),2354.41)</f>
        <v>2354.41</v>
      </c>
      <c r="M2" s="2">
        <f>IFERROR(__xludf.DUMMYFUNCTION("""COMPUTED_VALUE"""),45296.66666666667)</f>
        <v>45296.66667</v>
      </c>
      <c r="N2" s="1">
        <f>IFERROR(__xludf.DUMMYFUNCTION("""COMPUTED_VALUE"""),5.2236178E7)</f>
        <v>52236178</v>
      </c>
    </row>
    <row r="3">
      <c r="A3" s="2">
        <f>IFERROR(__xludf.DUMMYFUNCTION("""COMPUTED_VALUE"""),45303.66666666667)</f>
        <v>45303.66667</v>
      </c>
      <c r="B3" s="1">
        <f>IFERROR(__xludf.DUMMYFUNCTION("""COMPUTED_VALUE"""),2358.48)</f>
        <v>2358.48</v>
      </c>
      <c r="D3" s="2">
        <f>IFERROR(__xludf.DUMMYFUNCTION("""COMPUTED_VALUE"""),45303.66666666667)</f>
        <v>45303.66667</v>
      </c>
      <c r="E3" s="1">
        <f>IFERROR(__xludf.DUMMYFUNCTION("""COMPUTED_VALUE"""),2411.72)</f>
        <v>2411.72</v>
      </c>
      <c r="G3" s="2">
        <f>IFERROR(__xludf.DUMMYFUNCTION("""COMPUTED_VALUE"""),45303.66666666667)</f>
        <v>45303.66667</v>
      </c>
      <c r="H3" s="1">
        <f>IFERROR(__xludf.DUMMYFUNCTION("""COMPUTED_VALUE"""),2357.76)</f>
        <v>2357.76</v>
      </c>
      <c r="J3" s="2">
        <f>IFERROR(__xludf.DUMMYFUNCTION("""COMPUTED_VALUE"""),45303.66666666667)</f>
        <v>45303.66667</v>
      </c>
      <c r="K3" s="1">
        <f>IFERROR(__xludf.DUMMYFUNCTION("""COMPUTED_VALUE"""),2397.34)</f>
        <v>2397.34</v>
      </c>
      <c r="M3" s="2">
        <f>IFERROR(__xludf.DUMMYFUNCTION("""COMPUTED_VALUE"""),45303.66666666667)</f>
        <v>45303.66667</v>
      </c>
      <c r="N3" s="1">
        <f>IFERROR(__xludf.DUMMYFUNCTION("""COMPUTED_VALUE"""),5.1179219E7)</f>
        <v>51179219</v>
      </c>
    </row>
    <row r="4">
      <c r="A4" s="2">
        <f>IFERROR(__xludf.DUMMYFUNCTION("""COMPUTED_VALUE"""),45310.66666666667)</f>
        <v>45310.66667</v>
      </c>
      <c r="B4" s="1">
        <f>IFERROR(__xludf.DUMMYFUNCTION("""COMPUTED_VALUE"""),2385.59)</f>
        <v>2385.59</v>
      </c>
      <c r="D4" s="2">
        <f>IFERROR(__xludf.DUMMYFUNCTION("""COMPUTED_VALUE"""),45310.66666666667)</f>
        <v>45310.66667</v>
      </c>
      <c r="E4" s="1">
        <f>IFERROR(__xludf.DUMMYFUNCTION("""COMPUTED_VALUE"""),2413.19)</f>
        <v>2413.19</v>
      </c>
      <c r="G4" s="2">
        <f>IFERROR(__xludf.DUMMYFUNCTION("""COMPUTED_VALUE"""),45310.66666666667)</f>
        <v>45310.66667</v>
      </c>
      <c r="H4" s="1">
        <f>IFERROR(__xludf.DUMMYFUNCTION("""COMPUTED_VALUE"""),2365.69)</f>
        <v>2365.69</v>
      </c>
      <c r="J4" s="2">
        <f>IFERROR(__xludf.DUMMYFUNCTION("""COMPUTED_VALUE"""),45310.66666666667)</f>
        <v>45310.66667</v>
      </c>
      <c r="K4" s="1">
        <f>IFERROR(__xludf.DUMMYFUNCTION("""COMPUTED_VALUE"""),2410.56)</f>
        <v>2410.56</v>
      </c>
      <c r="M4" s="2">
        <f>IFERROR(__xludf.DUMMYFUNCTION("""COMPUTED_VALUE"""),45310.66666666667)</f>
        <v>45310.66667</v>
      </c>
      <c r="N4" s="1">
        <f>IFERROR(__xludf.DUMMYFUNCTION("""COMPUTED_VALUE"""),3.7375862E7)</f>
        <v>37375862</v>
      </c>
    </row>
    <row r="5">
      <c r="A5" s="2">
        <f>IFERROR(__xludf.DUMMYFUNCTION("""COMPUTED_VALUE"""),45317.66666666667)</f>
        <v>45317.66667</v>
      </c>
      <c r="B5" s="1">
        <f>IFERROR(__xludf.DUMMYFUNCTION("""COMPUTED_VALUE"""),2427.4)</f>
        <v>2427.4</v>
      </c>
      <c r="D5" s="2">
        <f>IFERROR(__xludf.DUMMYFUNCTION("""COMPUTED_VALUE"""),45317.66666666667)</f>
        <v>45317.66667</v>
      </c>
      <c r="E5" s="1">
        <f>IFERROR(__xludf.DUMMYFUNCTION("""COMPUTED_VALUE"""),2460.62)</f>
        <v>2460.62</v>
      </c>
      <c r="G5" s="2">
        <f>IFERROR(__xludf.DUMMYFUNCTION("""COMPUTED_VALUE"""),45317.66666666667)</f>
        <v>45317.66667</v>
      </c>
      <c r="H5" s="1">
        <f>IFERROR(__xludf.DUMMYFUNCTION("""COMPUTED_VALUE"""),2403.09)</f>
        <v>2403.09</v>
      </c>
      <c r="J5" s="2">
        <f>IFERROR(__xludf.DUMMYFUNCTION("""COMPUTED_VALUE"""),45317.66666666667)</f>
        <v>45317.66667</v>
      </c>
      <c r="K5" s="1">
        <f>IFERROR(__xludf.DUMMYFUNCTION("""COMPUTED_VALUE"""),2407.72)</f>
        <v>2407.72</v>
      </c>
      <c r="M5" s="2">
        <f>IFERROR(__xludf.DUMMYFUNCTION("""COMPUTED_VALUE"""),45317.66666666667)</f>
        <v>45317.66667</v>
      </c>
      <c r="N5" s="1">
        <f>IFERROR(__xludf.DUMMYFUNCTION("""COMPUTED_VALUE"""),5.6752279E7)</f>
        <v>56752279</v>
      </c>
    </row>
    <row r="6">
      <c r="A6" s="2">
        <f>IFERROR(__xludf.DUMMYFUNCTION("""COMPUTED_VALUE"""),45324.66666666667)</f>
        <v>45324.66667</v>
      </c>
      <c r="B6" s="1">
        <f>IFERROR(__xludf.DUMMYFUNCTION("""COMPUTED_VALUE"""),2404.77)</f>
        <v>2404.77</v>
      </c>
      <c r="D6" s="2">
        <f>IFERROR(__xludf.DUMMYFUNCTION("""COMPUTED_VALUE"""),45324.66666666667)</f>
        <v>45324.66667</v>
      </c>
      <c r="E6" s="1">
        <f>IFERROR(__xludf.DUMMYFUNCTION("""COMPUTED_VALUE"""),2447.26)</f>
        <v>2447.26</v>
      </c>
      <c r="G6" s="2">
        <f>IFERROR(__xludf.DUMMYFUNCTION("""COMPUTED_VALUE"""),45324.66666666667)</f>
        <v>45324.66667</v>
      </c>
      <c r="H6" s="1">
        <f>IFERROR(__xludf.DUMMYFUNCTION("""COMPUTED_VALUE"""),2372.56)</f>
        <v>2372.56</v>
      </c>
      <c r="J6" s="2">
        <f>IFERROR(__xludf.DUMMYFUNCTION("""COMPUTED_VALUE"""),45324.66666666667)</f>
        <v>45324.66667</v>
      </c>
      <c r="K6" s="1">
        <f>IFERROR(__xludf.DUMMYFUNCTION("""COMPUTED_VALUE"""),2437.47)</f>
        <v>2437.47</v>
      </c>
      <c r="M6" s="2">
        <f>IFERROR(__xludf.DUMMYFUNCTION("""COMPUTED_VALUE"""),45324.66666666667)</f>
        <v>45324.66667</v>
      </c>
      <c r="N6" s="1">
        <f>IFERROR(__xludf.DUMMYFUNCTION("""COMPUTED_VALUE"""),5.24882E7)</f>
        <v>52488200</v>
      </c>
    </row>
    <row r="7">
      <c r="A7" s="2">
        <f>IFERROR(__xludf.DUMMYFUNCTION("""COMPUTED_VALUE"""),45331.66666666667)</f>
        <v>45331.66667</v>
      </c>
      <c r="B7" s="1">
        <f>IFERROR(__xludf.DUMMYFUNCTION("""COMPUTED_VALUE"""),2431.66)</f>
        <v>2431.66</v>
      </c>
      <c r="D7" s="2">
        <f>IFERROR(__xludf.DUMMYFUNCTION("""COMPUTED_VALUE"""),45331.66666666667)</f>
        <v>45331.66667</v>
      </c>
      <c r="E7" s="1">
        <f>IFERROR(__xludf.DUMMYFUNCTION("""COMPUTED_VALUE"""),2477.93)</f>
        <v>2477.93</v>
      </c>
      <c r="G7" s="2">
        <f>IFERROR(__xludf.DUMMYFUNCTION("""COMPUTED_VALUE"""),45331.66666666667)</f>
        <v>45331.66667</v>
      </c>
      <c r="H7" s="1">
        <f>IFERROR(__xludf.DUMMYFUNCTION("""COMPUTED_VALUE"""),2403.52)</f>
        <v>2403.52</v>
      </c>
      <c r="J7" s="2">
        <f>IFERROR(__xludf.DUMMYFUNCTION("""COMPUTED_VALUE"""),45331.66666666667)</f>
        <v>45331.66667</v>
      </c>
      <c r="K7" s="1">
        <f>IFERROR(__xludf.DUMMYFUNCTION("""COMPUTED_VALUE"""),2469.76)</f>
        <v>2469.76</v>
      </c>
      <c r="M7" s="2">
        <f>IFERROR(__xludf.DUMMYFUNCTION("""COMPUTED_VALUE"""),45331.66666666667)</f>
        <v>45331.66667</v>
      </c>
      <c r="N7" s="1">
        <f>IFERROR(__xludf.DUMMYFUNCTION("""COMPUTED_VALUE"""),5.8581079E7)</f>
        <v>58581079</v>
      </c>
    </row>
    <row r="8">
      <c r="A8" s="2">
        <f>IFERROR(__xludf.DUMMYFUNCTION("""COMPUTED_VALUE"""),45338.66666666667)</f>
        <v>45338.66667</v>
      </c>
      <c r="B8" s="1">
        <f>IFERROR(__xludf.DUMMYFUNCTION("""COMPUTED_VALUE"""),2465.98)</f>
        <v>2465.98</v>
      </c>
      <c r="D8" s="2">
        <f>IFERROR(__xludf.DUMMYFUNCTION("""COMPUTED_VALUE"""),45338.66666666667)</f>
        <v>45338.66667</v>
      </c>
      <c r="E8" s="1">
        <f>IFERROR(__xludf.DUMMYFUNCTION("""COMPUTED_VALUE"""),2474.84)</f>
        <v>2474.84</v>
      </c>
      <c r="G8" s="2">
        <f>IFERROR(__xludf.DUMMYFUNCTION("""COMPUTED_VALUE"""),45338.66666666667)</f>
        <v>45338.66667</v>
      </c>
      <c r="H8" s="1">
        <f>IFERROR(__xludf.DUMMYFUNCTION("""COMPUTED_VALUE"""),2401.07)</f>
        <v>2401.07</v>
      </c>
      <c r="J8" s="2">
        <f>IFERROR(__xludf.DUMMYFUNCTION("""COMPUTED_VALUE"""),45338.66666666667)</f>
        <v>45338.66667</v>
      </c>
      <c r="K8" s="1">
        <f>IFERROR(__xludf.DUMMYFUNCTION("""COMPUTED_VALUE"""),2430.11)</f>
        <v>2430.11</v>
      </c>
      <c r="M8" s="2">
        <f>IFERROR(__xludf.DUMMYFUNCTION("""COMPUTED_VALUE"""),45338.66666666667)</f>
        <v>45338.66667</v>
      </c>
      <c r="N8" s="1">
        <f>IFERROR(__xludf.DUMMYFUNCTION("""COMPUTED_VALUE"""),6.7775139E7)</f>
        <v>67775139</v>
      </c>
    </row>
    <row r="9">
      <c r="A9" s="2">
        <f>IFERROR(__xludf.DUMMYFUNCTION("""COMPUTED_VALUE"""),45345.66666666667)</f>
        <v>45345.66667</v>
      </c>
      <c r="B9" s="1">
        <f>IFERROR(__xludf.DUMMYFUNCTION("""COMPUTED_VALUE"""),2424.71)</f>
        <v>2424.71</v>
      </c>
      <c r="D9" s="2">
        <f>IFERROR(__xludf.DUMMYFUNCTION("""COMPUTED_VALUE"""),45345.66666666667)</f>
        <v>45345.66667</v>
      </c>
      <c r="E9" s="1">
        <f>IFERROR(__xludf.DUMMYFUNCTION("""COMPUTED_VALUE"""),2503.15)</f>
        <v>2503.15</v>
      </c>
      <c r="G9" s="2">
        <f>IFERROR(__xludf.DUMMYFUNCTION("""COMPUTED_VALUE"""),45345.66666666667)</f>
        <v>45345.66667</v>
      </c>
      <c r="H9" s="1">
        <f>IFERROR(__xludf.DUMMYFUNCTION("""COMPUTED_VALUE"""),2390.16)</f>
        <v>2390.16</v>
      </c>
      <c r="J9" s="2">
        <f>IFERROR(__xludf.DUMMYFUNCTION("""COMPUTED_VALUE"""),45345.66666666667)</f>
        <v>45345.66667</v>
      </c>
      <c r="K9" s="1">
        <f>IFERROR(__xludf.DUMMYFUNCTION("""COMPUTED_VALUE"""),2499.46)</f>
        <v>2499.46</v>
      </c>
      <c r="M9" s="2">
        <f>IFERROR(__xludf.DUMMYFUNCTION("""COMPUTED_VALUE"""),45345.66666666667)</f>
        <v>45345.66667</v>
      </c>
      <c r="N9" s="1">
        <f>IFERROR(__xludf.DUMMYFUNCTION("""COMPUTED_VALUE"""),6.202756E7)</f>
        <v>62027560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IFERROR(__xludf.DUMMYFUNCTION("""COMPUTED_VALUE"""),2494.17)</f>
        <v>2494.17</v>
      </c>
      <c r="D10" s="2">
        <f>IFERROR(__xludf.DUMMYFUNCTION("""COMPUTED_VALUE"""),45352.66666666667)</f>
        <v>45352.66667</v>
      </c>
      <c r="E10" s="1">
        <f>IFERROR(__xludf.DUMMYFUNCTION("""COMPUTED_VALUE"""),2635.77)</f>
        <v>2635.77</v>
      </c>
      <c r="G10" s="2">
        <f>IFERROR(__xludf.DUMMYFUNCTION("""COMPUTED_VALUE"""),45352.66666666667)</f>
        <v>45352.66667</v>
      </c>
      <c r="H10" s="1">
        <f>IFERROR(__xludf.DUMMYFUNCTION("""COMPUTED_VALUE"""),2488.57)</f>
        <v>2488.57</v>
      </c>
      <c r="J10" s="2">
        <f>IFERROR(__xludf.DUMMYFUNCTION("""COMPUTED_VALUE"""),45352.66666666667)</f>
        <v>45352.66667</v>
      </c>
      <c r="K10" s="1">
        <f>IFERROR(__xludf.DUMMYFUNCTION("""COMPUTED_VALUE"""),2634.24)</f>
        <v>2634.24</v>
      </c>
      <c r="M10" s="2">
        <f>IFERROR(__xludf.DUMMYFUNCTION("""COMPUTED_VALUE"""),45352.66666666667)</f>
        <v>45352.66667</v>
      </c>
      <c r="N10" s="1">
        <f>IFERROR(__xludf.DUMMYFUNCTION("""COMPUTED_VALUE"""),1.01671793E8)</f>
        <v>101671793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IFERROR(__xludf.DUMMYFUNCTION("""COMPUTED_VALUE"""),2640.78)</f>
        <v>2640.78</v>
      </c>
      <c r="D11" s="2">
        <f>IFERROR(__xludf.DUMMYFUNCTION("""COMPUTED_VALUE"""),45359.66666666667)</f>
        <v>45359.66667</v>
      </c>
      <c r="E11" s="1">
        <f>IFERROR(__xludf.DUMMYFUNCTION("""COMPUTED_VALUE"""),2688.86)</f>
        <v>2688.86</v>
      </c>
      <c r="G11" s="2">
        <f>IFERROR(__xludf.DUMMYFUNCTION("""COMPUTED_VALUE"""),45359.66666666667)</f>
        <v>45359.66667</v>
      </c>
      <c r="H11" s="1">
        <f>IFERROR(__xludf.DUMMYFUNCTION("""COMPUTED_VALUE"""),2615.47)</f>
        <v>2615.47</v>
      </c>
      <c r="J11" s="2">
        <f>IFERROR(__xludf.DUMMYFUNCTION("""COMPUTED_VALUE"""),45359.66666666667)</f>
        <v>45359.66667</v>
      </c>
      <c r="K11" s="1">
        <f>IFERROR(__xludf.DUMMYFUNCTION("""COMPUTED_VALUE"""),2663.29)</f>
        <v>2663.29</v>
      </c>
      <c r="M11" s="2">
        <f>IFERROR(__xludf.DUMMYFUNCTION("""COMPUTED_VALUE"""),45359.66666666667)</f>
        <v>45359.66667</v>
      </c>
      <c r="N11" s="1">
        <f>IFERROR(__xludf.DUMMYFUNCTION("""COMPUTED_VALUE"""),1.14758491E8)</f>
        <v>114758491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IFERROR(__xludf.DUMMYFUNCTION("""COMPUTED_VALUE"""),2667.37)</f>
        <v>2667.37</v>
      </c>
      <c r="D12" s="2">
        <f>IFERROR(__xludf.DUMMYFUNCTION("""COMPUTED_VALUE"""),45366.66666666667)</f>
        <v>45366.66667</v>
      </c>
      <c r="E12" s="1">
        <f>IFERROR(__xludf.DUMMYFUNCTION("""COMPUTED_VALUE"""),2719.94)</f>
        <v>2719.94</v>
      </c>
      <c r="G12" s="2">
        <f>IFERROR(__xludf.DUMMYFUNCTION("""COMPUTED_VALUE"""),45366.66666666667)</f>
        <v>45366.66667</v>
      </c>
      <c r="H12" s="1">
        <f>IFERROR(__xludf.DUMMYFUNCTION("""COMPUTED_VALUE"""),2633.5)</f>
        <v>2633.5</v>
      </c>
      <c r="J12" s="2">
        <f>IFERROR(__xludf.DUMMYFUNCTION("""COMPUTED_VALUE"""),45366.66666666667)</f>
        <v>45366.66667</v>
      </c>
      <c r="K12" s="1">
        <f>IFERROR(__xludf.DUMMYFUNCTION("""COMPUTED_VALUE"""),2674.46)</f>
        <v>2674.46</v>
      </c>
      <c r="M12" s="2">
        <f>IFERROR(__xludf.DUMMYFUNCTION("""COMPUTED_VALUE"""),45366.66666666667)</f>
        <v>45366.66667</v>
      </c>
      <c r="N12" s="1">
        <f>IFERROR(__xludf.DUMMYFUNCTION("""COMPUTED_VALUE"""),1.52869863E8)</f>
        <v>152869863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IFERROR(__xludf.DUMMYFUNCTION("""COMPUTED_VALUE"""),2688.94)</f>
        <v>2688.94</v>
      </c>
      <c r="D13" s="2">
        <f>IFERROR(__xludf.DUMMYFUNCTION("""COMPUTED_VALUE"""),45373.66666666667)</f>
        <v>45373.66667</v>
      </c>
      <c r="E13" s="1">
        <f>IFERROR(__xludf.DUMMYFUNCTION("""COMPUTED_VALUE"""),2765.54)</f>
        <v>2765.54</v>
      </c>
      <c r="G13" s="2">
        <f>IFERROR(__xludf.DUMMYFUNCTION("""COMPUTED_VALUE"""),45373.66666666667)</f>
        <v>45373.66667</v>
      </c>
      <c r="H13" s="1">
        <f>IFERROR(__xludf.DUMMYFUNCTION("""COMPUTED_VALUE"""),2677.02)</f>
        <v>2677.02</v>
      </c>
      <c r="J13" s="2">
        <f>IFERROR(__xludf.DUMMYFUNCTION("""COMPUTED_VALUE"""),45373.66666666667)</f>
        <v>45373.66667</v>
      </c>
      <c r="K13" s="1">
        <f>IFERROR(__xludf.DUMMYFUNCTION("""COMPUTED_VALUE"""),2732.08)</f>
        <v>2732.08</v>
      </c>
      <c r="M13" s="2">
        <f>IFERROR(__xludf.DUMMYFUNCTION("""COMPUTED_VALUE"""),45373.66666666667)</f>
        <v>45373.66667</v>
      </c>
      <c r="N13" s="1">
        <f>IFERROR(__xludf.DUMMYFUNCTION("""COMPUTED_VALUE"""),7.9356393E7)</f>
        <v>79356393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IFERROR(__xludf.DUMMYFUNCTION("""COMPUTED_VALUE"""),2729.13)</f>
        <v>2729.13</v>
      </c>
      <c r="D14" s="2">
        <f>IFERROR(__xludf.DUMMYFUNCTION("""COMPUTED_VALUE"""),45379.66666666667)</f>
        <v>45379.66667</v>
      </c>
      <c r="E14" s="1">
        <f>IFERROR(__xludf.DUMMYFUNCTION("""COMPUTED_VALUE"""),2750.72)</f>
        <v>2750.72</v>
      </c>
      <c r="G14" s="2">
        <f>IFERROR(__xludf.DUMMYFUNCTION("""COMPUTED_VALUE"""),45379.66666666667)</f>
        <v>45379.66667</v>
      </c>
      <c r="H14" s="1">
        <f>IFERROR(__xludf.DUMMYFUNCTION("""COMPUTED_VALUE"""),2705.16)</f>
        <v>2705.16</v>
      </c>
      <c r="J14" s="2">
        <f>IFERROR(__xludf.DUMMYFUNCTION("""COMPUTED_VALUE"""),45379.66666666667)</f>
        <v>45379.66667</v>
      </c>
      <c r="K14" s="1">
        <f>IFERROR(__xludf.DUMMYFUNCTION("""COMPUTED_VALUE"""),2741.76)</f>
        <v>2741.76</v>
      </c>
      <c r="M14" s="2">
        <f>IFERROR(__xludf.DUMMYFUNCTION("""COMPUTED_VALUE"""),45379.66666666667)</f>
        <v>45379.66667</v>
      </c>
      <c r="N14" s="1">
        <f>IFERROR(__xludf.DUMMYFUNCTION("""COMPUTED_VALUE"""),5.7200375E7)</f>
        <v>57200375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IFERROR(__xludf.DUMMYFUNCTION("""COMPUTED_VALUE"""),2741.04)</f>
        <v>2741.04</v>
      </c>
      <c r="D15" s="2">
        <f>IFERROR(__xludf.DUMMYFUNCTION("""COMPUTED_VALUE"""),45387.66666666667)</f>
        <v>45387.66667</v>
      </c>
      <c r="E15" s="1">
        <f>IFERROR(__xludf.DUMMYFUNCTION("""COMPUTED_VALUE"""),2749.67)</f>
        <v>2749.67</v>
      </c>
      <c r="G15" s="2">
        <f>IFERROR(__xludf.DUMMYFUNCTION("""COMPUTED_VALUE"""),45387.66666666667)</f>
        <v>45387.66667</v>
      </c>
      <c r="H15" s="1">
        <f>IFERROR(__xludf.DUMMYFUNCTION("""COMPUTED_VALUE"""),2638.82)</f>
        <v>2638.82</v>
      </c>
      <c r="J15" s="2">
        <f>IFERROR(__xludf.DUMMYFUNCTION("""COMPUTED_VALUE"""),45387.66666666667)</f>
        <v>45387.66667</v>
      </c>
      <c r="K15" s="1">
        <f>IFERROR(__xludf.DUMMYFUNCTION("""COMPUTED_VALUE"""),2674.18)</f>
        <v>2674.18</v>
      </c>
      <c r="M15" s="2">
        <f>IFERROR(__xludf.DUMMYFUNCTION("""COMPUTED_VALUE"""),45387.66666666667)</f>
        <v>45387.66667</v>
      </c>
      <c r="N15" s="1">
        <f>IFERROR(__xludf.DUMMYFUNCTION("""COMPUTED_VALUE"""),6.8229106E7)</f>
        <v>68229106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IFERROR(__xludf.DUMMYFUNCTION("""COMPUTED_VALUE"""),2677.85)</f>
        <v>2677.85</v>
      </c>
      <c r="D16" s="2">
        <f>IFERROR(__xludf.DUMMYFUNCTION("""COMPUTED_VALUE"""),45394.66666666667)</f>
        <v>45394.66667</v>
      </c>
      <c r="E16" s="1">
        <f>IFERROR(__xludf.DUMMYFUNCTION("""COMPUTED_VALUE"""),2690.95)</f>
        <v>2690.95</v>
      </c>
      <c r="G16" s="2">
        <f>IFERROR(__xludf.DUMMYFUNCTION("""COMPUTED_VALUE"""),45394.66666666667)</f>
        <v>45394.66667</v>
      </c>
      <c r="H16" s="1">
        <f>IFERROR(__xludf.DUMMYFUNCTION("""COMPUTED_VALUE"""),2605.44)</f>
        <v>2605.44</v>
      </c>
      <c r="J16" s="2">
        <f>IFERROR(__xludf.DUMMYFUNCTION("""COMPUTED_VALUE"""),45394.66666666667)</f>
        <v>45394.66667</v>
      </c>
      <c r="K16" s="1">
        <f>IFERROR(__xludf.DUMMYFUNCTION("""COMPUTED_VALUE"""),2616.41)</f>
        <v>2616.41</v>
      </c>
      <c r="M16" s="2">
        <f>IFERROR(__xludf.DUMMYFUNCTION("""COMPUTED_VALUE"""),45394.66666666667)</f>
        <v>45394.66667</v>
      </c>
      <c r="N16" s="1">
        <f>IFERROR(__xludf.DUMMYFUNCTION("""COMPUTED_VALUE"""),5.37297E7)</f>
        <v>53729700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IFERROR(__xludf.DUMMYFUNCTION("""COMPUTED_VALUE"""),2636.32)</f>
        <v>2636.32</v>
      </c>
      <c r="D17" s="2">
        <f>IFERROR(__xludf.DUMMYFUNCTION("""COMPUTED_VALUE"""),45401.66666666667)</f>
        <v>45401.66667</v>
      </c>
      <c r="E17" s="1">
        <f>IFERROR(__xludf.DUMMYFUNCTION("""COMPUTED_VALUE"""),2640.46)</f>
        <v>2640.46</v>
      </c>
      <c r="G17" s="2">
        <f>IFERROR(__xludf.DUMMYFUNCTION("""COMPUTED_VALUE"""),45401.66666666667)</f>
        <v>45401.66667</v>
      </c>
      <c r="H17" s="1">
        <f>IFERROR(__xludf.DUMMYFUNCTION("""COMPUTED_VALUE"""),2502.21)</f>
        <v>2502.21</v>
      </c>
      <c r="J17" s="2">
        <f>IFERROR(__xludf.DUMMYFUNCTION("""COMPUTED_VALUE"""),45401.66666666667)</f>
        <v>45401.66667</v>
      </c>
      <c r="K17" s="1">
        <f>IFERROR(__xludf.DUMMYFUNCTION("""COMPUTED_VALUE"""),2519.78)</f>
        <v>2519.78</v>
      </c>
      <c r="M17" s="2">
        <f>IFERROR(__xludf.DUMMYFUNCTION("""COMPUTED_VALUE"""),45401.66666666667)</f>
        <v>45401.66667</v>
      </c>
      <c r="N17" s="1">
        <f>IFERROR(__xludf.DUMMYFUNCTION("""COMPUTED_VALUE"""),6.629433E7)</f>
        <v>66294330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IFERROR(__xludf.DUMMYFUNCTION("""COMPUTED_VALUE"""),2538.52)</f>
        <v>2538.52</v>
      </c>
      <c r="D18" s="2">
        <f>IFERROR(__xludf.DUMMYFUNCTION("""COMPUTED_VALUE"""),45408.66666666667)</f>
        <v>45408.66667</v>
      </c>
      <c r="E18" s="1">
        <f>IFERROR(__xludf.DUMMYFUNCTION("""COMPUTED_VALUE"""),2661.25)</f>
        <v>2661.25</v>
      </c>
      <c r="G18" s="2">
        <f>IFERROR(__xludf.DUMMYFUNCTION("""COMPUTED_VALUE"""),45408.66666666667)</f>
        <v>45408.66667</v>
      </c>
      <c r="H18" s="1">
        <f>IFERROR(__xludf.DUMMYFUNCTION("""COMPUTED_VALUE"""),2522.96)</f>
        <v>2522.96</v>
      </c>
      <c r="J18" s="2">
        <f>IFERROR(__xludf.DUMMYFUNCTION("""COMPUTED_VALUE"""),45408.66666666667)</f>
        <v>45408.66667</v>
      </c>
      <c r="K18" s="1">
        <f>IFERROR(__xludf.DUMMYFUNCTION("""COMPUTED_VALUE"""),2646.26)</f>
        <v>2646.26</v>
      </c>
      <c r="M18" s="2">
        <f>IFERROR(__xludf.DUMMYFUNCTION("""COMPUTED_VALUE"""),45408.66666666667)</f>
        <v>45408.66667</v>
      </c>
      <c r="N18" s="1">
        <f>IFERROR(__xludf.DUMMYFUNCTION("""COMPUTED_VALUE"""),6.9898466E7)</f>
        <v>69898466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IFERROR(__xludf.DUMMYFUNCTION("""COMPUTED_VALUE"""),2647.95)</f>
        <v>2647.95</v>
      </c>
      <c r="D19" s="2">
        <f>IFERROR(__xludf.DUMMYFUNCTION("""COMPUTED_VALUE"""),45415.66666666667)</f>
        <v>45415.66667</v>
      </c>
      <c r="E19" s="1">
        <f>IFERROR(__xludf.DUMMYFUNCTION("""COMPUTED_VALUE"""),2663.25)</f>
        <v>2663.25</v>
      </c>
      <c r="G19" s="2">
        <f>IFERROR(__xludf.DUMMYFUNCTION("""COMPUTED_VALUE"""),45415.66666666667)</f>
        <v>45415.66667</v>
      </c>
      <c r="H19" s="1">
        <f>IFERROR(__xludf.DUMMYFUNCTION("""COMPUTED_VALUE"""),2582.68)</f>
        <v>2582.68</v>
      </c>
      <c r="J19" s="2">
        <f>IFERROR(__xludf.DUMMYFUNCTION("""COMPUTED_VALUE"""),45415.66666666667)</f>
        <v>45415.66667</v>
      </c>
      <c r="K19" s="1">
        <f>IFERROR(__xludf.DUMMYFUNCTION("""COMPUTED_VALUE"""),2659.3)</f>
        <v>2659.3</v>
      </c>
      <c r="M19" s="2">
        <f>IFERROR(__xludf.DUMMYFUNCTION("""COMPUTED_VALUE"""),45415.66666666667)</f>
        <v>45415.66667</v>
      </c>
      <c r="N19" s="1">
        <f>IFERROR(__xludf.DUMMYFUNCTION("""COMPUTED_VALUE"""),7.1455563E7)</f>
        <v>71455563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IFERROR(__xludf.DUMMYFUNCTION("""COMPUTED_VALUE"""),2668.97)</f>
        <v>2668.97</v>
      </c>
      <c r="D20" s="2">
        <f>IFERROR(__xludf.DUMMYFUNCTION("""COMPUTED_VALUE"""),45422.66666666667)</f>
        <v>45422.66667</v>
      </c>
      <c r="E20" s="1">
        <f>IFERROR(__xludf.DUMMYFUNCTION("""COMPUTED_VALUE"""),2719.1)</f>
        <v>2719.1</v>
      </c>
      <c r="G20" s="2">
        <f>IFERROR(__xludf.DUMMYFUNCTION("""COMPUTED_VALUE"""),45422.66666666667)</f>
        <v>45422.66667</v>
      </c>
      <c r="H20" s="1">
        <f>IFERROR(__xludf.DUMMYFUNCTION("""COMPUTED_VALUE"""),2637.06)</f>
        <v>2637.06</v>
      </c>
      <c r="J20" s="2">
        <f>IFERROR(__xludf.DUMMYFUNCTION("""COMPUTED_VALUE"""),45422.66666666667)</f>
        <v>45422.66667</v>
      </c>
      <c r="K20" s="1">
        <f>IFERROR(__xludf.DUMMYFUNCTION("""COMPUTED_VALUE"""),2646.85)</f>
        <v>2646.85</v>
      </c>
      <c r="M20" s="2">
        <f>IFERROR(__xludf.DUMMYFUNCTION("""COMPUTED_VALUE"""),45422.66666666667)</f>
        <v>45422.66667</v>
      </c>
      <c r="N20" s="1">
        <f>IFERROR(__xludf.DUMMYFUNCTION("""COMPUTED_VALUE"""),6.9965455E7)</f>
        <v>69965455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IFERROR(__xludf.DUMMYFUNCTION("""COMPUTED_VALUE"""),2654.83)</f>
        <v>2654.83</v>
      </c>
      <c r="D21" s="2">
        <f>IFERROR(__xludf.DUMMYFUNCTION("""COMPUTED_VALUE"""),45429.66666666667)</f>
        <v>45429.66667</v>
      </c>
      <c r="E21" s="1">
        <f>IFERROR(__xludf.DUMMYFUNCTION("""COMPUTED_VALUE"""),2661.25)</f>
        <v>2661.25</v>
      </c>
      <c r="G21" s="2">
        <f>IFERROR(__xludf.DUMMYFUNCTION("""COMPUTED_VALUE"""),45429.66666666667)</f>
        <v>45429.66667</v>
      </c>
      <c r="H21" s="1">
        <f>IFERROR(__xludf.DUMMYFUNCTION("""COMPUTED_VALUE"""),2594.48)</f>
        <v>2594.48</v>
      </c>
      <c r="J21" s="2">
        <f>IFERROR(__xludf.DUMMYFUNCTION("""COMPUTED_VALUE"""),45429.66666666667)</f>
        <v>45429.66667</v>
      </c>
      <c r="K21" s="1">
        <f>IFERROR(__xludf.DUMMYFUNCTION("""COMPUTED_VALUE"""),2621.91)</f>
        <v>2621.91</v>
      </c>
      <c r="M21" s="2">
        <f>IFERROR(__xludf.DUMMYFUNCTION("""COMPUTED_VALUE"""),45429.66666666667)</f>
        <v>45429.66667</v>
      </c>
      <c r="N21" s="1">
        <f>IFERROR(__xludf.DUMMYFUNCTION("""COMPUTED_VALUE"""),7.706499E7)</f>
        <v>77064990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IFERROR(__xludf.DUMMYFUNCTION("""COMPUTED_VALUE"""),2621.89)</f>
        <v>2621.89</v>
      </c>
      <c r="D22" s="2">
        <f>IFERROR(__xludf.DUMMYFUNCTION("""COMPUTED_VALUE"""),45436.66666666667)</f>
        <v>45436.66667</v>
      </c>
      <c r="E22" s="1">
        <f>IFERROR(__xludf.DUMMYFUNCTION("""COMPUTED_VALUE"""),2646.14)</f>
        <v>2646.14</v>
      </c>
      <c r="G22" s="2">
        <f>IFERROR(__xludf.DUMMYFUNCTION("""COMPUTED_VALUE"""),45436.66666666667)</f>
        <v>45436.66667</v>
      </c>
      <c r="H22" s="1">
        <f>IFERROR(__xludf.DUMMYFUNCTION("""COMPUTED_VALUE"""),2586.39)</f>
        <v>2586.39</v>
      </c>
      <c r="J22" s="2">
        <f>IFERROR(__xludf.DUMMYFUNCTION("""COMPUTED_VALUE"""),45436.66666666667)</f>
        <v>45436.66667</v>
      </c>
      <c r="K22" s="1">
        <f>IFERROR(__xludf.DUMMYFUNCTION("""COMPUTED_VALUE"""),2606.99)</f>
        <v>2606.99</v>
      </c>
      <c r="M22" s="2">
        <f>IFERROR(__xludf.DUMMYFUNCTION("""COMPUTED_VALUE"""),45436.66666666667)</f>
        <v>45436.66667</v>
      </c>
      <c r="N22" s="1">
        <f>IFERROR(__xludf.DUMMYFUNCTION("""COMPUTED_VALUE"""),5.588199E7)</f>
        <v>55881990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IFERROR(__xludf.DUMMYFUNCTION("""COMPUTED_VALUE"""),2608.45)</f>
        <v>2608.45</v>
      </c>
      <c r="D23" s="2">
        <f>IFERROR(__xludf.DUMMYFUNCTION("""COMPUTED_VALUE"""),45443.66666666667)</f>
        <v>45443.66667</v>
      </c>
      <c r="E23" s="1">
        <f>IFERROR(__xludf.DUMMYFUNCTION("""COMPUTED_VALUE"""),2612.25)</f>
        <v>2612.25</v>
      </c>
      <c r="G23" s="2">
        <f>IFERROR(__xludf.DUMMYFUNCTION("""COMPUTED_VALUE"""),45443.66666666667)</f>
        <v>45443.66667</v>
      </c>
      <c r="H23" s="1">
        <f>IFERROR(__xludf.DUMMYFUNCTION("""COMPUTED_VALUE"""),2532.59)</f>
        <v>2532.59</v>
      </c>
      <c r="J23" s="2">
        <f>IFERROR(__xludf.DUMMYFUNCTION("""COMPUTED_VALUE"""),45443.66666666667)</f>
        <v>45443.66667</v>
      </c>
      <c r="K23" s="1">
        <f>IFERROR(__xludf.DUMMYFUNCTION("""COMPUTED_VALUE"""),2581.53)</f>
        <v>2581.53</v>
      </c>
      <c r="M23" s="2">
        <f>IFERROR(__xludf.DUMMYFUNCTION("""COMPUTED_VALUE"""),45443.66666666667)</f>
        <v>45443.66667</v>
      </c>
      <c r="N23" s="1">
        <f>IFERROR(__xludf.DUMMYFUNCTION("""COMPUTED_VALUE"""),6.1214487E7)</f>
        <v>61214487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IFERROR(__xludf.DUMMYFUNCTION("""COMPUTED_VALUE"""),2587.31)</f>
        <v>2587.31</v>
      </c>
      <c r="D24" s="2">
        <f>IFERROR(__xludf.DUMMYFUNCTION("""COMPUTED_VALUE"""),45450.66666666667)</f>
        <v>45450.66667</v>
      </c>
      <c r="E24" s="1">
        <f>IFERROR(__xludf.DUMMYFUNCTION("""COMPUTED_VALUE"""),2646.95)</f>
        <v>2646.95</v>
      </c>
      <c r="G24" s="2">
        <f>IFERROR(__xludf.DUMMYFUNCTION("""COMPUTED_VALUE"""),45450.66666666667)</f>
        <v>45450.66667</v>
      </c>
      <c r="H24" s="1">
        <f>IFERROR(__xludf.DUMMYFUNCTION("""COMPUTED_VALUE"""),2568.94)</f>
        <v>2568.94</v>
      </c>
      <c r="J24" s="2">
        <f>IFERROR(__xludf.DUMMYFUNCTION("""COMPUTED_VALUE"""),45450.66666666667)</f>
        <v>45450.66667</v>
      </c>
      <c r="K24" s="1">
        <f>IFERROR(__xludf.DUMMYFUNCTION("""COMPUTED_VALUE"""),2606.69)</f>
        <v>2606.69</v>
      </c>
      <c r="M24" s="2">
        <f>IFERROR(__xludf.DUMMYFUNCTION("""COMPUTED_VALUE"""),45450.66666666667)</f>
        <v>45450.66667</v>
      </c>
      <c r="N24" s="1">
        <f>IFERROR(__xludf.DUMMYFUNCTION("""COMPUTED_VALUE"""),5.5781321E7)</f>
        <v>55781321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IFERROR(__xludf.DUMMYFUNCTION("""COMPUTED_VALUE"""),2593.66)</f>
        <v>2593.66</v>
      </c>
      <c r="D25" s="2">
        <f>IFERROR(__xludf.DUMMYFUNCTION("""COMPUTED_VALUE"""),45457.66666666667)</f>
        <v>45457.66667</v>
      </c>
      <c r="E25" s="1">
        <f>IFERROR(__xludf.DUMMYFUNCTION("""COMPUTED_VALUE"""),2653.7)</f>
        <v>2653.7</v>
      </c>
      <c r="G25" s="2">
        <f>IFERROR(__xludf.DUMMYFUNCTION("""COMPUTED_VALUE"""),45457.66666666667)</f>
        <v>45457.66667</v>
      </c>
      <c r="H25" s="1">
        <f>IFERROR(__xludf.DUMMYFUNCTION("""COMPUTED_VALUE"""),2579.15)</f>
        <v>2579.15</v>
      </c>
      <c r="J25" s="2">
        <f>IFERROR(__xludf.DUMMYFUNCTION("""COMPUTED_VALUE"""),45457.66666666667)</f>
        <v>45457.66667</v>
      </c>
      <c r="K25" s="1">
        <f>IFERROR(__xludf.DUMMYFUNCTION("""COMPUTED_VALUE"""),2615.23)</f>
        <v>2615.23</v>
      </c>
      <c r="M25" s="2">
        <f>IFERROR(__xludf.DUMMYFUNCTION("""COMPUTED_VALUE"""),45457.66666666667)</f>
        <v>45457.66667</v>
      </c>
      <c r="N25" s="1">
        <f>IFERROR(__xludf.DUMMYFUNCTION("""COMPUTED_VALUE"""),5.6787231E7)</f>
        <v>56787231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IFERROR(__xludf.DUMMYFUNCTION("""COMPUTED_VALUE"""),2605.1)</f>
        <v>2605.1</v>
      </c>
      <c r="D26" s="2">
        <f>IFERROR(__xludf.DUMMYFUNCTION("""COMPUTED_VALUE"""),45464.66666666667)</f>
        <v>45464.66667</v>
      </c>
      <c r="E26" s="1">
        <f>IFERROR(__xludf.DUMMYFUNCTION("""COMPUTED_VALUE"""),2683.95)</f>
        <v>2683.95</v>
      </c>
      <c r="G26" s="2">
        <f>IFERROR(__xludf.DUMMYFUNCTION("""COMPUTED_VALUE"""),45464.66666666667)</f>
        <v>45464.66667</v>
      </c>
      <c r="H26" s="1">
        <f>IFERROR(__xludf.DUMMYFUNCTION("""COMPUTED_VALUE"""),2600.58)</f>
        <v>2600.58</v>
      </c>
      <c r="J26" s="2">
        <f>IFERROR(__xludf.DUMMYFUNCTION("""COMPUTED_VALUE"""),45464.66666666667)</f>
        <v>45464.66667</v>
      </c>
      <c r="K26" s="1">
        <f>IFERROR(__xludf.DUMMYFUNCTION("""COMPUTED_VALUE"""),2666.1)</f>
        <v>2666.1</v>
      </c>
      <c r="M26" s="2">
        <f>IFERROR(__xludf.DUMMYFUNCTION("""COMPUTED_VALUE"""),45464.66666666667)</f>
        <v>45464.66667</v>
      </c>
      <c r="N26" s="1">
        <f>IFERROR(__xludf.DUMMYFUNCTION("""COMPUTED_VALUE"""),1.17927307E8)</f>
        <v>117927307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IFERROR(__xludf.DUMMYFUNCTION("""COMPUTED_VALUE"""),2669.58)</f>
        <v>2669.58</v>
      </c>
      <c r="D27" s="2">
        <f>IFERROR(__xludf.DUMMYFUNCTION("""COMPUTED_VALUE"""),45471.66666666667)</f>
        <v>45471.66667</v>
      </c>
      <c r="E27" s="1">
        <f>IFERROR(__xludf.DUMMYFUNCTION("""COMPUTED_VALUE"""),2704.47)</f>
        <v>2704.47</v>
      </c>
      <c r="G27" s="2">
        <f>IFERROR(__xludf.DUMMYFUNCTION("""COMPUTED_VALUE"""),45471.66666666667)</f>
        <v>45471.66667</v>
      </c>
      <c r="H27" s="1">
        <f>IFERROR(__xludf.DUMMYFUNCTION("""COMPUTED_VALUE"""),2660.4)</f>
        <v>2660.4</v>
      </c>
      <c r="J27" s="2">
        <f>IFERROR(__xludf.DUMMYFUNCTION("""COMPUTED_VALUE"""),45471.66666666667)</f>
        <v>45471.66667</v>
      </c>
      <c r="K27" s="1">
        <f>IFERROR(__xludf.DUMMYFUNCTION("""COMPUTED_VALUE"""),2672.16)</f>
        <v>2672.16</v>
      </c>
      <c r="M27" s="2">
        <f>IFERROR(__xludf.DUMMYFUNCTION("""COMPUTED_VALUE"""),45471.66666666667)</f>
        <v>45471.66667</v>
      </c>
      <c r="N27" s="1">
        <f>IFERROR(__xludf.DUMMYFUNCTION("""COMPUTED_VALUE"""),1.06133668E8)</f>
        <v>106133668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IFERROR(__xludf.DUMMYFUNCTION("""COMPUTED_VALUE"""),2671.85)</f>
        <v>2671.85</v>
      </c>
      <c r="D28" s="2">
        <f>IFERROR(__xludf.DUMMYFUNCTION("""COMPUTED_VALUE"""),45478.66666666667)</f>
        <v>45478.66667</v>
      </c>
      <c r="E28" s="1">
        <f>IFERROR(__xludf.DUMMYFUNCTION("""COMPUTED_VALUE"""),2678.09)</f>
        <v>2678.09</v>
      </c>
      <c r="G28" s="2">
        <f>IFERROR(__xludf.DUMMYFUNCTION("""COMPUTED_VALUE"""),45478.66666666667)</f>
        <v>45478.66667</v>
      </c>
      <c r="H28" s="1">
        <f>IFERROR(__xludf.DUMMYFUNCTION("""COMPUTED_VALUE"""),2617.41)</f>
        <v>2617.41</v>
      </c>
      <c r="J28" s="2">
        <f>IFERROR(__xludf.DUMMYFUNCTION("""COMPUTED_VALUE"""),45478.66666666667)</f>
        <v>45478.66667</v>
      </c>
      <c r="K28" s="1">
        <f>IFERROR(__xludf.DUMMYFUNCTION("""COMPUTED_VALUE"""),2669.67)</f>
        <v>2669.67</v>
      </c>
      <c r="M28" s="2">
        <f>IFERROR(__xludf.DUMMYFUNCTION("""COMPUTED_VALUE"""),45478.66666666667)</f>
        <v>45478.66667</v>
      </c>
      <c r="N28" s="1">
        <f>IFERROR(__xludf.DUMMYFUNCTION("""COMPUTED_VALUE"""),4.6734445E7)</f>
        <v>46734445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IFERROR(__xludf.DUMMYFUNCTION("""COMPUTED_VALUE"""),2679.7)</f>
        <v>2679.7</v>
      </c>
      <c r="D29" s="2">
        <f>IFERROR(__xludf.DUMMYFUNCTION("""COMPUTED_VALUE"""),45485.66666666667)</f>
        <v>45485.66667</v>
      </c>
      <c r="E29" s="1">
        <f>IFERROR(__xludf.DUMMYFUNCTION("""COMPUTED_VALUE"""),2716.64)</f>
        <v>2716.64</v>
      </c>
      <c r="G29" s="2">
        <f>IFERROR(__xludf.DUMMYFUNCTION("""COMPUTED_VALUE"""),45485.66666666667)</f>
        <v>45485.66667</v>
      </c>
      <c r="H29" s="1">
        <f>IFERROR(__xludf.DUMMYFUNCTION("""COMPUTED_VALUE"""),2630.21)</f>
        <v>2630.21</v>
      </c>
      <c r="J29" s="2">
        <f>IFERROR(__xludf.DUMMYFUNCTION("""COMPUTED_VALUE"""),45485.66666666667)</f>
        <v>45485.66667</v>
      </c>
      <c r="K29" s="1">
        <f>IFERROR(__xludf.DUMMYFUNCTION("""COMPUTED_VALUE"""),2698.05)</f>
        <v>2698.05</v>
      </c>
      <c r="M29" s="2">
        <f>IFERROR(__xludf.DUMMYFUNCTION("""COMPUTED_VALUE"""),45485.66666666667)</f>
        <v>45485.66667</v>
      </c>
      <c r="N29" s="1">
        <f>IFERROR(__xludf.DUMMYFUNCTION("""COMPUTED_VALUE"""),5.4064314E7)</f>
        <v>54064314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IFERROR(__xludf.DUMMYFUNCTION("""COMPUTED_VALUE"""),2699.92)</f>
        <v>2699.92</v>
      </c>
      <c r="D30" s="2">
        <f>IFERROR(__xludf.DUMMYFUNCTION("""COMPUTED_VALUE"""),45492.66666666667)</f>
        <v>45492.66667</v>
      </c>
      <c r="E30" s="1">
        <f>IFERROR(__xludf.DUMMYFUNCTION("""COMPUTED_VALUE"""),2715.0)</f>
        <v>2715</v>
      </c>
      <c r="G30" s="2">
        <f>IFERROR(__xludf.DUMMYFUNCTION("""COMPUTED_VALUE"""),45492.66666666667)</f>
        <v>45492.66667</v>
      </c>
      <c r="H30" s="1">
        <f>IFERROR(__xludf.DUMMYFUNCTION("""COMPUTED_VALUE"""),2617.67)</f>
        <v>2617.67</v>
      </c>
      <c r="J30" s="2">
        <f>IFERROR(__xludf.DUMMYFUNCTION("""COMPUTED_VALUE"""),45492.66666666667)</f>
        <v>45492.66667</v>
      </c>
      <c r="K30" s="1">
        <f>IFERROR(__xludf.DUMMYFUNCTION("""COMPUTED_VALUE"""),2626.02)</f>
        <v>2626.02</v>
      </c>
      <c r="M30" s="2">
        <f>IFERROR(__xludf.DUMMYFUNCTION("""COMPUTED_VALUE"""),45492.66666666667)</f>
        <v>45492.66667</v>
      </c>
      <c r="N30" s="1">
        <f>IFERROR(__xludf.DUMMYFUNCTION("""COMPUTED_VALUE"""),6.6577708E7)</f>
        <v>66577708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IFERROR(__xludf.DUMMYFUNCTION("""COMPUTED_VALUE"""),2643.96)</f>
        <v>2643.96</v>
      </c>
      <c r="D31" s="2">
        <f>IFERROR(__xludf.DUMMYFUNCTION("""COMPUTED_VALUE"""),45499.66666666667)</f>
        <v>45499.66667</v>
      </c>
      <c r="E31" s="1">
        <f>IFERROR(__xludf.DUMMYFUNCTION("""COMPUTED_VALUE"""),2669.43)</f>
        <v>2669.43</v>
      </c>
      <c r="G31" s="2">
        <f>IFERROR(__xludf.DUMMYFUNCTION("""COMPUTED_VALUE"""),45499.66666666667)</f>
        <v>45499.66667</v>
      </c>
      <c r="H31" s="1">
        <f>IFERROR(__xludf.DUMMYFUNCTION("""COMPUTED_VALUE"""),2572.5)</f>
        <v>2572.5</v>
      </c>
      <c r="J31" s="2">
        <f>IFERROR(__xludf.DUMMYFUNCTION("""COMPUTED_VALUE"""),45499.66666666667)</f>
        <v>45499.66667</v>
      </c>
      <c r="K31" s="1">
        <f>IFERROR(__xludf.DUMMYFUNCTION("""COMPUTED_VALUE"""),2604.81)</f>
        <v>2604.81</v>
      </c>
      <c r="M31" s="2">
        <f>IFERROR(__xludf.DUMMYFUNCTION("""COMPUTED_VALUE"""),45499.66666666667)</f>
        <v>45499.66667</v>
      </c>
      <c r="N31" s="1">
        <f>IFERROR(__xludf.DUMMYFUNCTION("""COMPUTED_VALUE"""),6.0717296E7)</f>
        <v>60717296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IFERROR(__xludf.DUMMYFUNCTION("""COMPUTED_VALUE"""),2610.86)</f>
        <v>2610.86</v>
      </c>
      <c r="D32" s="2">
        <f>IFERROR(__xludf.DUMMYFUNCTION("""COMPUTED_VALUE"""),45506.66666666667)</f>
        <v>45506.66667</v>
      </c>
      <c r="E32" s="1">
        <f>IFERROR(__xludf.DUMMYFUNCTION("""COMPUTED_VALUE"""),2682.01)</f>
        <v>2682.01</v>
      </c>
      <c r="G32" s="2">
        <f>IFERROR(__xludf.DUMMYFUNCTION("""COMPUTED_VALUE"""),45506.66666666667)</f>
        <v>45506.66667</v>
      </c>
      <c r="H32" s="1">
        <f>IFERROR(__xludf.DUMMYFUNCTION("""COMPUTED_VALUE"""),2572.0)</f>
        <v>2572</v>
      </c>
      <c r="J32" s="2">
        <f>IFERROR(__xludf.DUMMYFUNCTION("""COMPUTED_VALUE"""),45506.66666666667)</f>
        <v>45506.66667</v>
      </c>
      <c r="K32" s="1">
        <f>IFERROR(__xludf.DUMMYFUNCTION("""COMPUTED_VALUE"""),2624.79)</f>
        <v>2624.79</v>
      </c>
      <c r="M32" s="2">
        <f>IFERROR(__xludf.DUMMYFUNCTION("""COMPUTED_VALUE"""),45506.66666666667)</f>
        <v>45506.66667</v>
      </c>
      <c r="N32" s="1">
        <f>IFERROR(__xludf.DUMMYFUNCTION("""COMPUTED_VALUE"""),8.5911024E7)</f>
        <v>85911024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IFERROR(__xludf.DUMMYFUNCTION("""COMPUTED_VALUE"""),2574.69)</f>
        <v>2574.69</v>
      </c>
      <c r="D33" s="2">
        <f>IFERROR(__xludf.DUMMYFUNCTION("""COMPUTED_VALUE"""),45513.66666666667)</f>
        <v>45513.66667</v>
      </c>
      <c r="E33" s="1">
        <f>IFERROR(__xludf.DUMMYFUNCTION("""COMPUTED_VALUE"""),2636.08)</f>
        <v>2636.08</v>
      </c>
      <c r="G33" s="2">
        <f>IFERROR(__xludf.DUMMYFUNCTION("""COMPUTED_VALUE"""),45513.66666666667)</f>
        <v>45513.66667</v>
      </c>
      <c r="H33" s="1">
        <f>IFERROR(__xludf.DUMMYFUNCTION("""COMPUTED_VALUE"""),2537.01)</f>
        <v>2537.01</v>
      </c>
      <c r="J33" s="2">
        <f>IFERROR(__xludf.DUMMYFUNCTION("""COMPUTED_VALUE"""),45513.66666666667)</f>
        <v>45513.66667</v>
      </c>
      <c r="K33" s="1">
        <f>IFERROR(__xludf.DUMMYFUNCTION("""COMPUTED_VALUE"""),2630.19)</f>
        <v>2630.19</v>
      </c>
      <c r="M33" s="2">
        <f>IFERROR(__xludf.DUMMYFUNCTION("""COMPUTED_VALUE"""),45513.66666666667)</f>
        <v>45513.66667</v>
      </c>
      <c r="N33" s="1">
        <f>IFERROR(__xludf.DUMMYFUNCTION("""COMPUTED_VALUE"""),7.4781422E7)</f>
        <v>74781422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IFERROR(__xludf.DUMMYFUNCTION("""COMPUTED_VALUE"""),2627.14)</f>
        <v>2627.14</v>
      </c>
      <c r="D34" s="2">
        <f>IFERROR(__xludf.DUMMYFUNCTION("""COMPUTED_VALUE"""),45520.66666666667)</f>
        <v>45520.66667</v>
      </c>
      <c r="E34" s="1">
        <f>IFERROR(__xludf.DUMMYFUNCTION("""COMPUTED_VALUE"""),2722.78)</f>
        <v>2722.78</v>
      </c>
      <c r="G34" s="2">
        <f>IFERROR(__xludf.DUMMYFUNCTION("""COMPUTED_VALUE"""),45520.66666666667)</f>
        <v>45520.66667</v>
      </c>
      <c r="H34" s="1">
        <f>IFERROR(__xludf.DUMMYFUNCTION("""COMPUTED_VALUE"""),2592.18)</f>
        <v>2592.18</v>
      </c>
      <c r="J34" s="2">
        <f>IFERROR(__xludf.DUMMYFUNCTION("""COMPUTED_VALUE"""),45520.66666666667)</f>
        <v>45520.66667</v>
      </c>
      <c r="K34" s="1">
        <f>IFERROR(__xludf.DUMMYFUNCTION("""COMPUTED_VALUE"""),2693.35)</f>
        <v>2693.35</v>
      </c>
      <c r="M34" s="2">
        <f>IFERROR(__xludf.DUMMYFUNCTION("""COMPUTED_VALUE"""),45520.66666666667)</f>
        <v>45520.66667</v>
      </c>
      <c r="N34" s="1">
        <f>IFERROR(__xludf.DUMMYFUNCTION("""COMPUTED_VALUE"""),6.8059336E7)</f>
        <v>68059336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IFERROR(__xludf.DUMMYFUNCTION("""COMPUTED_VALUE"""),2687.99)</f>
        <v>2687.99</v>
      </c>
      <c r="D35" s="2">
        <f>IFERROR(__xludf.DUMMYFUNCTION("""COMPUTED_VALUE"""),45527.66666666667)</f>
        <v>45527.66667</v>
      </c>
      <c r="E35" s="1">
        <f>IFERROR(__xludf.DUMMYFUNCTION("""COMPUTED_VALUE"""),2769.17)</f>
        <v>2769.17</v>
      </c>
      <c r="G35" s="2">
        <f>IFERROR(__xludf.DUMMYFUNCTION("""COMPUTED_VALUE"""),45527.66666666667)</f>
        <v>45527.66667</v>
      </c>
      <c r="H35" s="1">
        <f>IFERROR(__xludf.DUMMYFUNCTION("""COMPUTED_VALUE"""),2687.99)</f>
        <v>2687.99</v>
      </c>
      <c r="J35" s="2">
        <f>IFERROR(__xludf.DUMMYFUNCTION("""COMPUTED_VALUE"""),45527.66666666667)</f>
        <v>45527.66667</v>
      </c>
      <c r="K35" s="1">
        <f>IFERROR(__xludf.DUMMYFUNCTION("""COMPUTED_VALUE"""),2753.81)</f>
        <v>2753.81</v>
      </c>
      <c r="M35" s="2">
        <f>IFERROR(__xludf.DUMMYFUNCTION("""COMPUTED_VALUE"""),45527.66666666667)</f>
        <v>45527.66667</v>
      </c>
      <c r="N35" s="1">
        <f>IFERROR(__xludf.DUMMYFUNCTION("""COMPUTED_VALUE"""),5.2484204E7)</f>
        <v>52484204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IFERROR(__xludf.DUMMYFUNCTION("""COMPUTED_VALUE"""),2764.62)</f>
        <v>2764.62</v>
      </c>
      <c r="D36" s="2">
        <f>IFERROR(__xludf.DUMMYFUNCTION("""COMPUTED_VALUE"""),45534.66666666667)</f>
        <v>45534.66667</v>
      </c>
      <c r="E36" s="1">
        <f>IFERROR(__xludf.DUMMYFUNCTION("""COMPUTED_VALUE"""),2786.51)</f>
        <v>2786.51</v>
      </c>
      <c r="G36" s="2">
        <f>IFERROR(__xludf.DUMMYFUNCTION("""COMPUTED_VALUE"""),45534.66666666667)</f>
        <v>45534.66667</v>
      </c>
      <c r="H36" s="1">
        <f>IFERROR(__xludf.DUMMYFUNCTION("""COMPUTED_VALUE"""),2729.93)</f>
        <v>2729.93</v>
      </c>
      <c r="J36" s="2">
        <f>IFERROR(__xludf.DUMMYFUNCTION("""COMPUTED_VALUE"""),45534.66666666667)</f>
        <v>45534.66667</v>
      </c>
      <c r="K36" s="1">
        <f>IFERROR(__xludf.DUMMYFUNCTION("""COMPUTED_VALUE"""),2769.97)</f>
        <v>2769.97</v>
      </c>
      <c r="M36" s="2">
        <f>IFERROR(__xludf.DUMMYFUNCTION("""COMPUTED_VALUE"""),45534.66666666667)</f>
        <v>45534.66667</v>
      </c>
      <c r="N36" s="1">
        <f>IFERROR(__xludf.DUMMYFUNCTION("""COMPUTED_VALUE"""),5.3399417E7)</f>
        <v>53399417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IFERROR(__xludf.DUMMYFUNCTION("""COMPUTED_VALUE"""),2768.14)</f>
        <v>2768.14</v>
      </c>
      <c r="D37" s="2">
        <f>IFERROR(__xludf.DUMMYFUNCTION("""COMPUTED_VALUE"""),45541.66666666667)</f>
        <v>45541.66667</v>
      </c>
      <c r="E37" s="1">
        <f>IFERROR(__xludf.DUMMYFUNCTION("""COMPUTED_VALUE"""),2795.68)</f>
        <v>2795.68</v>
      </c>
      <c r="G37" s="2">
        <f>IFERROR(__xludf.DUMMYFUNCTION("""COMPUTED_VALUE"""),45541.66666666667)</f>
        <v>45541.66667</v>
      </c>
      <c r="H37" s="1">
        <f>IFERROR(__xludf.DUMMYFUNCTION("""COMPUTED_VALUE"""),2649.14)</f>
        <v>2649.14</v>
      </c>
      <c r="J37" s="2">
        <f>IFERROR(__xludf.DUMMYFUNCTION("""COMPUTED_VALUE"""),45541.66666666667)</f>
        <v>45541.66667</v>
      </c>
      <c r="K37" s="1">
        <f>IFERROR(__xludf.DUMMYFUNCTION("""COMPUTED_VALUE"""),2662.87)</f>
        <v>2662.87</v>
      </c>
      <c r="M37" s="2">
        <f>IFERROR(__xludf.DUMMYFUNCTION("""COMPUTED_VALUE"""),45541.66666666667)</f>
        <v>45541.66667</v>
      </c>
      <c r="N37" s="1">
        <f>IFERROR(__xludf.DUMMYFUNCTION("""COMPUTED_VALUE"""),6.2600509E7)</f>
        <v>62600509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IFERROR(__xludf.DUMMYFUNCTION("""COMPUTED_VALUE"""),2672.7)</f>
        <v>2672.7</v>
      </c>
      <c r="D38" s="2">
        <f>IFERROR(__xludf.DUMMYFUNCTION("""COMPUTED_VALUE"""),45548.66666666667)</f>
        <v>45548.66667</v>
      </c>
      <c r="E38" s="1">
        <f>IFERROR(__xludf.DUMMYFUNCTION("""COMPUTED_VALUE"""),2734.56)</f>
        <v>2734.56</v>
      </c>
      <c r="G38" s="2">
        <f>IFERROR(__xludf.DUMMYFUNCTION("""COMPUTED_VALUE"""),45548.66666666667)</f>
        <v>45548.66667</v>
      </c>
      <c r="H38" s="1">
        <f>IFERROR(__xludf.DUMMYFUNCTION("""COMPUTED_VALUE"""),2625.15)</f>
        <v>2625.15</v>
      </c>
      <c r="J38" s="2">
        <f>IFERROR(__xludf.DUMMYFUNCTION("""COMPUTED_VALUE"""),45548.66666666667)</f>
        <v>45548.66667</v>
      </c>
      <c r="K38" s="1">
        <f>IFERROR(__xludf.DUMMYFUNCTION("""COMPUTED_VALUE"""),2726.24)</f>
        <v>2726.24</v>
      </c>
      <c r="M38" s="2">
        <f>IFERROR(__xludf.DUMMYFUNCTION("""COMPUTED_VALUE"""),45548.66666666667)</f>
        <v>45548.66667</v>
      </c>
      <c r="N38" s="1">
        <f>IFERROR(__xludf.DUMMYFUNCTION("""COMPUTED_VALUE"""),6.3055988E7)</f>
        <v>63055988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IFERROR(__xludf.DUMMYFUNCTION("""COMPUTED_VALUE"""),2740.97)</f>
        <v>2740.97</v>
      </c>
      <c r="D39" s="2">
        <f>IFERROR(__xludf.DUMMYFUNCTION("""COMPUTED_VALUE"""),45555.66666666667)</f>
        <v>45555.66667</v>
      </c>
      <c r="E39" s="1">
        <f>IFERROR(__xludf.DUMMYFUNCTION("""COMPUTED_VALUE"""),2805.26)</f>
        <v>2805.26</v>
      </c>
      <c r="G39" s="2">
        <f>IFERROR(__xludf.DUMMYFUNCTION("""COMPUTED_VALUE"""),45555.66666666667)</f>
        <v>45555.66667</v>
      </c>
      <c r="H39" s="1">
        <f>IFERROR(__xludf.DUMMYFUNCTION("""COMPUTED_VALUE"""),2725.46)</f>
        <v>2725.46</v>
      </c>
      <c r="J39" s="2">
        <f>IFERROR(__xludf.DUMMYFUNCTION("""COMPUTED_VALUE"""),45555.66666666667)</f>
        <v>45555.66667</v>
      </c>
      <c r="K39" s="1">
        <f>IFERROR(__xludf.DUMMYFUNCTION("""COMPUTED_VALUE"""),2793.97)</f>
        <v>2793.97</v>
      </c>
      <c r="M39" s="2">
        <f>IFERROR(__xludf.DUMMYFUNCTION("""COMPUTED_VALUE"""),45555.66666666667)</f>
        <v>45555.66667</v>
      </c>
      <c r="N39" s="1">
        <f>IFERROR(__xludf.DUMMYFUNCTION("""COMPUTED_VALUE"""),9.0872588E7)</f>
        <v>90872588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IFERROR(__xludf.DUMMYFUNCTION("""COMPUTED_VALUE"""),2803.21)</f>
        <v>2803.21</v>
      </c>
      <c r="D40" s="2">
        <f>IFERROR(__xludf.DUMMYFUNCTION("""COMPUTED_VALUE"""),45562.66666666667)</f>
        <v>45562.66667</v>
      </c>
      <c r="E40" s="1">
        <f>IFERROR(__xludf.DUMMYFUNCTION("""COMPUTED_VALUE"""),2848.22)</f>
        <v>2848.22</v>
      </c>
      <c r="G40" s="2">
        <f>IFERROR(__xludf.DUMMYFUNCTION("""COMPUTED_VALUE"""),45562.66666666667)</f>
        <v>45562.66667</v>
      </c>
      <c r="H40" s="1">
        <f>IFERROR(__xludf.DUMMYFUNCTION("""COMPUTED_VALUE"""),2793.47)</f>
        <v>2793.47</v>
      </c>
      <c r="J40" s="2">
        <f>IFERROR(__xludf.DUMMYFUNCTION("""COMPUTED_VALUE"""),45562.66666666667)</f>
        <v>45562.66667</v>
      </c>
      <c r="K40" s="1">
        <f>IFERROR(__xludf.DUMMYFUNCTION("""COMPUTED_VALUE"""),2808.75)</f>
        <v>2808.75</v>
      </c>
      <c r="M40" s="2">
        <f>IFERROR(__xludf.DUMMYFUNCTION("""COMPUTED_VALUE"""),45562.66666666667)</f>
        <v>45562.66667</v>
      </c>
      <c r="N40" s="1">
        <f>IFERROR(__xludf.DUMMYFUNCTION("""COMPUTED_VALUE"""),5.9488203E7)</f>
        <v>59488203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IFERROR(__xludf.DUMMYFUNCTION("""COMPUTED_VALUE"""),2811.58)</f>
        <v>2811.58</v>
      </c>
      <c r="D41" s="2">
        <f>IFERROR(__xludf.DUMMYFUNCTION("""COMPUTED_VALUE"""),45569.66666666667)</f>
        <v>45569.66667</v>
      </c>
      <c r="E41" s="1">
        <f>IFERROR(__xludf.DUMMYFUNCTION("""COMPUTED_VALUE"""),2835.1)</f>
        <v>2835.1</v>
      </c>
      <c r="G41" s="2">
        <f>IFERROR(__xludf.DUMMYFUNCTION("""COMPUTED_VALUE"""),45569.66666666667)</f>
        <v>45569.66667</v>
      </c>
      <c r="H41" s="1">
        <f>IFERROR(__xludf.DUMMYFUNCTION("""COMPUTED_VALUE"""),2794.13)</f>
        <v>2794.13</v>
      </c>
      <c r="J41" s="2">
        <f>IFERROR(__xludf.DUMMYFUNCTION("""COMPUTED_VALUE"""),45569.66666666667)</f>
        <v>45569.66667</v>
      </c>
      <c r="K41" s="1">
        <f>IFERROR(__xludf.DUMMYFUNCTION("""COMPUTED_VALUE"""),2812.75)</f>
        <v>2812.75</v>
      </c>
      <c r="M41" s="2">
        <f>IFERROR(__xludf.DUMMYFUNCTION("""COMPUTED_VALUE"""),45569.66666666667)</f>
        <v>45569.66667</v>
      </c>
      <c r="N41" s="1">
        <f>IFERROR(__xludf.DUMMYFUNCTION("""COMPUTED_VALUE"""),5.8026803E7)</f>
        <v>58026803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IFERROR(__xludf.DUMMYFUNCTION("""COMPUTED_VALUE"""),2799.94)</f>
        <v>2799.94</v>
      </c>
      <c r="D42" s="2">
        <f>IFERROR(__xludf.DUMMYFUNCTION("""COMPUTED_VALUE"""),45576.66666666667)</f>
        <v>45576.66667</v>
      </c>
      <c r="E42" s="1">
        <f>IFERROR(__xludf.DUMMYFUNCTION("""COMPUTED_VALUE"""),2888.6)</f>
        <v>2888.6</v>
      </c>
      <c r="G42" s="2">
        <f>IFERROR(__xludf.DUMMYFUNCTION("""COMPUTED_VALUE"""),45576.66666666667)</f>
        <v>45576.66667</v>
      </c>
      <c r="H42" s="1">
        <f>IFERROR(__xludf.DUMMYFUNCTION("""COMPUTED_VALUE"""),2783.12)</f>
        <v>2783.12</v>
      </c>
      <c r="J42" s="2">
        <f>IFERROR(__xludf.DUMMYFUNCTION("""COMPUTED_VALUE"""),45576.66666666667)</f>
        <v>45576.66667</v>
      </c>
      <c r="K42" s="1">
        <f>IFERROR(__xludf.DUMMYFUNCTION("""COMPUTED_VALUE"""),2870.5)</f>
        <v>2870.5</v>
      </c>
      <c r="M42" s="2">
        <f>IFERROR(__xludf.DUMMYFUNCTION("""COMPUTED_VALUE"""),45576.66666666667)</f>
        <v>45576.66667</v>
      </c>
      <c r="N42" s="1">
        <f>IFERROR(__xludf.DUMMYFUNCTION("""COMPUTED_VALUE"""),7.2642998E7)</f>
        <v>72642998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IFERROR(__xludf.DUMMYFUNCTION("""COMPUTED_VALUE"""),2862.53)</f>
        <v>2862.53</v>
      </c>
      <c r="D43" s="2">
        <f>IFERROR(__xludf.DUMMYFUNCTION("""COMPUTED_VALUE"""),45583.66666666667)</f>
        <v>45583.66667</v>
      </c>
      <c r="E43" s="1">
        <f>IFERROR(__xludf.DUMMYFUNCTION("""COMPUTED_VALUE"""),2880.97)</f>
        <v>2880.97</v>
      </c>
      <c r="G43" s="2">
        <f>IFERROR(__xludf.DUMMYFUNCTION("""COMPUTED_VALUE"""),45583.66666666667)</f>
        <v>45583.66667</v>
      </c>
      <c r="H43" s="1">
        <f>IFERROR(__xludf.DUMMYFUNCTION("""COMPUTED_VALUE"""),2801.19)</f>
        <v>2801.19</v>
      </c>
      <c r="J43" s="2">
        <f>IFERROR(__xludf.DUMMYFUNCTION("""COMPUTED_VALUE"""),45583.66666666667)</f>
        <v>45583.66667</v>
      </c>
      <c r="K43" s="1">
        <f>IFERROR(__xludf.DUMMYFUNCTION("""COMPUTED_VALUE"""),2822.17)</f>
        <v>2822.17</v>
      </c>
      <c r="M43" s="2">
        <f>IFERROR(__xludf.DUMMYFUNCTION("""COMPUTED_VALUE"""),45583.66666666667)</f>
        <v>45583.66667</v>
      </c>
      <c r="N43" s="1">
        <f>IFERROR(__xludf.DUMMYFUNCTION("""COMPUTED_VALUE"""),6.4108995E7)</f>
        <v>64108995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IFERROR(__xludf.DUMMYFUNCTION("""COMPUTED_VALUE"""),2817.46)</f>
        <v>2817.46</v>
      </c>
      <c r="D44" s="2">
        <f>IFERROR(__xludf.DUMMYFUNCTION("""COMPUTED_VALUE"""),45590.66666666667)</f>
        <v>45590.66667</v>
      </c>
      <c r="E44" s="1">
        <f>IFERROR(__xludf.DUMMYFUNCTION("""COMPUTED_VALUE"""),2825.03)</f>
        <v>2825.03</v>
      </c>
      <c r="G44" s="2">
        <f>IFERROR(__xludf.DUMMYFUNCTION("""COMPUTED_VALUE"""),45590.66666666667)</f>
        <v>45590.66667</v>
      </c>
      <c r="H44" s="1">
        <f>IFERROR(__xludf.DUMMYFUNCTION("""COMPUTED_VALUE"""),2726.44)</f>
        <v>2726.44</v>
      </c>
      <c r="J44" s="2">
        <f>IFERROR(__xludf.DUMMYFUNCTION("""COMPUTED_VALUE"""),45590.66666666667)</f>
        <v>45590.66667</v>
      </c>
      <c r="K44" s="1">
        <f>IFERROR(__xludf.DUMMYFUNCTION("""COMPUTED_VALUE"""),2747.23)</f>
        <v>2747.23</v>
      </c>
      <c r="M44" s="2">
        <f>IFERROR(__xludf.DUMMYFUNCTION("""COMPUTED_VALUE"""),45590.66666666667)</f>
        <v>45590.66667</v>
      </c>
      <c r="N44" s="1">
        <f>IFERROR(__xludf.DUMMYFUNCTION("""COMPUTED_VALUE"""),1.00743107E8)</f>
        <v>100743107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IFERROR(__xludf.DUMMYFUNCTION("""COMPUTED_VALUE"""),2761.85)</f>
        <v>2761.85</v>
      </c>
      <c r="D45" s="2">
        <f>IFERROR(__xludf.DUMMYFUNCTION("""COMPUTED_VALUE"""),45597.66666666667)</f>
        <v>45597.66667</v>
      </c>
      <c r="E45" s="1">
        <f>IFERROR(__xludf.DUMMYFUNCTION("""COMPUTED_VALUE"""),2800.07)</f>
        <v>2800.07</v>
      </c>
      <c r="G45" s="2">
        <f>IFERROR(__xludf.DUMMYFUNCTION("""COMPUTED_VALUE"""),45597.66666666667)</f>
        <v>45597.66667</v>
      </c>
      <c r="H45" s="1">
        <f>IFERROR(__xludf.DUMMYFUNCTION("""COMPUTED_VALUE"""),2745.55)</f>
        <v>2745.55</v>
      </c>
      <c r="J45" s="2">
        <f>IFERROR(__xludf.DUMMYFUNCTION("""COMPUTED_VALUE"""),45597.66666666667)</f>
        <v>45597.66667</v>
      </c>
      <c r="K45" s="1">
        <f>IFERROR(__xludf.DUMMYFUNCTION("""COMPUTED_VALUE"""),2775.44)</f>
        <v>2775.44</v>
      </c>
      <c r="M45" s="2">
        <f>IFERROR(__xludf.DUMMYFUNCTION("""COMPUTED_VALUE"""),45597.66666666667)</f>
        <v>45597.66667</v>
      </c>
      <c r="N45" s="1">
        <f>IFERROR(__xludf.DUMMYFUNCTION("""COMPUTED_VALUE"""),1.24912287E8)</f>
        <v>124912287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IFERROR(__xludf.DUMMYFUNCTION("""COMPUTED_VALUE"""),2771.07)</f>
        <v>2771.07</v>
      </c>
      <c r="D46" s="2">
        <f>IFERROR(__xludf.DUMMYFUNCTION("""COMPUTED_VALUE"""),45604.66666666667)</f>
        <v>45604.66667</v>
      </c>
      <c r="E46" s="1">
        <f>IFERROR(__xludf.DUMMYFUNCTION("""COMPUTED_VALUE"""),2972.38)</f>
        <v>2972.38</v>
      </c>
      <c r="G46" s="2">
        <f>IFERROR(__xludf.DUMMYFUNCTION("""COMPUTED_VALUE"""),45604.66666666667)</f>
        <v>45604.66667</v>
      </c>
      <c r="H46" s="1">
        <f>IFERROR(__xludf.DUMMYFUNCTION("""COMPUTED_VALUE"""),2767.22)</f>
        <v>2767.22</v>
      </c>
      <c r="J46" s="2">
        <f>IFERROR(__xludf.DUMMYFUNCTION("""COMPUTED_VALUE"""),45604.66666666667)</f>
        <v>45604.66667</v>
      </c>
      <c r="K46" s="1">
        <f>IFERROR(__xludf.DUMMYFUNCTION("""COMPUTED_VALUE"""),2964.22)</f>
        <v>2964.22</v>
      </c>
      <c r="M46" s="2">
        <f>IFERROR(__xludf.DUMMYFUNCTION("""COMPUTED_VALUE"""),45604.66666666667)</f>
        <v>45604.66667</v>
      </c>
      <c r="N46" s="1">
        <f>IFERROR(__xludf.DUMMYFUNCTION("""COMPUTED_VALUE"""),8.6803612E7)</f>
        <v>86803612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IFERROR(__xludf.DUMMYFUNCTION("""COMPUTED_VALUE"""),2978.06)</f>
        <v>2978.06</v>
      </c>
      <c r="D47" s="2">
        <f>IFERROR(__xludf.DUMMYFUNCTION("""COMPUTED_VALUE"""),45611.66666666667)</f>
        <v>45611.66667</v>
      </c>
      <c r="E47" s="1">
        <f>IFERROR(__xludf.DUMMYFUNCTION("""COMPUTED_VALUE"""),3003.02)</f>
        <v>3003.02</v>
      </c>
      <c r="G47" s="2">
        <f>IFERROR(__xludf.DUMMYFUNCTION("""COMPUTED_VALUE"""),45611.66666666667)</f>
        <v>45611.66667</v>
      </c>
      <c r="H47" s="1">
        <f>IFERROR(__xludf.DUMMYFUNCTION("""COMPUTED_VALUE"""),2908.72)</f>
        <v>2908.72</v>
      </c>
      <c r="J47" s="2">
        <f>IFERROR(__xludf.DUMMYFUNCTION("""COMPUTED_VALUE"""),45611.66666666667)</f>
        <v>45611.66667</v>
      </c>
      <c r="K47" s="1">
        <f>IFERROR(__xludf.DUMMYFUNCTION("""COMPUTED_VALUE"""),2915.74)</f>
        <v>2915.74</v>
      </c>
      <c r="M47" s="2">
        <f>IFERROR(__xludf.DUMMYFUNCTION("""COMPUTED_VALUE"""),45611.66666666667)</f>
        <v>45611.66667</v>
      </c>
      <c r="N47" s="1">
        <f>IFERROR(__xludf.DUMMYFUNCTION("""COMPUTED_VALUE"""),7.4691356E7)</f>
        <v>74691356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IFERROR(__xludf.DUMMYFUNCTION("""COMPUTED_VALUE"""),2922.86)</f>
        <v>2922.86</v>
      </c>
      <c r="D48" s="2">
        <f>IFERROR(__xludf.DUMMYFUNCTION("""COMPUTED_VALUE"""),45618.66666666667)</f>
        <v>45618.66667</v>
      </c>
      <c r="E48" s="1">
        <f>IFERROR(__xludf.DUMMYFUNCTION("""COMPUTED_VALUE"""),3136.83)</f>
        <v>3136.83</v>
      </c>
      <c r="G48" s="2">
        <f>IFERROR(__xludf.DUMMYFUNCTION("""COMPUTED_VALUE"""),45618.66666666667)</f>
        <v>45618.66667</v>
      </c>
      <c r="H48" s="1">
        <f>IFERROR(__xludf.DUMMYFUNCTION("""COMPUTED_VALUE"""),2897.97)</f>
        <v>2897.97</v>
      </c>
      <c r="J48" s="2">
        <f>IFERROR(__xludf.DUMMYFUNCTION("""COMPUTED_VALUE"""),45618.66666666667)</f>
        <v>45618.66667</v>
      </c>
      <c r="K48" s="1">
        <f>IFERROR(__xludf.DUMMYFUNCTION("""COMPUTED_VALUE"""),3132.48)</f>
        <v>3132.48</v>
      </c>
      <c r="M48" s="2">
        <f>IFERROR(__xludf.DUMMYFUNCTION("""COMPUTED_VALUE"""),45618.66666666667)</f>
        <v>45618.66667</v>
      </c>
      <c r="N48" s="1">
        <f>IFERROR(__xludf.DUMMYFUNCTION("""COMPUTED_VALUE"""),8.4429818E7)</f>
        <v>84429818</v>
      </c>
    </row>
    <row r="49">
      <c r="A49" s="2">
        <f>IFERROR(__xludf.DUMMYFUNCTION("""COMPUTED_VALUE"""),45625.54166666667)</f>
        <v>45625.54167</v>
      </c>
      <c r="B49" s="1">
        <f>IFERROR(__xludf.DUMMYFUNCTION("""COMPUTED_VALUE"""),3164.72)</f>
        <v>3164.72</v>
      </c>
      <c r="D49" s="2">
        <f>IFERROR(__xludf.DUMMYFUNCTION("""COMPUTED_VALUE"""),45625.54166666667)</f>
        <v>45625.54167</v>
      </c>
      <c r="E49" s="1">
        <f>IFERROR(__xludf.DUMMYFUNCTION("""COMPUTED_VALUE"""),3195.07)</f>
        <v>3195.07</v>
      </c>
      <c r="G49" s="2">
        <f>IFERROR(__xludf.DUMMYFUNCTION("""COMPUTED_VALUE"""),45625.54166666667)</f>
        <v>45625.54167</v>
      </c>
      <c r="H49" s="1">
        <f>IFERROR(__xludf.DUMMYFUNCTION("""COMPUTED_VALUE"""),3154.62)</f>
        <v>3154.62</v>
      </c>
      <c r="J49" s="2">
        <f>IFERROR(__xludf.DUMMYFUNCTION("""COMPUTED_VALUE"""),45625.54166666667)</f>
        <v>45625.54167</v>
      </c>
      <c r="K49" s="1">
        <f>IFERROR(__xludf.DUMMYFUNCTION("""COMPUTED_VALUE"""),3154.85)</f>
        <v>3154.85</v>
      </c>
      <c r="M49" s="2">
        <f>IFERROR(__xludf.DUMMYFUNCTION("""COMPUTED_VALUE"""),45625.54166666667)</f>
        <v>45625.54167</v>
      </c>
      <c r="N49" s="1">
        <f>IFERROR(__xludf.DUMMYFUNCTION("""COMPUTED_VALUE"""),6.2919749E7)</f>
        <v>62919749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IFERROR(__xludf.DUMMYFUNCTION("""COMPUTED_VALUE"""),3154.08)</f>
        <v>3154.08</v>
      </c>
      <c r="D50" s="2">
        <f>IFERROR(__xludf.DUMMYFUNCTION("""COMPUTED_VALUE"""),45632.66666666667)</f>
        <v>45632.66667</v>
      </c>
      <c r="E50" s="1">
        <f>IFERROR(__xludf.DUMMYFUNCTION("""COMPUTED_VALUE"""),3165.82)</f>
        <v>3165.82</v>
      </c>
      <c r="G50" s="2">
        <f>IFERROR(__xludf.DUMMYFUNCTION("""COMPUTED_VALUE"""),45632.66666666667)</f>
        <v>45632.66667</v>
      </c>
      <c r="H50" s="1">
        <f>IFERROR(__xludf.DUMMYFUNCTION("""COMPUTED_VALUE"""),3098.92)</f>
        <v>3098.92</v>
      </c>
      <c r="J50" s="2">
        <f>IFERROR(__xludf.DUMMYFUNCTION("""COMPUTED_VALUE"""),45632.66666666667)</f>
        <v>45632.66667</v>
      </c>
      <c r="K50" s="1">
        <f>IFERROR(__xludf.DUMMYFUNCTION("""COMPUTED_VALUE"""),3123.18)</f>
        <v>3123.18</v>
      </c>
      <c r="M50" s="2">
        <f>IFERROR(__xludf.DUMMYFUNCTION("""COMPUTED_VALUE"""),45632.66666666667)</f>
        <v>45632.66667</v>
      </c>
      <c r="N50" s="1">
        <f>IFERROR(__xludf.DUMMYFUNCTION("""COMPUTED_VALUE"""),6.2323442E7)</f>
        <v>62323442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IFERROR(__xludf.DUMMYFUNCTION("""COMPUTED_VALUE"""),3120.43)</f>
        <v>3120.43</v>
      </c>
      <c r="D51" s="2">
        <f>IFERROR(__xludf.DUMMYFUNCTION("""COMPUTED_VALUE"""),45639.66666666667)</f>
        <v>45639.66667</v>
      </c>
      <c r="E51" s="1">
        <f>IFERROR(__xludf.DUMMYFUNCTION("""COMPUTED_VALUE"""),3126.66)</f>
        <v>3126.66</v>
      </c>
      <c r="G51" s="2">
        <f>IFERROR(__xludf.DUMMYFUNCTION("""COMPUTED_VALUE"""),45639.66666666667)</f>
        <v>45639.66667</v>
      </c>
      <c r="H51" s="1">
        <f>IFERROR(__xludf.DUMMYFUNCTION("""COMPUTED_VALUE"""),3040.03)</f>
        <v>3040.03</v>
      </c>
      <c r="J51" s="2">
        <f>IFERROR(__xludf.DUMMYFUNCTION("""COMPUTED_VALUE"""),45639.66666666667)</f>
        <v>45639.66667</v>
      </c>
      <c r="K51" s="1">
        <f>IFERROR(__xludf.DUMMYFUNCTION("""COMPUTED_VALUE"""),3046.21)</f>
        <v>3046.21</v>
      </c>
      <c r="M51" s="2">
        <f>IFERROR(__xludf.DUMMYFUNCTION("""COMPUTED_VALUE"""),45639.66666666667)</f>
        <v>45639.66667</v>
      </c>
      <c r="N51" s="1">
        <f>IFERROR(__xludf.DUMMYFUNCTION("""COMPUTED_VALUE"""),6.2470802E7)</f>
        <v>62470802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IFERROR(__xludf.DUMMYFUNCTION("""COMPUTED_VALUE"""),3052.55)</f>
        <v>3052.55</v>
      </c>
      <c r="D52" s="2">
        <f>IFERROR(__xludf.DUMMYFUNCTION("""COMPUTED_VALUE"""),45646.66666666667)</f>
        <v>45646.66667</v>
      </c>
      <c r="E52" s="1">
        <f>IFERROR(__xludf.DUMMYFUNCTION("""COMPUTED_VALUE"""),3069.21)</f>
        <v>3069.21</v>
      </c>
      <c r="G52" s="2">
        <f>IFERROR(__xludf.DUMMYFUNCTION("""COMPUTED_VALUE"""),45646.66666666667)</f>
        <v>45646.66667</v>
      </c>
      <c r="H52" s="1">
        <f>IFERROR(__xludf.DUMMYFUNCTION("""COMPUTED_VALUE"""),2916.0)</f>
        <v>2916</v>
      </c>
      <c r="J52" s="2">
        <f>IFERROR(__xludf.DUMMYFUNCTION("""COMPUTED_VALUE"""),45646.66666666667)</f>
        <v>45646.66667</v>
      </c>
      <c r="K52" s="1">
        <f>IFERROR(__xludf.DUMMYFUNCTION("""COMPUTED_VALUE"""),2935.68)</f>
        <v>2935.68</v>
      </c>
      <c r="M52" s="2">
        <f>IFERROR(__xludf.DUMMYFUNCTION("""COMPUTED_VALUE"""),45646.66666666667)</f>
        <v>45646.66667</v>
      </c>
      <c r="N52" s="1">
        <f>IFERROR(__xludf.DUMMYFUNCTION("""COMPUTED_VALUE"""),9.7241508E7)</f>
        <v>97241508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IFERROR(__xludf.DUMMYFUNCTION("""COMPUTED_VALUE"""),2924.72)</f>
        <v>2924.72</v>
      </c>
      <c r="D53" s="2">
        <f>IFERROR(__xludf.DUMMYFUNCTION("""COMPUTED_VALUE"""),45653.66666666667)</f>
        <v>45653.66667</v>
      </c>
      <c r="E53" s="1">
        <f>IFERROR(__xludf.DUMMYFUNCTION("""COMPUTED_VALUE"""),2963.38)</f>
        <v>2963.38</v>
      </c>
      <c r="G53" s="2">
        <f>IFERROR(__xludf.DUMMYFUNCTION("""COMPUTED_VALUE"""),45653.66666666667)</f>
        <v>45653.66667</v>
      </c>
      <c r="H53" s="1">
        <f>IFERROR(__xludf.DUMMYFUNCTION("""COMPUTED_VALUE"""),2905.42)</f>
        <v>2905.42</v>
      </c>
      <c r="J53" s="2">
        <f>IFERROR(__xludf.DUMMYFUNCTION("""COMPUTED_VALUE"""),45653.66666666667)</f>
        <v>45653.66667</v>
      </c>
      <c r="K53" s="1">
        <f>IFERROR(__xludf.DUMMYFUNCTION("""COMPUTED_VALUE"""),2930.11)</f>
        <v>2930.11</v>
      </c>
      <c r="M53" s="2">
        <f>IFERROR(__xludf.DUMMYFUNCTION("""COMPUTED_VALUE"""),45653.66666666667)</f>
        <v>45653.66667</v>
      </c>
      <c r="N53" s="1">
        <f>IFERROR(__xludf.DUMMYFUNCTION("""COMPUTED_VALUE"""),4.1767235E7)</f>
        <v>41767235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IFERROR(__xludf.DUMMYFUNCTION("""COMPUTED_VALUE"""),2908.52)</f>
        <v>2908.52</v>
      </c>
      <c r="D54" s="2">
        <f>IFERROR(__xludf.DUMMYFUNCTION("""COMPUTED_VALUE"""),45660.66666666667)</f>
        <v>45660.66667</v>
      </c>
      <c r="E54" s="1">
        <f>IFERROR(__xludf.DUMMYFUNCTION("""COMPUTED_VALUE"""),2913.84)</f>
        <v>2913.84</v>
      </c>
      <c r="G54" s="2">
        <f>IFERROR(__xludf.DUMMYFUNCTION("""COMPUTED_VALUE"""),45660.66666666667)</f>
        <v>45660.66667</v>
      </c>
      <c r="H54" s="1">
        <f>IFERROR(__xludf.DUMMYFUNCTION("""COMPUTED_VALUE"""),2845.74)</f>
        <v>2845.74</v>
      </c>
      <c r="J54" s="2">
        <f>IFERROR(__xludf.DUMMYFUNCTION("""COMPUTED_VALUE"""),45660.66666666667)</f>
        <v>45660.66667</v>
      </c>
      <c r="K54" s="1">
        <f>IFERROR(__xludf.DUMMYFUNCTION("""COMPUTED_VALUE"""),2889.8)</f>
        <v>2889.8</v>
      </c>
      <c r="M54" s="2">
        <f>IFERROR(__xludf.DUMMYFUNCTION("""COMPUTED_VALUE"""),45660.66666666667)</f>
        <v>45660.66667</v>
      </c>
      <c r="N54" s="1">
        <f>IFERROR(__xludf.DUMMYFUNCTION("""COMPUTED_VALUE"""),5.6373152E7)</f>
        <v>56373152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IFERROR(__xludf.DUMMYFUNCTION("""COMPUTED_VALUE"""),2893.68)</f>
        <v>2893.68</v>
      </c>
      <c r="D55" s="2">
        <f>IFERROR(__xludf.DUMMYFUNCTION("""COMPUTED_VALUE"""),45667.66666666667)</f>
        <v>45667.66667</v>
      </c>
      <c r="E55" s="1">
        <f>IFERROR(__xludf.DUMMYFUNCTION("""COMPUTED_VALUE"""),2905.09)</f>
        <v>2905.09</v>
      </c>
      <c r="G55" s="2">
        <f>IFERROR(__xludf.DUMMYFUNCTION("""COMPUTED_VALUE"""),45667.66666666667)</f>
        <v>45667.66667</v>
      </c>
      <c r="H55" s="1">
        <f>IFERROR(__xludf.DUMMYFUNCTION("""COMPUTED_VALUE"""),2821.91)</f>
        <v>2821.91</v>
      </c>
      <c r="J55" s="2">
        <f>IFERROR(__xludf.DUMMYFUNCTION("""COMPUTED_VALUE"""),45667.66666666667)</f>
        <v>45667.66667</v>
      </c>
      <c r="K55" s="1">
        <f>IFERROR(__xludf.DUMMYFUNCTION("""COMPUTED_VALUE"""),2831.54)</f>
        <v>2831.54</v>
      </c>
      <c r="M55" s="2">
        <f>IFERROR(__xludf.DUMMYFUNCTION("""COMPUTED_VALUE"""),45667.66666666667)</f>
        <v>45667.66667</v>
      </c>
      <c r="N55" s="1">
        <f>IFERROR(__xludf.DUMMYFUNCTION("""COMPUTED_VALUE"""),5.3031265E7)</f>
        <v>53031265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IFERROR(__xludf.DUMMYFUNCTION("""COMPUTED_VALUE"""),2811.63)</f>
        <v>2811.63</v>
      </c>
      <c r="D56" s="2">
        <f>IFERROR(__xludf.DUMMYFUNCTION("""COMPUTED_VALUE"""),45674.66666666667)</f>
        <v>45674.66667</v>
      </c>
      <c r="E56" s="1">
        <f>IFERROR(__xludf.DUMMYFUNCTION("""COMPUTED_VALUE"""),2954.36)</f>
        <v>2954.36</v>
      </c>
      <c r="G56" s="2">
        <f>IFERROR(__xludf.DUMMYFUNCTION("""COMPUTED_VALUE"""),45674.66666666667)</f>
        <v>45674.66667</v>
      </c>
      <c r="H56" s="1">
        <f>IFERROR(__xludf.DUMMYFUNCTION("""COMPUTED_VALUE"""),2801.9)</f>
        <v>2801.9</v>
      </c>
      <c r="J56" s="2">
        <f>IFERROR(__xludf.DUMMYFUNCTION("""COMPUTED_VALUE"""),45674.66666666667)</f>
        <v>45674.66667</v>
      </c>
      <c r="K56" s="1">
        <f>IFERROR(__xludf.DUMMYFUNCTION("""COMPUTED_VALUE"""),2934.86)</f>
        <v>2934.86</v>
      </c>
      <c r="M56" s="2">
        <f>IFERROR(__xludf.DUMMYFUNCTION("""COMPUTED_VALUE"""),45674.66666666667)</f>
        <v>45674.66667</v>
      </c>
      <c r="N56" s="1">
        <f>IFERROR(__xludf.DUMMYFUNCTION("""COMPUTED_VALUE"""),6.6710098E7)</f>
        <v>66710098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IFERROR(__xludf.DUMMYFUNCTION("""COMPUTED_VALUE"""),2951.12)</f>
        <v>2951.12</v>
      </c>
      <c r="D57" s="2">
        <f>IFERROR(__xludf.DUMMYFUNCTION("""COMPUTED_VALUE"""),45681.66666666667)</f>
        <v>45681.66667</v>
      </c>
      <c r="E57" s="1">
        <f>IFERROR(__xludf.DUMMYFUNCTION("""COMPUTED_VALUE"""),2955.49)</f>
        <v>2955.49</v>
      </c>
      <c r="G57" s="2">
        <f>IFERROR(__xludf.DUMMYFUNCTION("""COMPUTED_VALUE"""),45681.66666666667)</f>
        <v>45681.66667</v>
      </c>
      <c r="H57" s="1">
        <f>IFERROR(__xludf.DUMMYFUNCTION("""COMPUTED_VALUE"""),2902.12)</f>
        <v>2902.12</v>
      </c>
      <c r="J57" s="2">
        <f>IFERROR(__xludf.DUMMYFUNCTION("""COMPUTED_VALUE"""),45681.66666666667)</f>
        <v>45681.66667</v>
      </c>
      <c r="K57" s="1">
        <f>IFERROR(__xludf.DUMMYFUNCTION("""COMPUTED_VALUE"""),2925.03)</f>
        <v>2925.03</v>
      </c>
      <c r="M57" s="2">
        <f>IFERROR(__xludf.DUMMYFUNCTION("""COMPUTED_VALUE"""),45681.66666666667)</f>
        <v>45681.66667</v>
      </c>
      <c r="N57" s="1">
        <f>IFERROR(__xludf.DUMMYFUNCTION("""COMPUTED_VALUE"""),4.7016387E7)</f>
        <v>47016387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IFERROR(__xludf.DUMMYFUNCTION("""COMPUTED_VALUE"""),2899.67)</f>
        <v>2899.67</v>
      </c>
      <c r="D58" s="2">
        <f>IFERROR(__xludf.DUMMYFUNCTION("""COMPUTED_VALUE"""),45688.66666666667)</f>
        <v>45688.66667</v>
      </c>
      <c r="E58" s="1">
        <f>IFERROR(__xludf.DUMMYFUNCTION("""COMPUTED_VALUE"""),3029.59)</f>
        <v>3029.59</v>
      </c>
      <c r="G58" s="2">
        <f>IFERROR(__xludf.DUMMYFUNCTION("""COMPUTED_VALUE"""),45688.66666666667)</f>
        <v>45688.66667</v>
      </c>
      <c r="H58" s="1">
        <f>IFERROR(__xludf.DUMMYFUNCTION("""COMPUTED_VALUE"""),2890.91)</f>
        <v>2890.91</v>
      </c>
      <c r="J58" s="2">
        <f>IFERROR(__xludf.DUMMYFUNCTION("""COMPUTED_VALUE"""),45688.66666666667)</f>
        <v>45688.66667</v>
      </c>
      <c r="K58" s="1">
        <f>IFERROR(__xludf.DUMMYFUNCTION("""COMPUTED_VALUE"""),3001.25)</f>
        <v>3001.25</v>
      </c>
      <c r="M58" s="2">
        <f>IFERROR(__xludf.DUMMYFUNCTION("""COMPUTED_VALUE"""),45688.66666666667)</f>
        <v>45688.66667</v>
      </c>
      <c r="N58" s="1">
        <f>IFERROR(__xludf.DUMMYFUNCTION("""COMPUTED_VALUE"""),7.2606345E7)</f>
        <v>72606345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IFERROR(__xludf.DUMMYFUNCTION("""COMPUTED_VALUE"""),2964.06)</f>
        <v>2964.06</v>
      </c>
      <c r="D59" s="2">
        <f>IFERROR(__xludf.DUMMYFUNCTION("""COMPUTED_VALUE"""),45695.66666666667)</f>
        <v>45695.66667</v>
      </c>
      <c r="E59" s="1">
        <f>IFERROR(__xludf.DUMMYFUNCTION("""COMPUTED_VALUE"""),3073.37)</f>
        <v>3073.37</v>
      </c>
      <c r="G59" s="2">
        <f>IFERROR(__xludf.DUMMYFUNCTION("""COMPUTED_VALUE"""),45695.66666666667)</f>
        <v>45695.66667</v>
      </c>
      <c r="H59" s="1">
        <f>IFERROR(__xludf.DUMMYFUNCTION("""COMPUTED_VALUE"""),2945.56)</f>
        <v>2945.56</v>
      </c>
      <c r="J59" s="2">
        <f>IFERROR(__xludf.DUMMYFUNCTION("""COMPUTED_VALUE"""),45695.66666666667)</f>
        <v>45695.66667</v>
      </c>
      <c r="K59" s="1">
        <f>IFERROR(__xludf.DUMMYFUNCTION("""COMPUTED_VALUE"""),3028.97)</f>
        <v>3028.97</v>
      </c>
      <c r="M59" s="2">
        <f>IFERROR(__xludf.DUMMYFUNCTION("""COMPUTED_VALUE"""),45695.66666666667)</f>
        <v>45695.66667</v>
      </c>
      <c r="N59" s="1">
        <f>IFERROR(__xludf.DUMMYFUNCTION("""COMPUTED_VALUE"""),7.8304685E7)</f>
        <v>78304685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IFERROR(__xludf.DUMMYFUNCTION("""COMPUTED_VALUE"""),3048.39)</f>
        <v>3048.39</v>
      </c>
      <c r="D60" s="2">
        <f>IFERROR(__xludf.DUMMYFUNCTION("""COMPUTED_VALUE"""),45702.66666666667)</f>
        <v>45702.66667</v>
      </c>
      <c r="E60" s="1">
        <f>IFERROR(__xludf.DUMMYFUNCTION("""COMPUTED_VALUE"""),3151.37)</f>
        <v>3151.37</v>
      </c>
      <c r="G60" s="2">
        <f>IFERROR(__xludf.DUMMYFUNCTION("""COMPUTED_VALUE"""),45702.66666666667)</f>
        <v>45702.66667</v>
      </c>
      <c r="H60" s="1">
        <f>IFERROR(__xludf.DUMMYFUNCTION("""COMPUTED_VALUE"""),2997.84)</f>
        <v>2997.84</v>
      </c>
      <c r="J60" s="2">
        <f>IFERROR(__xludf.DUMMYFUNCTION("""COMPUTED_VALUE"""),45702.66666666667)</f>
        <v>45702.66667</v>
      </c>
      <c r="K60" s="1">
        <f>IFERROR(__xludf.DUMMYFUNCTION("""COMPUTED_VALUE"""),3115.3)</f>
        <v>3115.3</v>
      </c>
      <c r="M60" s="2">
        <f>IFERROR(__xludf.DUMMYFUNCTION("""COMPUTED_VALUE"""),45702.66666666667)</f>
        <v>45702.66667</v>
      </c>
      <c r="N60" s="1">
        <f>IFERROR(__xludf.DUMMYFUNCTION("""COMPUTED_VALUE"""),8.5112489E7)</f>
        <v>85112489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IFERROR(__xludf.DUMMYFUNCTION("""COMPUTED_VALUE"""),3121.05)</f>
        <v>3121.05</v>
      </c>
      <c r="D61" s="2">
        <f>IFERROR(__xludf.DUMMYFUNCTION("""COMPUTED_VALUE"""),45709.66666666667)</f>
        <v>45709.66667</v>
      </c>
      <c r="E61" s="1">
        <f>IFERROR(__xludf.DUMMYFUNCTION("""COMPUTED_VALUE"""),3139.55)</f>
        <v>3139.55</v>
      </c>
      <c r="G61" s="2">
        <f>IFERROR(__xludf.DUMMYFUNCTION("""COMPUTED_VALUE"""),45709.66666666667)</f>
        <v>45709.66667</v>
      </c>
      <c r="H61" s="1">
        <f>IFERROR(__xludf.DUMMYFUNCTION("""COMPUTED_VALUE"""),2992.71)</f>
        <v>2992.71</v>
      </c>
      <c r="J61" s="2">
        <f>IFERROR(__xludf.DUMMYFUNCTION("""COMPUTED_VALUE"""),45709.66666666667)</f>
        <v>45709.66667</v>
      </c>
      <c r="K61" s="1">
        <f>IFERROR(__xludf.DUMMYFUNCTION("""COMPUTED_VALUE"""),3004.25)</f>
        <v>3004.25</v>
      </c>
      <c r="M61" s="2">
        <f>IFERROR(__xludf.DUMMYFUNCTION("""COMPUTED_VALUE"""),45709.66666666667)</f>
        <v>45709.66667</v>
      </c>
      <c r="N61" s="1">
        <f>IFERROR(__xludf.DUMMYFUNCTION("""COMPUTED_VALUE"""),7.1174057E7)</f>
        <v>71174057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IFERROR(__xludf.DUMMYFUNCTION("""COMPUTED_VALUE"""),3012.47)</f>
        <v>3012.47</v>
      </c>
      <c r="D62" s="2">
        <f>IFERROR(__xludf.DUMMYFUNCTION("""COMPUTED_VALUE"""),45716.66666666667)</f>
        <v>45716.66667</v>
      </c>
      <c r="E62" s="1">
        <f>IFERROR(__xludf.DUMMYFUNCTION("""COMPUTED_VALUE"""),3052.15)</f>
        <v>3052.15</v>
      </c>
      <c r="G62" s="2">
        <f>IFERROR(__xludf.DUMMYFUNCTION("""COMPUTED_VALUE"""),45716.66666666667)</f>
        <v>45716.66667</v>
      </c>
      <c r="H62" s="1">
        <f>IFERROR(__xludf.DUMMYFUNCTION("""COMPUTED_VALUE"""),2896.55)</f>
        <v>2896.55</v>
      </c>
      <c r="J62" s="2">
        <f>IFERROR(__xludf.DUMMYFUNCTION("""COMPUTED_VALUE"""),45716.66666666667)</f>
        <v>45716.66667</v>
      </c>
      <c r="K62" s="1">
        <f>IFERROR(__xludf.DUMMYFUNCTION("""COMPUTED_VALUE"""),2924.24)</f>
        <v>2924.24</v>
      </c>
      <c r="M62" s="2">
        <f>IFERROR(__xludf.DUMMYFUNCTION("""COMPUTED_VALUE"""),45716.66666666667)</f>
        <v>45716.66667</v>
      </c>
      <c r="N62" s="1">
        <f>IFERROR(__xludf.DUMMYFUNCTION("""COMPUTED_VALUE"""),1.51861399E8)</f>
        <v>151861399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IFERROR(__xludf.DUMMYFUNCTION("""COMPUTED_VALUE"""),2923.96)</f>
        <v>2923.96</v>
      </c>
      <c r="D63" s="2">
        <f>IFERROR(__xludf.DUMMYFUNCTION("""COMPUTED_VALUE"""),45723.66666666667)</f>
        <v>45723.66667</v>
      </c>
      <c r="E63" s="1">
        <f>IFERROR(__xludf.DUMMYFUNCTION("""COMPUTED_VALUE"""),2951.64)</f>
        <v>2951.64</v>
      </c>
      <c r="G63" s="2">
        <f>IFERROR(__xludf.DUMMYFUNCTION("""COMPUTED_VALUE"""),45723.66666666667)</f>
        <v>45723.66667</v>
      </c>
      <c r="H63" s="1">
        <f>IFERROR(__xludf.DUMMYFUNCTION("""COMPUTED_VALUE"""),2794.72)</f>
        <v>2794.72</v>
      </c>
      <c r="J63" s="2">
        <f>IFERROR(__xludf.DUMMYFUNCTION("""COMPUTED_VALUE"""),45723.66666666667)</f>
        <v>45723.66667</v>
      </c>
      <c r="K63" s="1">
        <f>IFERROR(__xludf.DUMMYFUNCTION("""COMPUTED_VALUE"""),2866.72)</f>
        <v>2866.72</v>
      </c>
      <c r="M63" s="2">
        <f>IFERROR(__xludf.DUMMYFUNCTION("""COMPUTED_VALUE"""),45723.66666666667)</f>
        <v>45723.66667</v>
      </c>
      <c r="N63" s="1">
        <f>IFERROR(__xludf.DUMMYFUNCTION("""COMPUTED_VALUE"""),2.04494966E8)</f>
        <v>204494966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IFERROR(__xludf.DUMMYFUNCTION("""COMPUTED_VALUE"""),2847.76)</f>
        <v>2847.76</v>
      </c>
      <c r="D64" s="2">
        <f>IFERROR(__xludf.DUMMYFUNCTION("""COMPUTED_VALUE"""),45730.66666666667)</f>
        <v>45730.66667</v>
      </c>
      <c r="E64" s="1">
        <f>IFERROR(__xludf.DUMMYFUNCTION("""COMPUTED_VALUE"""),2861.27)</f>
        <v>2861.27</v>
      </c>
      <c r="G64" s="2">
        <f>IFERROR(__xludf.DUMMYFUNCTION("""COMPUTED_VALUE"""),45730.66666666667)</f>
        <v>45730.66667</v>
      </c>
      <c r="H64" s="1">
        <f>IFERROR(__xludf.DUMMYFUNCTION("""COMPUTED_VALUE"""),2742.8)</f>
        <v>2742.8</v>
      </c>
      <c r="J64" s="2">
        <f>IFERROR(__xludf.DUMMYFUNCTION("""COMPUTED_VALUE"""),45730.66666666667)</f>
        <v>45730.66667</v>
      </c>
      <c r="K64" s="1">
        <f>IFERROR(__xludf.DUMMYFUNCTION("""COMPUTED_VALUE"""),2792.7)</f>
        <v>2792.7</v>
      </c>
      <c r="M64" s="2">
        <f>IFERROR(__xludf.DUMMYFUNCTION("""COMPUTED_VALUE"""),45730.66666666667)</f>
        <v>45730.66667</v>
      </c>
      <c r="N64" s="1">
        <f>IFERROR(__xludf.DUMMYFUNCTION("""COMPUTED_VALUE"""),1.49551284E8)</f>
        <v>149551284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IFERROR(__xludf.DUMMYFUNCTION("""COMPUTED_VALUE"""),2790.72)</f>
        <v>2790.72</v>
      </c>
      <c r="D65" s="2">
        <f>IFERROR(__xludf.DUMMYFUNCTION("""COMPUTED_VALUE"""),45737.66666666667)</f>
        <v>45737.66667</v>
      </c>
      <c r="E65" s="1">
        <f>IFERROR(__xludf.DUMMYFUNCTION("""COMPUTED_VALUE"""),2883.03)</f>
        <v>2883.03</v>
      </c>
      <c r="G65" s="2">
        <f>IFERROR(__xludf.DUMMYFUNCTION("""COMPUTED_VALUE"""),45737.66666666667)</f>
        <v>45737.66667</v>
      </c>
      <c r="H65" s="1">
        <f>IFERROR(__xludf.DUMMYFUNCTION("""COMPUTED_VALUE"""),2790.72)</f>
        <v>2790.72</v>
      </c>
      <c r="J65" s="2">
        <f>IFERROR(__xludf.DUMMYFUNCTION("""COMPUTED_VALUE"""),45737.66666666667)</f>
        <v>45737.66667</v>
      </c>
      <c r="K65" s="1">
        <f>IFERROR(__xludf.DUMMYFUNCTION("""COMPUTED_VALUE"""),2849.38)</f>
        <v>2849.38</v>
      </c>
      <c r="M65" s="2">
        <f>IFERROR(__xludf.DUMMYFUNCTION("""COMPUTED_VALUE"""),45737.66666666667)</f>
        <v>45737.66667</v>
      </c>
      <c r="N65" s="1">
        <f>IFERROR(__xludf.DUMMYFUNCTION("""COMPUTED_VALUE"""),1.85183812E8)</f>
        <v>185183812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IFERROR(__xludf.DUMMYFUNCTION("""COMPUTED_VALUE"""),2888.29)</f>
        <v>2888.29</v>
      </c>
      <c r="D66" s="2">
        <f>IFERROR(__xludf.DUMMYFUNCTION("""COMPUTED_VALUE"""),45744.66666666667)</f>
        <v>45744.66667</v>
      </c>
      <c r="E66" s="1">
        <f>IFERROR(__xludf.DUMMYFUNCTION("""COMPUTED_VALUE"""),2980.57)</f>
        <v>2980.57</v>
      </c>
      <c r="G66" s="2">
        <f>IFERROR(__xludf.DUMMYFUNCTION("""COMPUTED_VALUE"""),45744.66666666667)</f>
        <v>45744.66667</v>
      </c>
      <c r="H66" s="1">
        <f>IFERROR(__xludf.DUMMYFUNCTION("""COMPUTED_VALUE"""),2883.46)</f>
        <v>2883.46</v>
      </c>
      <c r="J66" s="2">
        <f>IFERROR(__xludf.DUMMYFUNCTION("""COMPUTED_VALUE"""),45744.66666666667)</f>
        <v>45744.66667</v>
      </c>
      <c r="K66" s="1">
        <f>IFERROR(__xludf.DUMMYFUNCTION("""COMPUTED_VALUE"""),2925.24)</f>
        <v>2925.24</v>
      </c>
      <c r="M66" s="2">
        <f>IFERROR(__xludf.DUMMYFUNCTION("""COMPUTED_VALUE"""),45744.66666666667)</f>
        <v>45744.66667</v>
      </c>
      <c r="N66" s="1">
        <f>IFERROR(__xludf.DUMMYFUNCTION("""COMPUTED_VALUE"""),1.21955529E8)</f>
        <v>121955529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IFERROR(__xludf.DUMMYFUNCTION("""COMPUTED_VALUE"""),2906.91)</f>
        <v>2906.91</v>
      </c>
      <c r="D67" s="2">
        <f>IFERROR(__xludf.DUMMYFUNCTION("""COMPUTED_VALUE"""),45751.66666666667)</f>
        <v>45751.66667</v>
      </c>
      <c r="E67" s="1">
        <f>IFERROR(__xludf.DUMMYFUNCTION("""COMPUTED_VALUE"""),3060.94)</f>
        <v>3060.94</v>
      </c>
      <c r="G67" s="2">
        <f>IFERROR(__xludf.DUMMYFUNCTION("""COMPUTED_VALUE"""),45751.66666666667)</f>
        <v>45751.66667</v>
      </c>
      <c r="H67" s="1">
        <f>IFERROR(__xludf.DUMMYFUNCTION("""COMPUTED_VALUE"""),2849.0)</f>
        <v>2849</v>
      </c>
      <c r="J67" s="2">
        <f>IFERROR(__xludf.DUMMYFUNCTION("""COMPUTED_VALUE"""),45751.66666666667)</f>
        <v>45751.66667</v>
      </c>
      <c r="K67" s="1">
        <f>IFERROR(__xludf.DUMMYFUNCTION("""COMPUTED_VALUE"""),2850.3)</f>
        <v>2850.3</v>
      </c>
      <c r="M67" s="2">
        <f>IFERROR(__xludf.DUMMYFUNCTION("""COMPUTED_VALUE"""),45751.66666666667)</f>
        <v>45751.66667</v>
      </c>
      <c r="N67" s="1">
        <f>IFERROR(__xludf.DUMMYFUNCTION("""COMPUTED_VALUE"""),1.62882944E8)</f>
        <v>162882944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IFERROR(__xludf.DUMMYFUNCTION("""COMPUTED_VALUE"""),2784.04)</f>
        <v>2784.04</v>
      </c>
      <c r="D68" s="2">
        <f>IFERROR(__xludf.DUMMYFUNCTION("""COMPUTED_VALUE"""),45758.66666666667)</f>
        <v>45758.66667</v>
      </c>
      <c r="E68" s="1">
        <f>IFERROR(__xludf.DUMMYFUNCTION("""COMPUTED_VALUE"""),3075.37)</f>
        <v>3075.37</v>
      </c>
      <c r="G68" s="2">
        <f>IFERROR(__xludf.DUMMYFUNCTION("""COMPUTED_VALUE"""),45758.66666666667)</f>
        <v>45758.66667</v>
      </c>
      <c r="H68" s="1">
        <f>IFERROR(__xludf.DUMMYFUNCTION("""COMPUTED_VALUE"""),2722.55)</f>
        <v>2722.55</v>
      </c>
      <c r="J68" s="2">
        <f>IFERROR(__xludf.DUMMYFUNCTION("""COMPUTED_VALUE"""),45758.66666666667)</f>
        <v>45758.66667</v>
      </c>
      <c r="K68" s="1">
        <f>IFERROR(__xludf.DUMMYFUNCTION("""COMPUTED_VALUE"""),3057.73)</f>
        <v>3057.73</v>
      </c>
      <c r="M68" s="2">
        <f>IFERROR(__xludf.DUMMYFUNCTION("""COMPUTED_VALUE"""),45758.66666666667)</f>
        <v>45758.66667</v>
      </c>
      <c r="N68" s="1">
        <f>IFERROR(__xludf.DUMMYFUNCTION("""COMPUTED_VALUE"""),1.72922302E8)</f>
        <v>172922302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IFERROR(__xludf.DUMMYFUNCTION("""COMPUTED_VALUE"""),3088.6)</f>
        <v>3088.6</v>
      </c>
      <c r="D69" s="2">
        <f>IFERROR(__xludf.DUMMYFUNCTION("""COMPUTED_VALUE"""),45764.66666666667)</f>
        <v>45764.66667</v>
      </c>
      <c r="E69" s="1">
        <f>IFERROR(__xludf.DUMMYFUNCTION("""COMPUTED_VALUE"""),3098.93)</f>
        <v>3098.93</v>
      </c>
      <c r="G69" s="2">
        <f>IFERROR(__xludf.DUMMYFUNCTION("""COMPUTED_VALUE"""),45764.66666666667)</f>
        <v>45764.66667</v>
      </c>
      <c r="H69" s="1">
        <f>IFERROR(__xludf.DUMMYFUNCTION("""COMPUTED_VALUE"""),3032.21)</f>
        <v>3032.21</v>
      </c>
      <c r="J69" s="2">
        <f>IFERROR(__xludf.DUMMYFUNCTION("""COMPUTED_VALUE"""),45764.66666666667)</f>
        <v>45764.66667</v>
      </c>
      <c r="K69" s="1">
        <f>IFERROR(__xludf.DUMMYFUNCTION("""COMPUTED_VALUE"""),3067.86)</f>
        <v>3067.86</v>
      </c>
      <c r="M69" s="2">
        <f>IFERROR(__xludf.DUMMYFUNCTION("""COMPUTED_VALUE"""),45764.66666666667)</f>
        <v>45764.66667</v>
      </c>
      <c r="N69" s="1">
        <f>IFERROR(__xludf.DUMMYFUNCTION("""COMPUTED_VALUE"""),1.02132678E8)</f>
        <v>102132678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IFERROR(__xludf.DUMMYFUNCTION("""COMPUTED_VALUE"""),3053.71)</f>
        <v>3053.71</v>
      </c>
      <c r="D70" s="2">
        <f>IFERROR(__xludf.DUMMYFUNCTION("""COMPUTED_VALUE"""),45772.66666666667)</f>
        <v>45772.66667</v>
      </c>
      <c r="E70" s="1">
        <f>IFERROR(__xludf.DUMMYFUNCTION("""COMPUTED_VALUE"""),3178.56)</f>
        <v>3178.56</v>
      </c>
      <c r="G70" s="2">
        <f>IFERROR(__xludf.DUMMYFUNCTION("""COMPUTED_VALUE"""),45772.66666666667)</f>
        <v>45772.66667</v>
      </c>
      <c r="H70" s="1">
        <f>IFERROR(__xludf.DUMMYFUNCTION("""COMPUTED_VALUE"""),2968.9)</f>
        <v>2968.9</v>
      </c>
      <c r="J70" s="2">
        <f>IFERROR(__xludf.DUMMYFUNCTION("""COMPUTED_VALUE"""),45772.66666666667)</f>
        <v>45772.66667</v>
      </c>
      <c r="K70" s="1">
        <f>IFERROR(__xludf.DUMMYFUNCTION("""COMPUTED_VALUE"""),3147.54)</f>
        <v>3147.54</v>
      </c>
      <c r="M70" s="2">
        <f>IFERROR(__xludf.DUMMYFUNCTION("""COMPUTED_VALUE"""),45772.66666666667)</f>
        <v>45772.66667</v>
      </c>
      <c r="N70" s="1">
        <f>IFERROR(__xludf.DUMMYFUNCTION("""COMPUTED_VALUE"""),1.42707648E8)</f>
        <v>142707648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IFERROR(__xludf.DUMMYFUNCTION("""COMPUTED_VALUE"""),3152.26)</f>
        <v>3152.26</v>
      </c>
      <c r="D71" s="2">
        <f>IFERROR(__xludf.DUMMYFUNCTION("""COMPUTED_VALUE"""),45779.66666666667)</f>
        <v>45779.66667</v>
      </c>
      <c r="E71" s="1">
        <f>IFERROR(__xludf.DUMMYFUNCTION("""COMPUTED_VALUE"""),3301.43)</f>
        <v>3301.43</v>
      </c>
      <c r="G71" s="2">
        <f>IFERROR(__xludf.DUMMYFUNCTION("""COMPUTED_VALUE"""),45779.66666666667)</f>
        <v>45779.66667</v>
      </c>
      <c r="H71" s="1">
        <f>IFERROR(__xludf.DUMMYFUNCTION("""COMPUTED_VALUE"""),3107.4)</f>
        <v>3107.4</v>
      </c>
      <c r="J71" s="2">
        <f>IFERROR(__xludf.DUMMYFUNCTION("""COMPUTED_VALUE"""),45779.66666666667)</f>
        <v>45779.66667</v>
      </c>
      <c r="K71" s="1">
        <f>IFERROR(__xludf.DUMMYFUNCTION("""COMPUTED_VALUE"""),3296.85)</f>
        <v>3296.85</v>
      </c>
      <c r="M71" s="2">
        <f>IFERROR(__xludf.DUMMYFUNCTION("""COMPUTED_VALUE"""),45779.66666666667)</f>
        <v>45779.66667</v>
      </c>
      <c r="N71" s="1">
        <f>IFERROR(__xludf.DUMMYFUNCTION("""COMPUTED_VALUE"""),1.5527477E8)</f>
        <v>155274770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IFERROR(__xludf.DUMMYFUNCTION("""COMPUTED_VALUE"""),3293.31)</f>
        <v>3293.31</v>
      </c>
      <c r="D72" s="2">
        <f>IFERROR(__xludf.DUMMYFUNCTION("""COMPUTED_VALUE"""),45786.66666666667)</f>
        <v>45786.66667</v>
      </c>
      <c r="E72" s="1">
        <f>IFERROR(__xludf.DUMMYFUNCTION("""COMPUTED_VALUE"""),3342.4)</f>
        <v>3342.4</v>
      </c>
      <c r="G72" s="2">
        <f>IFERROR(__xludf.DUMMYFUNCTION("""COMPUTED_VALUE"""),45786.66666666667)</f>
        <v>45786.66667</v>
      </c>
      <c r="H72" s="1">
        <f>IFERROR(__xludf.DUMMYFUNCTION("""COMPUTED_VALUE"""),3242.4)</f>
        <v>3242.4</v>
      </c>
      <c r="J72" s="2">
        <f>IFERROR(__xludf.DUMMYFUNCTION("""COMPUTED_VALUE"""),45786.66666666667)</f>
        <v>45786.66667</v>
      </c>
      <c r="K72" s="1">
        <f>IFERROR(__xludf.DUMMYFUNCTION("""COMPUTED_VALUE"""),3310.99)</f>
        <v>3310.99</v>
      </c>
      <c r="M72" s="2">
        <f>IFERROR(__xludf.DUMMYFUNCTION("""COMPUTED_VALUE"""),45786.66666666667)</f>
        <v>45786.66667</v>
      </c>
      <c r="N72" s="1">
        <f>IFERROR(__xludf.DUMMYFUNCTION("""COMPUTED_VALUE"""),1.68642499E8)</f>
        <v>168642499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IFERROR(__xludf.DUMMYFUNCTION("""COMPUTED_VALUE"""),3362.7)</f>
        <v>3362.7</v>
      </c>
      <c r="D73" s="2">
        <f>IFERROR(__xludf.DUMMYFUNCTION("""COMPUTED_VALUE"""),45793.66666666667)</f>
        <v>45793.66667</v>
      </c>
      <c r="E73" s="1">
        <f>IFERROR(__xludf.DUMMYFUNCTION("""COMPUTED_VALUE"""),3402.29)</f>
        <v>3402.29</v>
      </c>
      <c r="G73" s="2">
        <f>IFERROR(__xludf.DUMMYFUNCTION("""COMPUTED_VALUE"""),45793.66666666667)</f>
        <v>45793.66667</v>
      </c>
      <c r="H73" s="1">
        <f>IFERROR(__xludf.DUMMYFUNCTION("""COMPUTED_VALUE"""),3291.93)</f>
        <v>3291.93</v>
      </c>
      <c r="J73" s="2">
        <f>IFERROR(__xludf.DUMMYFUNCTION("""COMPUTED_VALUE"""),45793.66666666667)</f>
        <v>45793.66667</v>
      </c>
      <c r="K73" s="1">
        <f>IFERROR(__xludf.DUMMYFUNCTION("""COMPUTED_VALUE"""),3400.93)</f>
        <v>3400.93</v>
      </c>
      <c r="M73" s="2">
        <f>IFERROR(__xludf.DUMMYFUNCTION("""COMPUTED_VALUE"""),45793.66666666667)</f>
        <v>45793.66667</v>
      </c>
      <c r="N73" s="1">
        <f>IFERROR(__xludf.DUMMYFUNCTION("""COMPUTED_VALUE"""),1.60801121E8)</f>
        <v>160801121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IFERROR(__xludf.DUMMYFUNCTION("""COMPUTED_VALUE"""),3375.22)</f>
        <v>3375.22</v>
      </c>
      <c r="D74" s="2">
        <f>IFERROR(__xludf.DUMMYFUNCTION("""COMPUTED_VALUE"""),45800.66666666667)</f>
        <v>45800.66667</v>
      </c>
      <c r="E74" s="1">
        <f>IFERROR(__xludf.DUMMYFUNCTION("""COMPUTED_VALUE"""),3397.81)</f>
        <v>3397.81</v>
      </c>
      <c r="G74" s="2">
        <f>IFERROR(__xludf.DUMMYFUNCTION("""COMPUTED_VALUE"""),45800.66666666667)</f>
        <v>45800.66667</v>
      </c>
      <c r="H74" s="1">
        <f>IFERROR(__xludf.DUMMYFUNCTION("""COMPUTED_VALUE"""),3125.15)</f>
        <v>3125.15</v>
      </c>
      <c r="J74" s="2">
        <f>IFERROR(__xludf.DUMMYFUNCTION("""COMPUTED_VALUE"""),45800.66666666667)</f>
        <v>45800.66667</v>
      </c>
      <c r="K74" s="1">
        <f>IFERROR(__xludf.DUMMYFUNCTION("""COMPUTED_VALUE"""),3148.94)</f>
        <v>3148.94</v>
      </c>
      <c r="M74" s="2">
        <f>IFERROR(__xludf.DUMMYFUNCTION("""COMPUTED_VALUE"""),45800.66666666667)</f>
        <v>45800.66667</v>
      </c>
      <c r="N74" s="1">
        <f>IFERROR(__xludf.DUMMYFUNCTION("""COMPUTED_VALUE"""),1.70047642E8)</f>
        <v>170047642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IFERROR(__xludf.DUMMYFUNCTION("""COMPUTED_VALUE"""),3179.81)</f>
        <v>3179.81</v>
      </c>
      <c r="D75" s="2">
        <f>IFERROR(__xludf.DUMMYFUNCTION("""COMPUTED_VALUE"""),45807.66666666667)</f>
        <v>45807.66667</v>
      </c>
      <c r="E75" s="1">
        <f>IFERROR(__xludf.DUMMYFUNCTION("""COMPUTED_VALUE"""),3179.81)</f>
        <v>3179.81</v>
      </c>
      <c r="G75" s="2">
        <f>IFERROR(__xludf.DUMMYFUNCTION("""COMPUTED_VALUE"""),45807.66666666667)</f>
        <v>45807.66667</v>
      </c>
      <c r="H75" s="1">
        <f>IFERROR(__xludf.DUMMYFUNCTION("""COMPUTED_VALUE"""),3062.73)</f>
        <v>3062.73</v>
      </c>
      <c r="J75" s="2">
        <f>IFERROR(__xludf.DUMMYFUNCTION("""COMPUTED_VALUE"""),45807.66666666667)</f>
        <v>45807.66667</v>
      </c>
      <c r="K75" s="1">
        <f>IFERROR(__xludf.DUMMYFUNCTION("""COMPUTED_VALUE"""),3104.98)</f>
        <v>3104.98</v>
      </c>
      <c r="M75" s="2">
        <f>IFERROR(__xludf.DUMMYFUNCTION("""COMPUTED_VALUE"""),45807.66666666667)</f>
        <v>45807.66667</v>
      </c>
      <c r="N75" s="1">
        <f>IFERROR(__xludf.DUMMYFUNCTION("""COMPUTED_VALUE"""),1.26423931E8)</f>
        <v>126423931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IFERROR(__xludf.DUMMYFUNCTION("""COMPUTED_VALUE"""),3100.27)</f>
        <v>3100.27</v>
      </c>
      <c r="D76" s="2">
        <f>IFERROR(__xludf.DUMMYFUNCTION("""COMPUTED_VALUE"""),45814.66666666667)</f>
        <v>45814.66667</v>
      </c>
      <c r="E76" s="1">
        <f>IFERROR(__xludf.DUMMYFUNCTION("""COMPUTED_VALUE"""),3117.05)</f>
        <v>3117.05</v>
      </c>
      <c r="G76" s="2">
        <f>IFERROR(__xludf.DUMMYFUNCTION("""COMPUTED_VALUE"""),45814.66666666667)</f>
        <v>45814.66667</v>
      </c>
      <c r="H76" s="1">
        <f>IFERROR(__xludf.DUMMYFUNCTION("""COMPUTED_VALUE"""),3062.48)</f>
        <v>3062.48</v>
      </c>
      <c r="J76" s="2">
        <f>IFERROR(__xludf.DUMMYFUNCTION("""COMPUTED_VALUE"""),45814.66666666667)</f>
        <v>45814.66667</v>
      </c>
      <c r="K76" s="1">
        <f>IFERROR(__xludf.DUMMYFUNCTION("""COMPUTED_VALUE"""),3074.86)</f>
        <v>3074.86</v>
      </c>
      <c r="M76" s="2">
        <f>IFERROR(__xludf.DUMMYFUNCTION("""COMPUTED_VALUE"""),45814.66666666667)</f>
        <v>45814.66667</v>
      </c>
      <c r="N76" s="1">
        <f>IFERROR(__xludf.DUMMYFUNCTION("""COMPUTED_VALUE"""),1.91839324E8)</f>
        <v>191839324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IFERROR(__xludf.DUMMYFUNCTION("""COMPUTED_VALUE"""),3065.93)</f>
        <v>3065.93</v>
      </c>
      <c r="D77" s="2">
        <f>IFERROR(__xludf.DUMMYFUNCTION("""COMPUTED_VALUE"""),45821.66666666667)</f>
        <v>45821.66667</v>
      </c>
      <c r="E77" s="1">
        <f>IFERROR(__xludf.DUMMYFUNCTION("""COMPUTED_VALUE"""),3071.78)</f>
        <v>3071.78</v>
      </c>
      <c r="G77" s="2">
        <f>IFERROR(__xludf.DUMMYFUNCTION("""COMPUTED_VALUE"""),45821.66666666667)</f>
        <v>45821.66667</v>
      </c>
      <c r="H77" s="1">
        <f>IFERROR(__xludf.DUMMYFUNCTION("""COMPUTED_VALUE"""),2957.82)</f>
        <v>2957.82</v>
      </c>
      <c r="J77" s="2">
        <f>IFERROR(__xludf.DUMMYFUNCTION("""COMPUTED_VALUE"""),45821.66666666667)</f>
        <v>45821.66667</v>
      </c>
      <c r="K77" s="1">
        <f>IFERROR(__xludf.DUMMYFUNCTION("""COMPUTED_VALUE"""),2969.11)</f>
        <v>2969.11</v>
      </c>
      <c r="M77" s="2">
        <f>IFERROR(__xludf.DUMMYFUNCTION("""COMPUTED_VALUE"""),45821.66666666667)</f>
        <v>45821.66667</v>
      </c>
      <c r="N77" s="1">
        <f>IFERROR(__xludf.DUMMYFUNCTION("""COMPUTED_VALUE"""),1.49892573E8)</f>
        <v>149892573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IFERROR(__xludf.DUMMYFUNCTION("""COMPUTED_VALUE"""),2985.19)</f>
        <v>2985.19</v>
      </c>
      <c r="D78" s="2">
        <f>IFERROR(__xludf.DUMMYFUNCTION("""COMPUTED_VALUE"""),45828.66666666667)</f>
        <v>45828.66667</v>
      </c>
      <c r="E78" s="1">
        <f>IFERROR(__xludf.DUMMYFUNCTION("""COMPUTED_VALUE"""),2998.59)</f>
        <v>2998.59</v>
      </c>
      <c r="G78" s="2">
        <f>IFERROR(__xludf.DUMMYFUNCTION("""COMPUTED_VALUE"""),45828.66666666667)</f>
        <v>45828.66667</v>
      </c>
      <c r="H78" s="1">
        <f>IFERROR(__xludf.DUMMYFUNCTION("""COMPUTED_VALUE"""),2929.87)</f>
        <v>2929.87</v>
      </c>
      <c r="J78" s="2">
        <f>IFERROR(__xludf.DUMMYFUNCTION("""COMPUTED_VALUE"""),45828.66666666667)</f>
        <v>45828.66667</v>
      </c>
      <c r="K78" s="1">
        <f>IFERROR(__xludf.DUMMYFUNCTION("""COMPUTED_VALUE"""),2943.68)</f>
        <v>2943.68</v>
      </c>
      <c r="M78" s="2">
        <f>IFERROR(__xludf.DUMMYFUNCTION("""COMPUTED_VALUE"""),45828.66666666667)</f>
        <v>45828.66667</v>
      </c>
      <c r="N78" s="1">
        <f>IFERROR(__xludf.DUMMYFUNCTION("""COMPUTED_VALUE"""),1.5267978E8)</f>
        <v>152679780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IFERROR(__xludf.DUMMYFUNCTION("""COMPUTED_VALUE"""),2944.58)</f>
        <v>2944.58</v>
      </c>
      <c r="D79" s="2">
        <f>IFERROR(__xludf.DUMMYFUNCTION("""COMPUTED_VALUE"""),45835.66666666667)</f>
        <v>45835.66667</v>
      </c>
      <c r="E79" s="1">
        <f>IFERROR(__xludf.DUMMYFUNCTION("""COMPUTED_VALUE"""),2952.49)</f>
        <v>2952.49</v>
      </c>
      <c r="G79" s="2">
        <f>IFERROR(__xludf.DUMMYFUNCTION("""COMPUTED_VALUE"""),45835.66666666667)</f>
        <v>45835.66667</v>
      </c>
      <c r="H79" s="1">
        <f>IFERROR(__xludf.DUMMYFUNCTION("""COMPUTED_VALUE"""),2847.61)</f>
        <v>2847.61</v>
      </c>
      <c r="J79" s="2">
        <f>IFERROR(__xludf.DUMMYFUNCTION("""COMPUTED_VALUE"""),45835.66666666667)</f>
        <v>45835.66667</v>
      </c>
      <c r="K79" s="1">
        <f>IFERROR(__xludf.DUMMYFUNCTION("""COMPUTED_VALUE"""),2897.75)</f>
        <v>2897.75</v>
      </c>
      <c r="M79" s="2">
        <f>IFERROR(__xludf.DUMMYFUNCTION("""COMPUTED_VALUE"""),45835.66666666667)</f>
        <v>45835.66667</v>
      </c>
      <c r="N79" s="1">
        <f>IFERROR(__xludf.DUMMYFUNCTION("""COMPUTED_VALUE"""),1.38652742E8)</f>
        <v>138652742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IFERROR(__xludf.DUMMYFUNCTION("""COMPUTED_VALUE"""),2903.47)</f>
        <v>2903.47</v>
      </c>
      <c r="D80" s="2">
        <f>IFERROR(__xludf.DUMMYFUNCTION("""COMPUTED_VALUE"""),45841.54166666667)</f>
        <v>45841.54167</v>
      </c>
      <c r="E80" s="1">
        <f>IFERROR(__xludf.DUMMYFUNCTION("""COMPUTED_VALUE"""),2942.08)</f>
        <v>2942.08</v>
      </c>
      <c r="G80" s="2">
        <f>IFERROR(__xludf.DUMMYFUNCTION("""COMPUTED_VALUE"""),45841.54166666667)</f>
        <v>45841.54167</v>
      </c>
      <c r="H80" s="1">
        <f>IFERROR(__xludf.DUMMYFUNCTION("""COMPUTED_VALUE"""),2885.94)</f>
        <v>2885.94</v>
      </c>
      <c r="J80" s="2">
        <f>IFERROR(__xludf.DUMMYFUNCTION("""COMPUTED_VALUE"""),45841.54166666667)</f>
        <v>45841.54167</v>
      </c>
      <c r="K80" s="1">
        <f>IFERROR(__xludf.DUMMYFUNCTION("""COMPUTED_VALUE"""),2905.03)</f>
        <v>2905.03</v>
      </c>
      <c r="M80" s="2">
        <f>IFERROR(__xludf.DUMMYFUNCTION("""COMPUTED_VALUE"""),45841.54166666667)</f>
        <v>45841.54167</v>
      </c>
      <c r="N80" s="1">
        <f>IFERROR(__xludf.DUMMYFUNCTION("""COMPUTED_VALUE"""),1.03165465E8)</f>
        <v>103165465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IFERROR(__xludf.DUMMYFUNCTION("""COMPUTED_VALUE"""),2901.53)</f>
        <v>2901.53</v>
      </c>
      <c r="D81" s="2">
        <f>IFERROR(__xludf.DUMMYFUNCTION("""COMPUTED_VALUE"""),45849.66666666667)</f>
        <v>45849.66667</v>
      </c>
      <c r="E81" s="1">
        <f>IFERROR(__xludf.DUMMYFUNCTION("""COMPUTED_VALUE"""),2906.42)</f>
        <v>2906.42</v>
      </c>
      <c r="G81" s="2">
        <f>IFERROR(__xludf.DUMMYFUNCTION("""COMPUTED_VALUE"""),45849.66666666667)</f>
        <v>45849.66667</v>
      </c>
      <c r="H81" s="1">
        <f>IFERROR(__xludf.DUMMYFUNCTION("""COMPUTED_VALUE"""),2806.35)</f>
        <v>2806.35</v>
      </c>
      <c r="J81" s="2">
        <f>IFERROR(__xludf.DUMMYFUNCTION("""COMPUTED_VALUE"""),45849.66666666667)</f>
        <v>45849.66667</v>
      </c>
      <c r="K81" s="1">
        <f>IFERROR(__xludf.DUMMYFUNCTION("""COMPUTED_VALUE"""),2811.47)</f>
        <v>2811.47</v>
      </c>
      <c r="M81" s="2">
        <f>IFERROR(__xludf.DUMMYFUNCTION("""COMPUTED_VALUE"""),45849.66666666667)</f>
        <v>45849.66667</v>
      </c>
      <c r="N81" s="1">
        <f>IFERROR(__xludf.DUMMYFUNCTION("""COMPUTED_VALUE"""),1.12517764E8)</f>
        <v>112517764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IFERROR(__xludf.DUMMYFUNCTION("""COMPUTED_VALUE"""),2807.35)</f>
        <v>2807.35</v>
      </c>
      <c r="D82" s="2">
        <f>IFERROR(__xludf.DUMMYFUNCTION("""COMPUTED_VALUE"""),45856.66666666667)</f>
        <v>45856.66667</v>
      </c>
      <c r="E82" s="1">
        <f>IFERROR(__xludf.DUMMYFUNCTION("""COMPUTED_VALUE"""),2821.26)</f>
        <v>2821.26</v>
      </c>
      <c r="G82" s="2">
        <f>IFERROR(__xludf.DUMMYFUNCTION("""COMPUTED_VALUE"""),45856.66666666667)</f>
        <v>45856.66667</v>
      </c>
      <c r="H82" s="1">
        <f>IFERROR(__xludf.DUMMYFUNCTION("""COMPUTED_VALUE"""),2741.61)</f>
        <v>2741.61</v>
      </c>
      <c r="J82" s="2">
        <f>IFERROR(__xludf.DUMMYFUNCTION("""COMPUTED_VALUE"""),45856.66666666667)</f>
        <v>45856.66667</v>
      </c>
      <c r="K82" s="1">
        <f>IFERROR(__xludf.DUMMYFUNCTION("""COMPUTED_VALUE"""),2772.33)</f>
        <v>2772.33</v>
      </c>
      <c r="M82" s="2">
        <f>IFERROR(__xludf.DUMMYFUNCTION("""COMPUTED_VALUE"""),45856.66666666667)</f>
        <v>45856.66667</v>
      </c>
      <c r="N82" s="1">
        <f>IFERROR(__xludf.DUMMYFUNCTION("""COMPUTED_VALUE"""),1.18069044E8)</f>
        <v>118069044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IFERROR(__xludf.DUMMYFUNCTION("""COMPUTED_VALUE"""),2777.98)</f>
        <v>2777.98</v>
      </c>
      <c r="D83" s="2">
        <f>IFERROR(__xludf.DUMMYFUNCTION("""COMPUTED_VALUE"""),45863.66666666667)</f>
        <v>45863.66667</v>
      </c>
      <c r="E83" s="1">
        <f>IFERROR(__xludf.DUMMYFUNCTION("""COMPUTED_VALUE"""),2787.82)</f>
        <v>2787.82</v>
      </c>
      <c r="G83" s="2">
        <f>IFERROR(__xludf.DUMMYFUNCTION("""COMPUTED_VALUE"""),45863.66666666667)</f>
        <v>45863.66667</v>
      </c>
      <c r="H83" s="1">
        <f>IFERROR(__xludf.DUMMYFUNCTION("""COMPUTED_VALUE"""),2741.36)</f>
        <v>2741.36</v>
      </c>
      <c r="J83" s="2">
        <f>IFERROR(__xludf.DUMMYFUNCTION("""COMPUTED_VALUE"""),45863.66666666667)</f>
        <v>45863.66667</v>
      </c>
      <c r="K83" s="1">
        <f>IFERROR(__xludf.DUMMYFUNCTION("""COMPUTED_VALUE"""),2784.24)</f>
        <v>2784.24</v>
      </c>
      <c r="M83" s="2">
        <f>IFERROR(__xludf.DUMMYFUNCTION("""COMPUTED_VALUE"""),45863.66666666667)</f>
        <v>45863.66667</v>
      </c>
      <c r="N83" s="1">
        <f>IFERROR(__xludf.DUMMYFUNCTION("""COMPUTED_VALUE"""),1.51770175E8)</f>
        <v>151770175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IFERROR(__xludf.DUMMYFUNCTION("""COMPUTED_VALUE"""),2782.55)</f>
        <v>2782.55</v>
      </c>
      <c r="D84" s="2">
        <f>IFERROR(__xludf.DUMMYFUNCTION("""COMPUTED_VALUE"""),45870.66666666667)</f>
        <v>45870.66667</v>
      </c>
      <c r="E84" s="1">
        <f>IFERROR(__xludf.DUMMYFUNCTION("""COMPUTED_VALUE"""),2782.55)</f>
        <v>2782.55</v>
      </c>
      <c r="G84" s="2">
        <f>IFERROR(__xludf.DUMMYFUNCTION("""COMPUTED_VALUE"""),45870.66666666667)</f>
        <v>45870.66667</v>
      </c>
      <c r="H84" s="1">
        <f>IFERROR(__xludf.DUMMYFUNCTION("""COMPUTED_VALUE"""),2714.08)</f>
        <v>2714.08</v>
      </c>
      <c r="J84" s="2">
        <f>IFERROR(__xludf.DUMMYFUNCTION("""COMPUTED_VALUE"""),45870.66666666667)</f>
        <v>45870.66667</v>
      </c>
      <c r="K84" s="1">
        <f>IFERROR(__xludf.DUMMYFUNCTION("""COMPUTED_VALUE"""),2744.57)</f>
        <v>2744.57</v>
      </c>
      <c r="M84" s="2">
        <f>IFERROR(__xludf.DUMMYFUNCTION("""COMPUTED_VALUE"""),45870.66666666667)</f>
        <v>45870.66667</v>
      </c>
      <c r="N84" s="1">
        <f>IFERROR(__xludf.DUMMYFUNCTION("""COMPUTED_VALUE"""),1.43758607E8)</f>
        <v>143758607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IFERROR(__xludf.DUMMYFUNCTION("""COMPUTED_VALUE"""),2752.62)</f>
        <v>2752.62</v>
      </c>
      <c r="D85" s="2">
        <f>IFERROR(__xludf.DUMMYFUNCTION("""COMPUTED_VALUE"""),45877.66666666667)</f>
        <v>45877.66667</v>
      </c>
      <c r="E85" s="1">
        <f>IFERROR(__xludf.DUMMYFUNCTION("""COMPUTED_VALUE"""),2949.06)</f>
        <v>2949.06</v>
      </c>
      <c r="G85" s="2">
        <f>IFERROR(__xludf.DUMMYFUNCTION("""COMPUTED_VALUE"""),45877.66666666667)</f>
        <v>45877.66667</v>
      </c>
      <c r="H85" s="1">
        <f>IFERROR(__xludf.DUMMYFUNCTION("""COMPUTED_VALUE"""),2751.31)</f>
        <v>2751.31</v>
      </c>
      <c r="J85" s="2">
        <f>IFERROR(__xludf.DUMMYFUNCTION("""COMPUTED_VALUE"""),45877.66666666667)</f>
        <v>45877.66667</v>
      </c>
      <c r="K85" s="1">
        <f>IFERROR(__xludf.DUMMYFUNCTION("""COMPUTED_VALUE"""),2826.14)</f>
        <v>2826.14</v>
      </c>
      <c r="M85" s="2">
        <f>IFERROR(__xludf.DUMMYFUNCTION("""COMPUTED_VALUE"""),45877.66666666667)</f>
        <v>45877.66667</v>
      </c>
      <c r="N85" s="1">
        <f>IFERROR(__xludf.DUMMYFUNCTION("""COMPUTED_VALUE"""),1.25340123E8)</f>
        <v>125340123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IFERROR(__xludf.DUMMYFUNCTION("""COMPUTED_VALUE"""),2826.25)</f>
        <v>2826.25</v>
      </c>
      <c r="D86" s="2">
        <f>IFERROR(__xludf.DUMMYFUNCTION("""COMPUTED_VALUE"""),45884.66666666667)</f>
        <v>45884.66667</v>
      </c>
      <c r="E86" s="1">
        <f>IFERROR(__xludf.DUMMYFUNCTION("""COMPUTED_VALUE"""),2836.51)</f>
        <v>2836.51</v>
      </c>
      <c r="G86" s="2">
        <f>IFERROR(__xludf.DUMMYFUNCTION("""COMPUTED_VALUE"""),45884.66666666667)</f>
        <v>45884.66667</v>
      </c>
      <c r="H86" s="1">
        <f>IFERROR(__xludf.DUMMYFUNCTION("""COMPUTED_VALUE"""),2749.52)</f>
        <v>2749.52</v>
      </c>
      <c r="J86" s="2">
        <f>IFERROR(__xludf.DUMMYFUNCTION("""COMPUTED_VALUE"""),45884.66666666667)</f>
        <v>45884.66667</v>
      </c>
      <c r="K86" s="1">
        <f>IFERROR(__xludf.DUMMYFUNCTION("""COMPUTED_VALUE"""),2780.16)</f>
        <v>2780.16</v>
      </c>
      <c r="M86" s="2">
        <f>IFERROR(__xludf.DUMMYFUNCTION("""COMPUTED_VALUE"""),45884.66666666667)</f>
        <v>45884.66667</v>
      </c>
      <c r="N86" s="1">
        <f>IFERROR(__xludf.DUMMYFUNCTION("""COMPUTED_VALUE"""),1.20553405E8)</f>
        <v>120553405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IFERROR(__xludf.DUMMYFUNCTION("""COMPUTED_VALUE"""),2792.93)</f>
        <v>2792.93</v>
      </c>
      <c r="D87" s="2">
        <f>IFERROR(__xludf.DUMMYFUNCTION("""COMPUTED_VALUE"""),45891.66666666667)</f>
        <v>45891.66667</v>
      </c>
      <c r="E87" s="1">
        <f>IFERROR(__xludf.DUMMYFUNCTION("""COMPUTED_VALUE"""),2885.11)</f>
        <v>2885.11</v>
      </c>
      <c r="G87" s="2">
        <f>IFERROR(__xludf.DUMMYFUNCTION("""COMPUTED_VALUE"""),45891.66666666667)</f>
        <v>45891.66667</v>
      </c>
      <c r="H87" s="1">
        <f>IFERROR(__xludf.DUMMYFUNCTION("""COMPUTED_VALUE"""),2788.41)</f>
        <v>2788.41</v>
      </c>
      <c r="J87" s="2">
        <f>IFERROR(__xludf.DUMMYFUNCTION("""COMPUTED_VALUE"""),45891.66666666667)</f>
        <v>45891.66667</v>
      </c>
      <c r="K87" s="1">
        <f>IFERROR(__xludf.DUMMYFUNCTION("""COMPUTED_VALUE"""),2852.94)</f>
        <v>2852.94</v>
      </c>
      <c r="M87" s="2">
        <f>IFERROR(__xludf.DUMMYFUNCTION("""COMPUTED_VALUE"""),45891.66666666667)</f>
        <v>45891.66667</v>
      </c>
      <c r="N87" s="1">
        <f>IFERROR(__xludf.DUMMYFUNCTION("""COMPUTED_VALUE"""),1.07830896E8)</f>
        <v>107830896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IFERROR(__xludf.DUMMYFUNCTION("""COMPUTED_VALUE"""),2844.73)</f>
        <v>2844.73</v>
      </c>
      <c r="D88" s="2">
        <f>IFERROR(__xludf.DUMMYFUNCTION("""COMPUTED_VALUE"""),45898.66666666667)</f>
        <v>45898.66667</v>
      </c>
      <c r="E88" s="1">
        <f>IFERROR(__xludf.DUMMYFUNCTION("""COMPUTED_VALUE"""),2854.51)</f>
        <v>2854.51</v>
      </c>
      <c r="G88" s="2">
        <f>IFERROR(__xludf.DUMMYFUNCTION("""COMPUTED_VALUE"""),45898.66666666667)</f>
        <v>45898.66667</v>
      </c>
      <c r="H88" s="1">
        <f>IFERROR(__xludf.DUMMYFUNCTION("""COMPUTED_VALUE"""),2766.58)</f>
        <v>2766.58</v>
      </c>
      <c r="J88" s="2">
        <f>IFERROR(__xludf.DUMMYFUNCTION("""COMPUTED_VALUE"""),45898.66666666667)</f>
        <v>45898.66667</v>
      </c>
      <c r="K88" s="1">
        <f>IFERROR(__xludf.DUMMYFUNCTION("""COMPUTED_VALUE"""),2777.9)</f>
        <v>2777.9</v>
      </c>
      <c r="M88" s="2">
        <f>IFERROR(__xludf.DUMMYFUNCTION("""COMPUTED_VALUE"""),45898.66666666667)</f>
        <v>45898.66667</v>
      </c>
      <c r="N88" s="1">
        <f>IFERROR(__xludf.DUMMYFUNCTION("""COMPUTED_VALUE"""),1.02286714E8)</f>
        <v>102286714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IFERROR(__xludf.DUMMYFUNCTION("""COMPUTED_VALUE"""),2758.29)</f>
        <v>2758.29</v>
      </c>
      <c r="D89" s="2">
        <f>IFERROR(__xludf.DUMMYFUNCTION("""COMPUTED_VALUE"""),45905.66666666667)</f>
        <v>45905.66667</v>
      </c>
      <c r="E89" s="1">
        <f>IFERROR(__xludf.DUMMYFUNCTION("""COMPUTED_VALUE"""),2785.89)</f>
        <v>2785.89</v>
      </c>
      <c r="G89" s="2">
        <f>IFERROR(__xludf.DUMMYFUNCTION("""COMPUTED_VALUE"""),45905.66666666667)</f>
        <v>45905.66667</v>
      </c>
      <c r="H89" s="1">
        <f>IFERROR(__xludf.DUMMYFUNCTION("""COMPUTED_VALUE"""),2692.83)</f>
        <v>2692.83</v>
      </c>
      <c r="J89" s="2">
        <f>IFERROR(__xludf.DUMMYFUNCTION("""COMPUTED_VALUE"""),45905.66666666667)</f>
        <v>45905.66667</v>
      </c>
      <c r="K89" s="1">
        <f>IFERROR(__xludf.DUMMYFUNCTION("""COMPUTED_VALUE"""),2741.82)</f>
        <v>2741.82</v>
      </c>
      <c r="M89" s="2">
        <f>IFERROR(__xludf.DUMMYFUNCTION("""COMPUTED_VALUE"""),45905.66666666667)</f>
        <v>45905.66667</v>
      </c>
      <c r="N89" s="1">
        <f>IFERROR(__xludf.DUMMYFUNCTION("""COMPUTED_VALUE"""),1.20553565E8)</f>
        <v>120553565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IFERROR(__xludf.DUMMYFUNCTION("""COMPUTED_VALUE"""),2735.75)</f>
        <v>2735.75</v>
      </c>
      <c r="D90" s="2">
        <f>IFERROR(__xludf.DUMMYFUNCTION("""COMPUTED_VALUE"""),45912.66666666667)</f>
        <v>45912.66667</v>
      </c>
      <c r="E90" s="1">
        <f>IFERROR(__xludf.DUMMYFUNCTION("""COMPUTED_VALUE"""),2825.42)</f>
        <v>2825.42</v>
      </c>
      <c r="G90" s="2">
        <f>IFERROR(__xludf.DUMMYFUNCTION("""COMPUTED_VALUE"""),45912.66666666667)</f>
        <v>45912.66667</v>
      </c>
      <c r="H90" s="1">
        <f>IFERROR(__xludf.DUMMYFUNCTION("""COMPUTED_VALUE"""),2719.94)</f>
        <v>2719.94</v>
      </c>
      <c r="J90" s="2">
        <f>IFERROR(__xludf.DUMMYFUNCTION("""COMPUTED_VALUE"""),45912.66666666667)</f>
        <v>45912.66667</v>
      </c>
      <c r="K90" s="1">
        <f>IFERROR(__xludf.DUMMYFUNCTION("""COMPUTED_VALUE"""),2791.52)</f>
        <v>2791.52</v>
      </c>
      <c r="M90" s="2">
        <f>IFERROR(__xludf.DUMMYFUNCTION("""COMPUTED_VALUE"""),45912.66666666667)</f>
        <v>45912.66667</v>
      </c>
      <c r="N90" s="1">
        <f>IFERROR(__xludf.DUMMYFUNCTION("""COMPUTED_VALUE"""),1.13836407E8)</f>
        <v>113836407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IFERROR(__xludf.DUMMYFUNCTION("""COMPUTED_VALUE"""),2803.83)</f>
        <v>2803.83</v>
      </c>
      <c r="D91" s="2">
        <f>IFERROR(__xludf.DUMMYFUNCTION("""COMPUTED_VALUE"""),45919.66666666667)</f>
        <v>45919.66667</v>
      </c>
      <c r="E91" s="1">
        <f>IFERROR(__xludf.DUMMYFUNCTION("""COMPUTED_VALUE"""),2804.15)</f>
        <v>2804.15</v>
      </c>
      <c r="G91" s="2">
        <f>IFERROR(__xludf.DUMMYFUNCTION("""COMPUTED_VALUE"""),45919.66666666667)</f>
        <v>45919.66667</v>
      </c>
      <c r="H91" s="1">
        <f>IFERROR(__xludf.DUMMYFUNCTION("""COMPUTED_VALUE"""),2671.94)</f>
        <v>2671.94</v>
      </c>
      <c r="J91" s="2">
        <f>IFERROR(__xludf.DUMMYFUNCTION("""COMPUTED_VALUE"""),45919.66666666667)</f>
        <v>45919.66667</v>
      </c>
      <c r="K91" s="1">
        <f>IFERROR(__xludf.DUMMYFUNCTION("""COMPUTED_VALUE"""),2687.49)</f>
        <v>2687.49</v>
      </c>
      <c r="M91" s="2">
        <f>IFERROR(__xludf.DUMMYFUNCTION("""COMPUTED_VALUE"""),45919.66666666667)</f>
        <v>45919.66667</v>
      </c>
      <c r="N91" s="1">
        <f>IFERROR(__xludf.DUMMYFUNCTION("""COMPUTED_VALUE"""),1.56973749E8)</f>
        <v>156973749</v>
      </c>
    </row>
  </sheetData>
  <drawing r:id="rId1"/>
</worksheet>
</file>