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IFERROR(__xludf.DUMMYFUNCTION("GOOGLEFINANCE(""DJUSCX"",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IFERROR(__xludf.DUMMYFUNCTION("GOOGLEFINANCE(""DJUSCX"",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IFERROR(__xludf.DUMMYFUNCTION("GOOGLEFINANCE(""DJUSCX"",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IFERROR(__xludf.DUMMYFUNCTION("GOOGLEFINANCE(""DJUSCX"",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IFERROR(__xludf.DUMMYFUNCTION("GOOGLEFINANCE(""DJUSCX"",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IFERROR(__xludf.DUMMYFUNCTION("""COMPUTED_VALUE"""),1128.39)</f>
        <v>1128.39</v>
      </c>
      <c r="D2" s="2">
        <f>IFERROR(__xludf.DUMMYFUNCTION("""COMPUTED_VALUE"""),45296.66666666667)</f>
        <v>45296.66667</v>
      </c>
      <c r="E2" s="1">
        <f>IFERROR(__xludf.DUMMYFUNCTION("""COMPUTED_VALUE"""),1141.43)</f>
        <v>1141.43</v>
      </c>
      <c r="G2" s="2">
        <f>IFERROR(__xludf.DUMMYFUNCTION("""COMPUTED_VALUE"""),45296.66666666667)</f>
        <v>45296.66667</v>
      </c>
      <c r="H2" s="1">
        <f>IFERROR(__xludf.DUMMYFUNCTION("""COMPUTED_VALUE"""),1105.05)</f>
        <v>1105.05</v>
      </c>
      <c r="J2" s="2">
        <f>IFERROR(__xludf.DUMMYFUNCTION("""COMPUTED_VALUE"""),45296.66666666667)</f>
        <v>45296.66667</v>
      </c>
      <c r="K2" s="1">
        <f>IFERROR(__xludf.DUMMYFUNCTION("""COMPUTED_VALUE"""),1112.28)</f>
        <v>1112.28</v>
      </c>
      <c r="M2" s="2">
        <f>IFERROR(__xludf.DUMMYFUNCTION("""COMPUTED_VALUE"""),45296.66666666667)</f>
        <v>45296.66667</v>
      </c>
      <c r="N2" s="1">
        <f>IFERROR(__xludf.DUMMYFUNCTION("""COMPUTED_VALUE"""),2.38159233E8)</f>
        <v>238159233</v>
      </c>
    </row>
    <row r="3">
      <c r="A3" s="2">
        <f>IFERROR(__xludf.DUMMYFUNCTION("""COMPUTED_VALUE"""),45303.66666666667)</f>
        <v>45303.66667</v>
      </c>
      <c r="B3" s="1">
        <f>IFERROR(__xludf.DUMMYFUNCTION("""COMPUTED_VALUE"""),1108.1)</f>
        <v>1108.1</v>
      </c>
      <c r="D3" s="2">
        <f>IFERROR(__xludf.DUMMYFUNCTION("""COMPUTED_VALUE"""),45303.66666666667)</f>
        <v>45303.66667</v>
      </c>
      <c r="E3" s="1">
        <f>IFERROR(__xludf.DUMMYFUNCTION("""COMPUTED_VALUE"""),1113.72)</f>
        <v>1113.72</v>
      </c>
      <c r="G3" s="2">
        <f>IFERROR(__xludf.DUMMYFUNCTION("""COMPUTED_VALUE"""),45303.66666666667)</f>
        <v>45303.66667</v>
      </c>
      <c r="H3" s="1">
        <f>IFERROR(__xludf.DUMMYFUNCTION("""COMPUTED_VALUE"""),1087.42)</f>
        <v>1087.42</v>
      </c>
      <c r="J3" s="2">
        <f>IFERROR(__xludf.DUMMYFUNCTION("""COMPUTED_VALUE"""),45303.66666666667)</f>
        <v>45303.66667</v>
      </c>
      <c r="K3" s="1">
        <f>IFERROR(__xludf.DUMMYFUNCTION("""COMPUTED_VALUE"""),1091.17)</f>
        <v>1091.17</v>
      </c>
      <c r="M3" s="2">
        <f>IFERROR(__xludf.DUMMYFUNCTION("""COMPUTED_VALUE"""),45303.66666666667)</f>
        <v>45303.66667</v>
      </c>
      <c r="N3" s="1">
        <f>IFERROR(__xludf.DUMMYFUNCTION("""COMPUTED_VALUE"""),3.79937846E8)</f>
        <v>379937846</v>
      </c>
    </row>
    <row r="4">
      <c r="A4" s="2">
        <f>IFERROR(__xludf.DUMMYFUNCTION("""COMPUTED_VALUE"""),45310.66666666667)</f>
        <v>45310.66667</v>
      </c>
      <c r="B4" s="1">
        <f>IFERROR(__xludf.DUMMYFUNCTION("""COMPUTED_VALUE"""),1089.89)</f>
        <v>1089.89</v>
      </c>
      <c r="D4" s="2">
        <f>IFERROR(__xludf.DUMMYFUNCTION("""COMPUTED_VALUE"""),45310.66666666667)</f>
        <v>45310.66667</v>
      </c>
      <c r="E4" s="1">
        <f>IFERROR(__xludf.DUMMYFUNCTION("""COMPUTED_VALUE"""),1089.89)</f>
        <v>1089.89</v>
      </c>
      <c r="G4" s="2">
        <f>IFERROR(__xludf.DUMMYFUNCTION("""COMPUTED_VALUE"""),45310.66666666667)</f>
        <v>45310.66667</v>
      </c>
      <c r="H4" s="1">
        <f>IFERROR(__xludf.DUMMYFUNCTION("""COMPUTED_VALUE"""),1059.54)</f>
        <v>1059.54</v>
      </c>
      <c r="J4" s="2">
        <f>IFERROR(__xludf.DUMMYFUNCTION("""COMPUTED_VALUE"""),45310.66666666667)</f>
        <v>45310.66667</v>
      </c>
      <c r="K4" s="1">
        <f>IFERROR(__xludf.DUMMYFUNCTION("""COMPUTED_VALUE"""),1071.11)</f>
        <v>1071.11</v>
      </c>
      <c r="M4" s="2">
        <f>IFERROR(__xludf.DUMMYFUNCTION("""COMPUTED_VALUE"""),45310.66666666667)</f>
        <v>45310.66667</v>
      </c>
      <c r="N4" s="1">
        <f>IFERROR(__xludf.DUMMYFUNCTION("""COMPUTED_VALUE"""),3.30222453E8)</f>
        <v>330222453</v>
      </c>
    </row>
    <row r="5">
      <c r="A5" s="2">
        <f>IFERROR(__xludf.DUMMYFUNCTION("""COMPUTED_VALUE"""),45317.66666666667)</f>
        <v>45317.66667</v>
      </c>
      <c r="B5" s="1">
        <f>IFERROR(__xludf.DUMMYFUNCTION("""COMPUTED_VALUE"""),1070.74)</f>
        <v>1070.74</v>
      </c>
      <c r="D5" s="2">
        <f>IFERROR(__xludf.DUMMYFUNCTION("""COMPUTED_VALUE"""),45317.66666666667)</f>
        <v>45317.66667</v>
      </c>
      <c r="E5" s="1">
        <f>IFERROR(__xludf.DUMMYFUNCTION("""COMPUTED_VALUE"""),1088.15)</f>
        <v>1088.15</v>
      </c>
      <c r="G5" s="2">
        <f>IFERROR(__xludf.DUMMYFUNCTION("""COMPUTED_VALUE"""),45317.66666666667)</f>
        <v>45317.66667</v>
      </c>
      <c r="H5" s="1">
        <f>IFERROR(__xludf.DUMMYFUNCTION("""COMPUTED_VALUE"""),1051.04)</f>
        <v>1051.04</v>
      </c>
      <c r="J5" s="2">
        <f>IFERROR(__xludf.DUMMYFUNCTION("""COMPUTED_VALUE"""),45317.66666666667)</f>
        <v>45317.66667</v>
      </c>
      <c r="K5" s="1">
        <f>IFERROR(__xludf.DUMMYFUNCTION("""COMPUTED_VALUE"""),1065.97)</f>
        <v>1065.97</v>
      </c>
      <c r="M5" s="2">
        <f>IFERROR(__xludf.DUMMYFUNCTION("""COMPUTED_VALUE"""),45317.66666666667)</f>
        <v>45317.66667</v>
      </c>
      <c r="N5" s="1">
        <f>IFERROR(__xludf.DUMMYFUNCTION("""COMPUTED_VALUE"""),3.17367984E8)</f>
        <v>317367984</v>
      </c>
    </row>
    <row r="6">
      <c r="A6" s="2">
        <f>IFERROR(__xludf.DUMMYFUNCTION("""COMPUTED_VALUE"""),45324.66666666667)</f>
        <v>45324.66667</v>
      </c>
      <c r="B6" s="1">
        <f>IFERROR(__xludf.DUMMYFUNCTION("""COMPUTED_VALUE"""),1064.47)</f>
        <v>1064.47</v>
      </c>
      <c r="D6" s="2">
        <f>IFERROR(__xludf.DUMMYFUNCTION("""COMPUTED_VALUE"""),45324.66666666667)</f>
        <v>45324.66667</v>
      </c>
      <c r="E6" s="1">
        <f>IFERROR(__xludf.DUMMYFUNCTION("""COMPUTED_VALUE"""),1084.89)</f>
        <v>1084.89</v>
      </c>
      <c r="G6" s="2">
        <f>IFERROR(__xludf.DUMMYFUNCTION("""COMPUTED_VALUE"""),45324.66666666667)</f>
        <v>45324.66667</v>
      </c>
      <c r="H6" s="1">
        <f>IFERROR(__xludf.DUMMYFUNCTION("""COMPUTED_VALUE"""),1049.43)</f>
        <v>1049.43</v>
      </c>
      <c r="J6" s="2">
        <f>IFERROR(__xludf.DUMMYFUNCTION("""COMPUTED_VALUE"""),45324.66666666667)</f>
        <v>45324.66667</v>
      </c>
      <c r="K6" s="1">
        <f>IFERROR(__xludf.DUMMYFUNCTION("""COMPUTED_VALUE"""),1074.01)</f>
        <v>1074.01</v>
      </c>
      <c r="M6" s="2">
        <f>IFERROR(__xludf.DUMMYFUNCTION("""COMPUTED_VALUE"""),45324.66666666667)</f>
        <v>45324.66667</v>
      </c>
      <c r="N6" s="1">
        <f>IFERROR(__xludf.DUMMYFUNCTION("""COMPUTED_VALUE"""),3.34020079E8)</f>
        <v>334020079</v>
      </c>
    </row>
    <row r="7">
      <c r="A7" s="2">
        <f>IFERROR(__xludf.DUMMYFUNCTION("""COMPUTED_VALUE"""),45331.66666666667)</f>
        <v>45331.66667</v>
      </c>
      <c r="B7" s="1">
        <f>IFERROR(__xludf.DUMMYFUNCTION("""COMPUTED_VALUE"""),1069.4)</f>
        <v>1069.4</v>
      </c>
      <c r="D7" s="2">
        <f>IFERROR(__xludf.DUMMYFUNCTION("""COMPUTED_VALUE"""),45331.66666666667)</f>
        <v>45331.66667</v>
      </c>
      <c r="E7" s="1">
        <f>IFERROR(__xludf.DUMMYFUNCTION("""COMPUTED_VALUE"""),1084.69)</f>
        <v>1084.69</v>
      </c>
      <c r="G7" s="2">
        <f>IFERROR(__xludf.DUMMYFUNCTION("""COMPUTED_VALUE"""),45331.66666666667)</f>
        <v>45331.66667</v>
      </c>
      <c r="H7" s="1">
        <f>IFERROR(__xludf.DUMMYFUNCTION("""COMPUTED_VALUE"""),1051.91)</f>
        <v>1051.91</v>
      </c>
      <c r="J7" s="2">
        <f>IFERROR(__xludf.DUMMYFUNCTION("""COMPUTED_VALUE"""),45331.66666666667)</f>
        <v>45331.66667</v>
      </c>
      <c r="K7" s="1">
        <f>IFERROR(__xludf.DUMMYFUNCTION("""COMPUTED_VALUE"""),1082.14)</f>
        <v>1082.14</v>
      </c>
      <c r="M7" s="2">
        <f>IFERROR(__xludf.DUMMYFUNCTION("""COMPUTED_VALUE"""),45331.66666666667)</f>
        <v>45331.66667</v>
      </c>
      <c r="N7" s="1">
        <f>IFERROR(__xludf.DUMMYFUNCTION("""COMPUTED_VALUE"""),3.40543805E8)</f>
        <v>340543805</v>
      </c>
    </row>
    <row r="8">
      <c r="A8" s="2">
        <f>IFERROR(__xludf.DUMMYFUNCTION("""COMPUTED_VALUE"""),45338.66666666667)</f>
        <v>45338.66667</v>
      </c>
      <c r="B8" s="1">
        <f>IFERROR(__xludf.DUMMYFUNCTION("""COMPUTED_VALUE"""),1082.95)</f>
        <v>1082.95</v>
      </c>
      <c r="D8" s="2">
        <f>IFERROR(__xludf.DUMMYFUNCTION("""COMPUTED_VALUE"""),45338.66666666667)</f>
        <v>45338.66667</v>
      </c>
      <c r="E8" s="1">
        <f>IFERROR(__xludf.DUMMYFUNCTION("""COMPUTED_VALUE"""),1118.4)</f>
        <v>1118.4</v>
      </c>
      <c r="G8" s="2">
        <f>IFERROR(__xludf.DUMMYFUNCTION("""COMPUTED_VALUE"""),45338.66666666667)</f>
        <v>45338.66667</v>
      </c>
      <c r="H8" s="1">
        <f>IFERROR(__xludf.DUMMYFUNCTION("""COMPUTED_VALUE"""),1082.95)</f>
        <v>1082.95</v>
      </c>
      <c r="J8" s="2">
        <f>IFERROR(__xludf.DUMMYFUNCTION("""COMPUTED_VALUE"""),45338.66666666667)</f>
        <v>45338.66667</v>
      </c>
      <c r="K8" s="1">
        <f>IFERROR(__xludf.DUMMYFUNCTION("""COMPUTED_VALUE"""),1109.71)</f>
        <v>1109.71</v>
      </c>
      <c r="M8" s="2">
        <f>IFERROR(__xludf.DUMMYFUNCTION("""COMPUTED_VALUE"""),45338.66666666667)</f>
        <v>45338.66667</v>
      </c>
      <c r="N8" s="1">
        <f>IFERROR(__xludf.DUMMYFUNCTION("""COMPUTED_VALUE"""),3.72609139E8)</f>
        <v>372609139</v>
      </c>
    </row>
    <row r="9">
      <c r="A9" s="2">
        <f>IFERROR(__xludf.DUMMYFUNCTION("""COMPUTED_VALUE"""),45345.66666666667)</f>
        <v>45345.66667</v>
      </c>
      <c r="B9" s="1">
        <f>IFERROR(__xludf.DUMMYFUNCTION("""COMPUTED_VALUE"""),1107.42)</f>
        <v>1107.42</v>
      </c>
      <c r="D9" s="2">
        <f>IFERROR(__xludf.DUMMYFUNCTION("""COMPUTED_VALUE"""),45345.66666666667)</f>
        <v>45345.66667</v>
      </c>
      <c r="E9" s="1">
        <f>IFERROR(__xludf.DUMMYFUNCTION("""COMPUTED_VALUE"""),1130.31)</f>
        <v>1130.31</v>
      </c>
      <c r="G9" s="2">
        <f>IFERROR(__xludf.DUMMYFUNCTION("""COMPUTED_VALUE"""),45345.66666666667)</f>
        <v>45345.66667</v>
      </c>
      <c r="H9" s="1">
        <f>IFERROR(__xludf.DUMMYFUNCTION("""COMPUTED_VALUE"""),1089.25)</f>
        <v>1089.25</v>
      </c>
      <c r="J9" s="2">
        <f>IFERROR(__xludf.DUMMYFUNCTION("""COMPUTED_VALUE"""),45345.66666666667)</f>
        <v>45345.66667</v>
      </c>
      <c r="K9" s="1">
        <f>IFERROR(__xludf.DUMMYFUNCTION("""COMPUTED_VALUE"""),1126.94)</f>
        <v>1126.94</v>
      </c>
      <c r="M9" s="2">
        <f>IFERROR(__xludf.DUMMYFUNCTION("""COMPUTED_VALUE"""),45345.66666666667)</f>
        <v>45345.66667</v>
      </c>
      <c r="N9" s="1">
        <f>IFERROR(__xludf.DUMMYFUNCTION("""COMPUTED_VALUE"""),2.80912168E8)</f>
        <v>280912168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IFERROR(__xludf.DUMMYFUNCTION("""COMPUTED_VALUE"""),1123.04)</f>
        <v>1123.04</v>
      </c>
      <c r="D10" s="2">
        <f>IFERROR(__xludf.DUMMYFUNCTION("""COMPUTED_VALUE"""),45352.66666666667)</f>
        <v>45352.66667</v>
      </c>
      <c r="E10" s="1">
        <f>IFERROR(__xludf.DUMMYFUNCTION("""COMPUTED_VALUE"""),1136.73)</f>
        <v>1136.73</v>
      </c>
      <c r="G10" s="2">
        <f>IFERROR(__xludf.DUMMYFUNCTION("""COMPUTED_VALUE"""),45352.66666666667)</f>
        <v>45352.66667</v>
      </c>
      <c r="H10" s="1">
        <f>IFERROR(__xludf.DUMMYFUNCTION("""COMPUTED_VALUE"""),1116.24)</f>
        <v>1116.24</v>
      </c>
      <c r="J10" s="2">
        <f>IFERROR(__xludf.DUMMYFUNCTION("""COMPUTED_VALUE"""),45352.66666666667)</f>
        <v>45352.66667</v>
      </c>
      <c r="K10" s="1">
        <f>IFERROR(__xludf.DUMMYFUNCTION("""COMPUTED_VALUE"""),1133.21)</f>
        <v>1133.21</v>
      </c>
      <c r="M10" s="2">
        <f>IFERROR(__xludf.DUMMYFUNCTION("""COMPUTED_VALUE"""),45352.66666666667)</f>
        <v>45352.66667</v>
      </c>
      <c r="N10" s="1">
        <f>IFERROR(__xludf.DUMMYFUNCTION("""COMPUTED_VALUE"""),4.34632109E8)</f>
        <v>434632109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IFERROR(__xludf.DUMMYFUNCTION("""COMPUTED_VALUE"""),1132.22)</f>
        <v>1132.22</v>
      </c>
      <c r="D11" s="2">
        <f>IFERROR(__xludf.DUMMYFUNCTION("""COMPUTED_VALUE"""),45359.66666666667)</f>
        <v>45359.66667</v>
      </c>
      <c r="E11" s="1">
        <f>IFERROR(__xludf.DUMMYFUNCTION("""COMPUTED_VALUE"""),1150.39)</f>
        <v>1150.39</v>
      </c>
      <c r="G11" s="2">
        <f>IFERROR(__xludf.DUMMYFUNCTION("""COMPUTED_VALUE"""),45359.66666666667)</f>
        <v>45359.66667</v>
      </c>
      <c r="H11" s="1">
        <f>IFERROR(__xludf.DUMMYFUNCTION("""COMPUTED_VALUE"""),1109.46)</f>
        <v>1109.46</v>
      </c>
      <c r="J11" s="2">
        <f>IFERROR(__xludf.DUMMYFUNCTION("""COMPUTED_VALUE"""),45359.66666666667)</f>
        <v>45359.66667</v>
      </c>
      <c r="K11" s="1">
        <f>IFERROR(__xludf.DUMMYFUNCTION("""COMPUTED_VALUE"""),1137.77)</f>
        <v>1137.77</v>
      </c>
      <c r="M11" s="2">
        <f>IFERROR(__xludf.DUMMYFUNCTION("""COMPUTED_VALUE"""),45359.66666666667)</f>
        <v>45359.66667</v>
      </c>
      <c r="N11" s="1">
        <f>IFERROR(__xludf.DUMMYFUNCTION("""COMPUTED_VALUE"""),4.03544406E8)</f>
        <v>403544406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IFERROR(__xludf.DUMMYFUNCTION("""COMPUTED_VALUE"""),1137.9)</f>
        <v>1137.9</v>
      </c>
      <c r="D12" s="2">
        <f>IFERROR(__xludf.DUMMYFUNCTION("""COMPUTED_VALUE"""),45366.66666666667)</f>
        <v>45366.66667</v>
      </c>
      <c r="E12" s="1">
        <f>IFERROR(__xludf.DUMMYFUNCTION("""COMPUTED_VALUE"""),1163.5)</f>
        <v>1163.5</v>
      </c>
      <c r="G12" s="2">
        <f>IFERROR(__xludf.DUMMYFUNCTION("""COMPUTED_VALUE"""),45366.66666666667)</f>
        <v>45366.66667</v>
      </c>
      <c r="H12" s="1">
        <f>IFERROR(__xludf.DUMMYFUNCTION("""COMPUTED_VALUE"""),1137.9)</f>
        <v>1137.9</v>
      </c>
      <c r="J12" s="2">
        <f>IFERROR(__xludf.DUMMYFUNCTION("""COMPUTED_VALUE"""),45366.66666666667)</f>
        <v>45366.66667</v>
      </c>
      <c r="K12" s="1">
        <f>IFERROR(__xludf.DUMMYFUNCTION("""COMPUTED_VALUE"""),1150.09)</f>
        <v>1150.09</v>
      </c>
      <c r="M12" s="2">
        <f>IFERROR(__xludf.DUMMYFUNCTION("""COMPUTED_VALUE"""),45366.66666666667)</f>
        <v>45366.66667</v>
      </c>
      <c r="N12" s="1">
        <f>IFERROR(__xludf.DUMMYFUNCTION("""COMPUTED_VALUE"""),4.38545508E8)</f>
        <v>438545508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IFERROR(__xludf.DUMMYFUNCTION("""COMPUTED_VALUE"""),1152.23)</f>
        <v>1152.23</v>
      </c>
      <c r="D13" s="2">
        <f>IFERROR(__xludf.DUMMYFUNCTION("""COMPUTED_VALUE"""),45373.66666666667)</f>
        <v>45373.66667</v>
      </c>
      <c r="E13" s="1">
        <f>IFERROR(__xludf.DUMMYFUNCTION("""COMPUTED_VALUE"""),1175.77)</f>
        <v>1175.77</v>
      </c>
      <c r="G13" s="2">
        <f>IFERROR(__xludf.DUMMYFUNCTION("""COMPUTED_VALUE"""),45373.66666666667)</f>
        <v>45373.66667</v>
      </c>
      <c r="H13" s="1">
        <f>IFERROR(__xludf.DUMMYFUNCTION("""COMPUTED_VALUE"""),1147.96)</f>
        <v>1147.96</v>
      </c>
      <c r="J13" s="2">
        <f>IFERROR(__xludf.DUMMYFUNCTION("""COMPUTED_VALUE"""),45373.66666666667)</f>
        <v>45373.66667</v>
      </c>
      <c r="K13" s="1">
        <f>IFERROR(__xludf.DUMMYFUNCTION("""COMPUTED_VALUE"""),1163.49)</f>
        <v>1163.49</v>
      </c>
      <c r="M13" s="2">
        <f>IFERROR(__xludf.DUMMYFUNCTION("""COMPUTED_VALUE"""),45373.66666666667)</f>
        <v>45373.66667</v>
      </c>
      <c r="N13" s="1">
        <f>IFERROR(__xludf.DUMMYFUNCTION("""COMPUTED_VALUE"""),3.06433149E8)</f>
        <v>306433149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IFERROR(__xludf.DUMMYFUNCTION("""COMPUTED_VALUE"""),1162.47)</f>
        <v>1162.47</v>
      </c>
      <c r="D14" s="2">
        <f>IFERROR(__xludf.DUMMYFUNCTION("""COMPUTED_VALUE"""),45379.66666666667)</f>
        <v>45379.66667</v>
      </c>
      <c r="E14" s="1">
        <f>IFERROR(__xludf.DUMMYFUNCTION("""COMPUTED_VALUE"""),1194.17)</f>
        <v>1194.17</v>
      </c>
      <c r="G14" s="2">
        <f>IFERROR(__xludf.DUMMYFUNCTION("""COMPUTED_VALUE"""),45379.66666666667)</f>
        <v>45379.66667</v>
      </c>
      <c r="H14" s="1">
        <f>IFERROR(__xludf.DUMMYFUNCTION("""COMPUTED_VALUE"""),1158.91)</f>
        <v>1158.91</v>
      </c>
      <c r="J14" s="2">
        <f>IFERROR(__xludf.DUMMYFUNCTION("""COMPUTED_VALUE"""),45379.66666666667)</f>
        <v>45379.66667</v>
      </c>
      <c r="K14" s="1">
        <f>IFERROR(__xludf.DUMMYFUNCTION("""COMPUTED_VALUE"""),1190.5)</f>
        <v>1190.5</v>
      </c>
      <c r="M14" s="2">
        <f>IFERROR(__xludf.DUMMYFUNCTION("""COMPUTED_VALUE"""),45379.66666666667)</f>
        <v>45379.66667</v>
      </c>
      <c r="N14" s="1">
        <f>IFERROR(__xludf.DUMMYFUNCTION("""COMPUTED_VALUE"""),2.46229119E8)</f>
        <v>246229119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IFERROR(__xludf.DUMMYFUNCTION("""COMPUTED_VALUE"""),1190.26)</f>
        <v>1190.26</v>
      </c>
      <c r="D15" s="2">
        <f>IFERROR(__xludf.DUMMYFUNCTION("""COMPUTED_VALUE"""),45387.66666666667)</f>
        <v>45387.66667</v>
      </c>
      <c r="E15" s="1">
        <f>IFERROR(__xludf.DUMMYFUNCTION("""COMPUTED_VALUE"""),1193.11)</f>
        <v>1193.11</v>
      </c>
      <c r="G15" s="2">
        <f>IFERROR(__xludf.DUMMYFUNCTION("""COMPUTED_VALUE"""),45387.66666666667)</f>
        <v>45387.66667</v>
      </c>
      <c r="H15" s="1">
        <f>IFERROR(__xludf.DUMMYFUNCTION("""COMPUTED_VALUE"""),1155.18)</f>
        <v>1155.18</v>
      </c>
      <c r="J15" s="2">
        <f>IFERROR(__xludf.DUMMYFUNCTION("""COMPUTED_VALUE"""),45387.66666666667)</f>
        <v>45387.66667</v>
      </c>
      <c r="K15" s="1">
        <f>IFERROR(__xludf.DUMMYFUNCTION("""COMPUTED_VALUE"""),1162.81)</f>
        <v>1162.81</v>
      </c>
      <c r="M15" s="2">
        <f>IFERROR(__xludf.DUMMYFUNCTION("""COMPUTED_VALUE"""),45387.66666666667)</f>
        <v>45387.66667</v>
      </c>
      <c r="N15" s="1">
        <f>IFERROR(__xludf.DUMMYFUNCTION("""COMPUTED_VALUE"""),2.89351115E8)</f>
        <v>289351115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IFERROR(__xludf.DUMMYFUNCTION("""COMPUTED_VALUE"""),1164.96)</f>
        <v>1164.96</v>
      </c>
      <c r="D16" s="2">
        <f>IFERROR(__xludf.DUMMYFUNCTION("""COMPUTED_VALUE"""),45394.66666666667)</f>
        <v>45394.66667</v>
      </c>
      <c r="E16" s="1">
        <f>IFERROR(__xludf.DUMMYFUNCTION("""COMPUTED_VALUE"""),1179.56)</f>
        <v>1179.56</v>
      </c>
      <c r="G16" s="2">
        <f>IFERROR(__xludf.DUMMYFUNCTION("""COMPUTED_VALUE"""),45394.66666666667)</f>
        <v>45394.66667</v>
      </c>
      <c r="H16" s="1">
        <f>IFERROR(__xludf.DUMMYFUNCTION("""COMPUTED_VALUE"""),1119.67)</f>
        <v>1119.67</v>
      </c>
      <c r="J16" s="2">
        <f>IFERROR(__xludf.DUMMYFUNCTION("""COMPUTED_VALUE"""),45394.66666666667)</f>
        <v>45394.66667</v>
      </c>
      <c r="K16" s="1">
        <f>IFERROR(__xludf.DUMMYFUNCTION("""COMPUTED_VALUE"""),1124.28)</f>
        <v>1124.28</v>
      </c>
      <c r="M16" s="2">
        <f>IFERROR(__xludf.DUMMYFUNCTION("""COMPUTED_VALUE"""),45394.66666666667)</f>
        <v>45394.66667</v>
      </c>
      <c r="N16" s="1">
        <f>IFERROR(__xludf.DUMMYFUNCTION("""COMPUTED_VALUE"""),3.02803783E8)</f>
        <v>302803783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IFERROR(__xludf.DUMMYFUNCTION("""COMPUTED_VALUE"""),1127.13)</f>
        <v>1127.13</v>
      </c>
      <c r="D17" s="2">
        <f>IFERROR(__xludf.DUMMYFUNCTION("""COMPUTED_VALUE"""),45401.66666666667)</f>
        <v>45401.66667</v>
      </c>
      <c r="E17" s="1">
        <f>IFERROR(__xludf.DUMMYFUNCTION("""COMPUTED_VALUE"""),1137.95)</f>
        <v>1137.95</v>
      </c>
      <c r="G17" s="2">
        <f>IFERROR(__xludf.DUMMYFUNCTION("""COMPUTED_VALUE"""),45401.66666666667)</f>
        <v>45401.66667</v>
      </c>
      <c r="H17" s="1">
        <f>IFERROR(__xludf.DUMMYFUNCTION("""COMPUTED_VALUE"""),1106.71)</f>
        <v>1106.71</v>
      </c>
      <c r="J17" s="2">
        <f>IFERROR(__xludf.DUMMYFUNCTION("""COMPUTED_VALUE"""),45401.66666666667)</f>
        <v>45401.66667</v>
      </c>
      <c r="K17" s="1">
        <f>IFERROR(__xludf.DUMMYFUNCTION("""COMPUTED_VALUE"""),1111.79)</f>
        <v>1111.79</v>
      </c>
      <c r="M17" s="2">
        <f>IFERROR(__xludf.DUMMYFUNCTION("""COMPUTED_VALUE"""),45401.66666666667)</f>
        <v>45401.66667</v>
      </c>
      <c r="N17" s="1">
        <f>IFERROR(__xludf.DUMMYFUNCTION("""COMPUTED_VALUE"""),3.79161025E8)</f>
        <v>379161025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IFERROR(__xludf.DUMMYFUNCTION("""COMPUTED_VALUE"""),1111.93)</f>
        <v>1111.93</v>
      </c>
      <c r="D18" s="2">
        <f>IFERROR(__xludf.DUMMYFUNCTION("""COMPUTED_VALUE"""),45408.66666666667)</f>
        <v>45408.66667</v>
      </c>
      <c r="E18" s="1">
        <f>IFERROR(__xludf.DUMMYFUNCTION("""COMPUTED_VALUE"""),1121.93)</f>
        <v>1121.93</v>
      </c>
      <c r="G18" s="2">
        <f>IFERROR(__xludf.DUMMYFUNCTION("""COMPUTED_VALUE"""),45408.66666666667)</f>
        <v>45408.66667</v>
      </c>
      <c r="H18" s="1">
        <f>IFERROR(__xludf.DUMMYFUNCTION("""COMPUTED_VALUE"""),1099.88)</f>
        <v>1099.88</v>
      </c>
      <c r="J18" s="2">
        <f>IFERROR(__xludf.DUMMYFUNCTION("""COMPUTED_VALUE"""),45408.66666666667)</f>
        <v>45408.66667</v>
      </c>
      <c r="K18" s="1">
        <f>IFERROR(__xludf.DUMMYFUNCTION("""COMPUTED_VALUE"""),1116.28)</f>
        <v>1116.28</v>
      </c>
      <c r="M18" s="2">
        <f>IFERROR(__xludf.DUMMYFUNCTION("""COMPUTED_VALUE"""),45408.66666666667)</f>
        <v>45408.66667</v>
      </c>
      <c r="N18" s="1">
        <f>IFERROR(__xludf.DUMMYFUNCTION("""COMPUTED_VALUE"""),4.61535951E8)</f>
        <v>461535951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IFERROR(__xludf.DUMMYFUNCTION("""COMPUTED_VALUE"""),1123.98)</f>
        <v>1123.98</v>
      </c>
      <c r="D19" s="2">
        <f>IFERROR(__xludf.DUMMYFUNCTION("""COMPUTED_VALUE"""),45415.66666666667)</f>
        <v>45415.66667</v>
      </c>
      <c r="E19" s="1">
        <f>IFERROR(__xludf.DUMMYFUNCTION("""COMPUTED_VALUE"""),1158.58)</f>
        <v>1158.58</v>
      </c>
      <c r="G19" s="2">
        <f>IFERROR(__xludf.DUMMYFUNCTION("""COMPUTED_VALUE"""),45415.66666666667)</f>
        <v>45415.66667</v>
      </c>
      <c r="H19" s="1">
        <f>IFERROR(__xludf.DUMMYFUNCTION("""COMPUTED_VALUE"""),1118.55)</f>
        <v>1118.55</v>
      </c>
      <c r="J19" s="2">
        <f>IFERROR(__xludf.DUMMYFUNCTION("""COMPUTED_VALUE"""),45415.66666666667)</f>
        <v>45415.66667</v>
      </c>
      <c r="K19" s="1">
        <f>IFERROR(__xludf.DUMMYFUNCTION("""COMPUTED_VALUE"""),1149.27)</f>
        <v>1149.27</v>
      </c>
      <c r="M19" s="2">
        <f>IFERROR(__xludf.DUMMYFUNCTION("""COMPUTED_VALUE"""),45415.66666666667)</f>
        <v>45415.66667</v>
      </c>
      <c r="N19" s="1">
        <f>IFERROR(__xludf.DUMMYFUNCTION("""COMPUTED_VALUE"""),6.21331403E8)</f>
        <v>621331403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IFERROR(__xludf.DUMMYFUNCTION("""COMPUTED_VALUE"""),1151.35)</f>
        <v>1151.35</v>
      </c>
      <c r="D20" s="2">
        <f>IFERROR(__xludf.DUMMYFUNCTION("""COMPUTED_VALUE"""),45422.66666666667)</f>
        <v>45422.66667</v>
      </c>
      <c r="E20" s="1">
        <f>IFERROR(__xludf.DUMMYFUNCTION("""COMPUTED_VALUE"""),1187.04)</f>
        <v>1187.04</v>
      </c>
      <c r="G20" s="2">
        <f>IFERROR(__xludf.DUMMYFUNCTION("""COMPUTED_VALUE"""),45422.66666666667)</f>
        <v>45422.66667</v>
      </c>
      <c r="H20" s="1">
        <f>IFERROR(__xludf.DUMMYFUNCTION("""COMPUTED_VALUE"""),1151.35)</f>
        <v>1151.35</v>
      </c>
      <c r="J20" s="2">
        <f>IFERROR(__xludf.DUMMYFUNCTION("""COMPUTED_VALUE"""),45422.66666666667)</f>
        <v>45422.66667</v>
      </c>
      <c r="K20" s="1">
        <f>IFERROR(__xludf.DUMMYFUNCTION("""COMPUTED_VALUE"""),1178.42)</f>
        <v>1178.42</v>
      </c>
      <c r="M20" s="2">
        <f>IFERROR(__xludf.DUMMYFUNCTION("""COMPUTED_VALUE"""),45422.66666666667)</f>
        <v>45422.66667</v>
      </c>
      <c r="N20" s="1">
        <f>IFERROR(__xludf.DUMMYFUNCTION("""COMPUTED_VALUE"""),5.08534755E8)</f>
        <v>508534755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IFERROR(__xludf.DUMMYFUNCTION("""COMPUTED_VALUE"""),1179.98)</f>
        <v>1179.98</v>
      </c>
      <c r="D21" s="2">
        <f>IFERROR(__xludf.DUMMYFUNCTION("""COMPUTED_VALUE"""),45429.66666666667)</f>
        <v>45429.66667</v>
      </c>
      <c r="E21" s="1">
        <f>IFERROR(__xludf.DUMMYFUNCTION("""COMPUTED_VALUE"""),1189.89)</f>
        <v>1189.89</v>
      </c>
      <c r="G21" s="2">
        <f>IFERROR(__xludf.DUMMYFUNCTION("""COMPUTED_VALUE"""),45429.66666666667)</f>
        <v>45429.66667</v>
      </c>
      <c r="H21" s="1">
        <f>IFERROR(__xludf.DUMMYFUNCTION("""COMPUTED_VALUE"""),1170.84)</f>
        <v>1170.84</v>
      </c>
      <c r="J21" s="2">
        <f>IFERROR(__xludf.DUMMYFUNCTION("""COMPUTED_VALUE"""),45429.66666666667)</f>
        <v>45429.66667</v>
      </c>
      <c r="K21" s="1">
        <f>IFERROR(__xludf.DUMMYFUNCTION("""COMPUTED_VALUE"""),1182.33)</f>
        <v>1182.33</v>
      </c>
      <c r="M21" s="2">
        <f>IFERROR(__xludf.DUMMYFUNCTION("""COMPUTED_VALUE"""),45429.66666666667)</f>
        <v>45429.66667</v>
      </c>
      <c r="N21" s="1">
        <f>IFERROR(__xludf.DUMMYFUNCTION("""COMPUTED_VALUE"""),4.53495617E8)</f>
        <v>453495617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IFERROR(__xludf.DUMMYFUNCTION("""COMPUTED_VALUE"""),1182.28)</f>
        <v>1182.28</v>
      </c>
      <c r="D22" s="2">
        <f>IFERROR(__xludf.DUMMYFUNCTION("""COMPUTED_VALUE"""),45436.66666666667)</f>
        <v>45436.66667</v>
      </c>
      <c r="E22" s="1">
        <f>IFERROR(__xludf.DUMMYFUNCTION("""COMPUTED_VALUE"""),1186.63)</f>
        <v>1186.63</v>
      </c>
      <c r="G22" s="2">
        <f>IFERROR(__xludf.DUMMYFUNCTION("""COMPUTED_VALUE"""),45436.66666666667)</f>
        <v>45436.66667</v>
      </c>
      <c r="H22" s="1">
        <f>IFERROR(__xludf.DUMMYFUNCTION("""COMPUTED_VALUE"""),1154.74)</f>
        <v>1154.74</v>
      </c>
      <c r="J22" s="2">
        <f>IFERROR(__xludf.DUMMYFUNCTION("""COMPUTED_VALUE"""),45436.66666666667)</f>
        <v>45436.66667</v>
      </c>
      <c r="K22" s="1">
        <f>IFERROR(__xludf.DUMMYFUNCTION("""COMPUTED_VALUE"""),1169.98)</f>
        <v>1169.98</v>
      </c>
      <c r="M22" s="2">
        <f>IFERROR(__xludf.DUMMYFUNCTION("""COMPUTED_VALUE"""),45436.66666666667)</f>
        <v>45436.66667</v>
      </c>
      <c r="N22" s="1">
        <f>IFERROR(__xludf.DUMMYFUNCTION("""COMPUTED_VALUE"""),4.38071174E8)</f>
        <v>438071174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IFERROR(__xludf.DUMMYFUNCTION("""COMPUTED_VALUE"""),1169.98)</f>
        <v>1169.98</v>
      </c>
      <c r="D23" s="2">
        <f>IFERROR(__xludf.DUMMYFUNCTION("""COMPUTED_VALUE"""),45443.66666666667)</f>
        <v>45443.66667</v>
      </c>
      <c r="E23" s="1">
        <f>IFERROR(__xludf.DUMMYFUNCTION("""COMPUTED_VALUE"""),1173.45)</f>
        <v>1173.45</v>
      </c>
      <c r="G23" s="2">
        <f>IFERROR(__xludf.DUMMYFUNCTION("""COMPUTED_VALUE"""),45443.66666666667)</f>
        <v>45443.66667</v>
      </c>
      <c r="H23" s="1">
        <f>IFERROR(__xludf.DUMMYFUNCTION("""COMPUTED_VALUE"""),1140.42)</f>
        <v>1140.42</v>
      </c>
      <c r="J23" s="2">
        <f>IFERROR(__xludf.DUMMYFUNCTION("""COMPUTED_VALUE"""),45443.66666666667)</f>
        <v>45443.66667</v>
      </c>
      <c r="K23" s="1">
        <f>IFERROR(__xludf.DUMMYFUNCTION("""COMPUTED_VALUE"""),1167.36)</f>
        <v>1167.36</v>
      </c>
      <c r="M23" s="2">
        <f>IFERROR(__xludf.DUMMYFUNCTION("""COMPUTED_VALUE"""),45443.66666666667)</f>
        <v>45443.66667</v>
      </c>
      <c r="N23" s="1">
        <f>IFERROR(__xludf.DUMMYFUNCTION("""COMPUTED_VALUE"""),4.06079485E8)</f>
        <v>406079485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IFERROR(__xludf.DUMMYFUNCTION("""COMPUTED_VALUE"""),1168.8)</f>
        <v>1168.8</v>
      </c>
      <c r="D24" s="2">
        <f>IFERROR(__xludf.DUMMYFUNCTION("""COMPUTED_VALUE"""),45450.66666666667)</f>
        <v>45450.66667</v>
      </c>
      <c r="E24" s="1">
        <f>IFERROR(__xludf.DUMMYFUNCTION("""COMPUTED_VALUE"""),1168.89)</f>
        <v>1168.89</v>
      </c>
      <c r="G24" s="2">
        <f>IFERROR(__xludf.DUMMYFUNCTION("""COMPUTED_VALUE"""),45450.66666666667)</f>
        <v>45450.66667</v>
      </c>
      <c r="H24" s="1">
        <f>IFERROR(__xludf.DUMMYFUNCTION("""COMPUTED_VALUE"""),1141.66)</f>
        <v>1141.66</v>
      </c>
      <c r="J24" s="2">
        <f>IFERROR(__xludf.DUMMYFUNCTION("""COMPUTED_VALUE"""),45450.66666666667)</f>
        <v>45450.66667</v>
      </c>
      <c r="K24" s="1">
        <f>IFERROR(__xludf.DUMMYFUNCTION("""COMPUTED_VALUE"""),1146.81)</f>
        <v>1146.81</v>
      </c>
      <c r="M24" s="2">
        <f>IFERROR(__xludf.DUMMYFUNCTION("""COMPUTED_VALUE"""),45450.66666666667)</f>
        <v>45450.66667</v>
      </c>
      <c r="N24" s="1">
        <f>IFERROR(__xludf.DUMMYFUNCTION("""COMPUTED_VALUE"""),3.54067384E8)</f>
        <v>354067384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IFERROR(__xludf.DUMMYFUNCTION("""COMPUTED_VALUE"""),1142.67)</f>
        <v>1142.67</v>
      </c>
      <c r="D25" s="2">
        <f>IFERROR(__xludf.DUMMYFUNCTION("""COMPUTED_VALUE"""),45457.66666666667)</f>
        <v>45457.66667</v>
      </c>
      <c r="E25" s="1">
        <f>IFERROR(__xludf.DUMMYFUNCTION("""COMPUTED_VALUE"""),1165.0)</f>
        <v>1165</v>
      </c>
      <c r="G25" s="2">
        <f>IFERROR(__xludf.DUMMYFUNCTION("""COMPUTED_VALUE"""),45457.66666666667)</f>
        <v>45457.66667</v>
      </c>
      <c r="H25" s="1">
        <f>IFERROR(__xludf.DUMMYFUNCTION("""COMPUTED_VALUE"""),1114.93)</f>
        <v>1114.93</v>
      </c>
      <c r="J25" s="2">
        <f>IFERROR(__xludf.DUMMYFUNCTION("""COMPUTED_VALUE"""),45457.66666666667)</f>
        <v>45457.66667</v>
      </c>
      <c r="K25" s="1">
        <f>IFERROR(__xludf.DUMMYFUNCTION("""COMPUTED_VALUE"""),1121.45)</f>
        <v>1121.45</v>
      </c>
      <c r="M25" s="2">
        <f>IFERROR(__xludf.DUMMYFUNCTION("""COMPUTED_VALUE"""),45457.66666666667)</f>
        <v>45457.66667</v>
      </c>
      <c r="N25" s="1">
        <f>IFERROR(__xludf.DUMMYFUNCTION("""COMPUTED_VALUE"""),3.73118703E8)</f>
        <v>373118703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IFERROR(__xludf.DUMMYFUNCTION("""COMPUTED_VALUE"""),1119.1)</f>
        <v>1119.1</v>
      </c>
      <c r="D26" s="2">
        <f>IFERROR(__xludf.DUMMYFUNCTION("""COMPUTED_VALUE"""),45464.66666666667)</f>
        <v>45464.66667</v>
      </c>
      <c r="E26" s="1">
        <f>IFERROR(__xludf.DUMMYFUNCTION("""COMPUTED_VALUE"""),1135.81)</f>
        <v>1135.81</v>
      </c>
      <c r="G26" s="2">
        <f>IFERROR(__xludf.DUMMYFUNCTION("""COMPUTED_VALUE"""),45464.66666666667)</f>
        <v>45464.66667</v>
      </c>
      <c r="H26" s="1">
        <f>IFERROR(__xludf.DUMMYFUNCTION("""COMPUTED_VALUE"""),1113.52)</f>
        <v>1113.52</v>
      </c>
      <c r="J26" s="2">
        <f>IFERROR(__xludf.DUMMYFUNCTION("""COMPUTED_VALUE"""),45464.66666666667)</f>
        <v>45464.66667</v>
      </c>
      <c r="K26" s="1">
        <f>IFERROR(__xludf.DUMMYFUNCTION("""COMPUTED_VALUE"""),1128.07)</f>
        <v>1128.07</v>
      </c>
      <c r="M26" s="2">
        <f>IFERROR(__xludf.DUMMYFUNCTION("""COMPUTED_VALUE"""),45464.66666666667)</f>
        <v>45464.66667</v>
      </c>
      <c r="N26" s="1">
        <f>IFERROR(__xludf.DUMMYFUNCTION("""COMPUTED_VALUE"""),4.08722854E8)</f>
        <v>408722854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IFERROR(__xludf.DUMMYFUNCTION("""COMPUTED_VALUE"""),1129.9)</f>
        <v>1129.9</v>
      </c>
      <c r="D27" s="2">
        <f>IFERROR(__xludf.DUMMYFUNCTION("""COMPUTED_VALUE"""),45471.66666666667)</f>
        <v>45471.66667</v>
      </c>
      <c r="E27" s="1">
        <f>IFERROR(__xludf.DUMMYFUNCTION("""COMPUTED_VALUE"""),1142.88)</f>
        <v>1142.88</v>
      </c>
      <c r="G27" s="2">
        <f>IFERROR(__xludf.DUMMYFUNCTION("""COMPUTED_VALUE"""),45471.66666666667)</f>
        <v>45471.66667</v>
      </c>
      <c r="H27" s="1">
        <f>IFERROR(__xludf.DUMMYFUNCTION("""COMPUTED_VALUE"""),1116.06)</f>
        <v>1116.06</v>
      </c>
      <c r="J27" s="2">
        <f>IFERROR(__xludf.DUMMYFUNCTION("""COMPUTED_VALUE"""),45471.66666666667)</f>
        <v>45471.66667</v>
      </c>
      <c r="K27" s="1">
        <f>IFERROR(__xludf.DUMMYFUNCTION("""COMPUTED_VALUE"""),1121.03)</f>
        <v>1121.03</v>
      </c>
      <c r="M27" s="2">
        <f>IFERROR(__xludf.DUMMYFUNCTION("""COMPUTED_VALUE"""),45471.66666666667)</f>
        <v>45471.66667</v>
      </c>
      <c r="N27" s="1">
        <f>IFERROR(__xludf.DUMMYFUNCTION("""COMPUTED_VALUE"""),1.097469539E9)</f>
        <v>1097469539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IFERROR(__xludf.DUMMYFUNCTION("""COMPUTED_VALUE"""),1121.5)</f>
        <v>1121.5</v>
      </c>
      <c r="D28" s="2">
        <f>IFERROR(__xludf.DUMMYFUNCTION("""COMPUTED_VALUE"""),45478.66666666667)</f>
        <v>45478.66667</v>
      </c>
      <c r="E28" s="1">
        <f>IFERROR(__xludf.DUMMYFUNCTION("""COMPUTED_VALUE"""),1125.18)</f>
        <v>1125.18</v>
      </c>
      <c r="G28" s="2">
        <f>IFERROR(__xludf.DUMMYFUNCTION("""COMPUTED_VALUE"""),45478.66666666667)</f>
        <v>45478.66667</v>
      </c>
      <c r="H28" s="1">
        <f>IFERROR(__xludf.DUMMYFUNCTION("""COMPUTED_VALUE"""),1095.02)</f>
        <v>1095.02</v>
      </c>
      <c r="J28" s="2">
        <f>IFERROR(__xludf.DUMMYFUNCTION("""COMPUTED_VALUE"""),45478.66666666667)</f>
        <v>45478.66667</v>
      </c>
      <c r="K28" s="1">
        <f>IFERROR(__xludf.DUMMYFUNCTION("""COMPUTED_VALUE"""),1104.36)</f>
        <v>1104.36</v>
      </c>
      <c r="M28" s="2">
        <f>IFERROR(__xludf.DUMMYFUNCTION("""COMPUTED_VALUE"""),45478.66666666667)</f>
        <v>45478.66667</v>
      </c>
      <c r="N28" s="1">
        <f>IFERROR(__xludf.DUMMYFUNCTION("""COMPUTED_VALUE"""),3.59373985E8)</f>
        <v>359373985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IFERROR(__xludf.DUMMYFUNCTION("""COMPUTED_VALUE"""),1111.5)</f>
        <v>1111.5</v>
      </c>
      <c r="D29" s="2">
        <f>IFERROR(__xludf.DUMMYFUNCTION("""COMPUTED_VALUE"""),45485.66666666667)</f>
        <v>45485.66667</v>
      </c>
      <c r="E29" s="1">
        <f>IFERROR(__xludf.DUMMYFUNCTION("""COMPUTED_VALUE"""),1144.49)</f>
        <v>1144.49</v>
      </c>
      <c r="G29" s="2">
        <f>IFERROR(__xludf.DUMMYFUNCTION("""COMPUTED_VALUE"""),45485.66666666667)</f>
        <v>45485.66667</v>
      </c>
      <c r="H29" s="1">
        <f>IFERROR(__xludf.DUMMYFUNCTION("""COMPUTED_VALUE"""),1098.35)</f>
        <v>1098.35</v>
      </c>
      <c r="J29" s="2">
        <f>IFERROR(__xludf.DUMMYFUNCTION("""COMPUTED_VALUE"""),45485.66666666667)</f>
        <v>45485.66667</v>
      </c>
      <c r="K29" s="1">
        <f>IFERROR(__xludf.DUMMYFUNCTION("""COMPUTED_VALUE"""),1140.78)</f>
        <v>1140.78</v>
      </c>
      <c r="M29" s="2">
        <f>IFERROR(__xludf.DUMMYFUNCTION("""COMPUTED_VALUE"""),45485.66666666667)</f>
        <v>45485.66667</v>
      </c>
      <c r="N29" s="1">
        <f>IFERROR(__xludf.DUMMYFUNCTION("""COMPUTED_VALUE"""),4.2649457E8)</f>
        <v>426494570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IFERROR(__xludf.DUMMYFUNCTION("""COMPUTED_VALUE"""),1138.02)</f>
        <v>1138.02</v>
      </c>
      <c r="D30" s="2">
        <f>IFERROR(__xludf.DUMMYFUNCTION("""COMPUTED_VALUE"""),45492.66666666667)</f>
        <v>45492.66667</v>
      </c>
      <c r="E30" s="1">
        <f>IFERROR(__xludf.DUMMYFUNCTION("""COMPUTED_VALUE"""),1170.15)</f>
        <v>1170.15</v>
      </c>
      <c r="G30" s="2">
        <f>IFERROR(__xludf.DUMMYFUNCTION("""COMPUTED_VALUE"""),45492.66666666667)</f>
        <v>45492.66667</v>
      </c>
      <c r="H30" s="1">
        <f>IFERROR(__xludf.DUMMYFUNCTION("""COMPUTED_VALUE"""),1127.62)</f>
        <v>1127.62</v>
      </c>
      <c r="J30" s="2">
        <f>IFERROR(__xludf.DUMMYFUNCTION("""COMPUTED_VALUE"""),45492.66666666667)</f>
        <v>45492.66667</v>
      </c>
      <c r="K30" s="1">
        <f>IFERROR(__xludf.DUMMYFUNCTION("""COMPUTED_VALUE"""),1132.73)</f>
        <v>1132.73</v>
      </c>
      <c r="M30" s="2">
        <f>IFERROR(__xludf.DUMMYFUNCTION("""COMPUTED_VALUE"""),45492.66666666667)</f>
        <v>45492.66667</v>
      </c>
      <c r="N30" s="1">
        <f>IFERROR(__xludf.DUMMYFUNCTION("""COMPUTED_VALUE"""),4.8406044E8)</f>
        <v>484060440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IFERROR(__xludf.DUMMYFUNCTION("""COMPUTED_VALUE"""),1137.71)</f>
        <v>1137.71</v>
      </c>
      <c r="D31" s="2">
        <f>IFERROR(__xludf.DUMMYFUNCTION("""COMPUTED_VALUE"""),45499.66666666667)</f>
        <v>45499.66667</v>
      </c>
      <c r="E31" s="1">
        <f>IFERROR(__xludf.DUMMYFUNCTION("""COMPUTED_VALUE"""),1153.6)</f>
        <v>1153.6</v>
      </c>
      <c r="G31" s="2">
        <f>IFERROR(__xludf.DUMMYFUNCTION("""COMPUTED_VALUE"""),45499.66666666667)</f>
        <v>45499.66667</v>
      </c>
      <c r="H31" s="1">
        <f>IFERROR(__xludf.DUMMYFUNCTION("""COMPUTED_VALUE"""),1124.67)</f>
        <v>1124.67</v>
      </c>
      <c r="J31" s="2">
        <f>IFERROR(__xludf.DUMMYFUNCTION("""COMPUTED_VALUE"""),45499.66666666667)</f>
        <v>45499.66667</v>
      </c>
      <c r="K31" s="1">
        <f>IFERROR(__xludf.DUMMYFUNCTION("""COMPUTED_VALUE"""),1149.31)</f>
        <v>1149.31</v>
      </c>
      <c r="M31" s="2">
        <f>IFERROR(__xludf.DUMMYFUNCTION("""COMPUTED_VALUE"""),45499.66666666667)</f>
        <v>45499.66667</v>
      </c>
      <c r="N31" s="1">
        <f>IFERROR(__xludf.DUMMYFUNCTION("""COMPUTED_VALUE"""),3.43321864E8)</f>
        <v>343321864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IFERROR(__xludf.DUMMYFUNCTION("""COMPUTED_VALUE"""),1149.58)</f>
        <v>1149.58</v>
      </c>
      <c r="D32" s="2">
        <f>IFERROR(__xludf.DUMMYFUNCTION("""COMPUTED_VALUE"""),45506.66666666667)</f>
        <v>45506.66667</v>
      </c>
      <c r="E32" s="1">
        <f>IFERROR(__xludf.DUMMYFUNCTION("""COMPUTED_VALUE"""),1162.13)</f>
        <v>1162.13</v>
      </c>
      <c r="G32" s="2">
        <f>IFERROR(__xludf.DUMMYFUNCTION("""COMPUTED_VALUE"""),45506.66666666667)</f>
        <v>45506.66667</v>
      </c>
      <c r="H32" s="1">
        <f>IFERROR(__xludf.DUMMYFUNCTION("""COMPUTED_VALUE"""),1097.44)</f>
        <v>1097.44</v>
      </c>
      <c r="J32" s="2">
        <f>IFERROR(__xludf.DUMMYFUNCTION("""COMPUTED_VALUE"""),45506.66666666667)</f>
        <v>45506.66667</v>
      </c>
      <c r="K32" s="1">
        <f>IFERROR(__xludf.DUMMYFUNCTION("""COMPUTED_VALUE"""),1107.83)</f>
        <v>1107.83</v>
      </c>
      <c r="M32" s="2">
        <f>IFERROR(__xludf.DUMMYFUNCTION("""COMPUTED_VALUE"""),45506.66666666667)</f>
        <v>45506.66667</v>
      </c>
      <c r="N32" s="1">
        <f>IFERROR(__xludf.DUMMYFUNCTION("""COMPUTED_VALUE"""),4.86868782E8)</f>
        <v>486868782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IFERROR(__xludf.DUMMYFUNCTION("""COMPUTED_VALUE"""),1098.02)</f>
        <v>1098.02</v>
      </c>
      <c r="D33" s="2">
        <f>IFERROR(__xludf.DUMMYFUNCTION("""COMPUTED_VALUE"""),45513.66666666667)</f>
        <v>45513.66667</v>
      </c>
      <c r="E33" s="1">
        <f>IFERROR(__xludf.DUMMYFUNCTION("""COMPUTED_VALUE"""),1101.18)</f>
        <v>1101.18</v>
      </c>
      <c r="G33" s="2">
        <f>IFERROR(__xludf.DUMMYFUNCTION("""COMPUTED_VALUE"""),45513.66666666667)</f>
        <v>45513.66667</v>
      </c>
      <c r="H33" s="1">
        <f>IFERROR(__xludf.DUMMYFUNCTION("""COMPUTED_VALUE"""),1070.41)</f>
        <v>1070.41</v>
      </c>
      <c r="J33" s="2">
        <f>IFERROR(__xludf.DUMMYFUNCTION("""COMPUTED_VALUE"""),45513.66666666667)</f>
        <v>45513.66667</v>
      </c>
      <c r="K33" s="1">
        <f>IFERROR(__xludf.DUMMYFUNCTION("""COMPUTED_VALUE"""),1094.02)</f>
        <v>1094.02</v>
      </c>
      <c r="M33" s="2">
        <f>IFERROR(__xludf.DUMMYFUNCTION("""COMPUTED_VALUE"""),45513.66666666667)</f>
        <v>45513.66667</v>
      </c>
      <c r="N33" s="1">
        <f>IFERROR(__xludf.DUMMYFUNCTION("""COMPUTED_VALUE"""),4.75547816E8)</f>
        <v>475547816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IFERROR(__xludf.DUMMYFUNCTION("""COMPUTED_VALUE"""),1092.72)</f>
        <v>1092.72</v>
      </c>
      <c r="D34" s="2">
        <f>IFERROR(__xludf.DUMMYFUNCTION("""COMPUTED_VALUE"""),45520.66666666667)</f>
        <v>45520.66667</v>
      </c>
      <c r="E34" s="1">
        <f>IFERROR(__xludf.DUMMYFUNCTION("""COMPUTED_VALUE"""),1116.69)</f>
        <v>1116.69</v>
      </c>
      <c r="G34" s="2">
        <f>IFERROR(__xludf.DUMMYFUNCTION("""COMPUTED_VALUE"""),45520.66666666667)</f>
        <v>45520.66667</v>
      </c>
      <c r="H34" s="1">
        <f>IFERROR(__xludf.DUMMYFUNCTION("""COMPUTED_VALUE"""),1084.51)</f>
        <v>1084.51</v>
      </c>
      <c r="J34" s="2">
        <f>IFERROR(__xludf.DUMMYFUNCTION("""COMPUTED_VALUE"""),45520.66666666667)</f>
        <v>45520.66667</v>
      </c>
      <c r="K34" s="1">
        <f>IFERROR(__xludf.DUMMYFUNCTION("""COMPUTED_VALUE"""),1116.29)</f>
        <v>1116.29</v>
      </c>
      <c r="M34" s="2">
        <f>IFERROR(__xludf.DUMMYFUNCTION("""COMPUTED_VALUE"""),45520.66666666667)</f>
        <v>45520.66667</v>
      </c>
      <c r="N34" s="1">
        <f>IFERROR(__xludf.DUMMYFUNCTION("""COMPUTED_VALUE"""),4.23788472E8)</f>
        <v>423788472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IFERROR(__xludf.DUMMYFUNCTION("""COMPUTED_VALUE"""),1118.07)</f>
        <v>1118.07</v>
      </c>
      <c r="D35" s="2">
        <f>IFERROR(__xludf.DUMMYFUNCTION("""COMPUTED_VALUE"""),45527.66666666667)</f>
        <v>45527.66667</v>
      </c>
      <c r="E35" s="1">
        <f>IFERROR(__xludf.DUMMYFUNCTION("""COMPUTED_VALUE"""),1148.71)</f>
        <v>1148.71</v>
      </c>
      <c r="G35" s="2">
        <f>IFERROR(__xludf.DUMMYFUNCTION("""COMPUTED_VALUE"""),45527.66666666667)</f>
        <v>45527.66667</v>
      </c>
      <c r="H35" s="1">
        <f>IFERROR(__xludf.DUMMYFUNCTION("""COMPUTED_VALUE"""),1115.24)</f>
        <v>1115.24</v>
      </c>
      <c r="J35" s="2">
        <f>IFERROR(__xludf.DUMMYFUNCTION("""COMPUTED_VALUE"""),45527.66666666667)</f>
        <v>45527.66667</v>
      </c>
      <c r="K35" s="1">
        <f>IFERROR(__xludf.DUMMYFUNCTION("""COMPUTED_VALUE"""),1146.09)</f>
        <v>1146.09</v>
      </c>
      <c r="M35" s="2">
        <f>IFERROR(__xludf.DUMMYFUNCTION("""COMPUTED_VALUE"""),45527.66666666667)</f>
        <v>45527.66667</v>
      </c>
      <c r="N35" s="1">
        <f>IFERROR(__xludf.DUMMYFUNCTION("""COMPUTED_VALUE"""),2.25042843E8)</f>
        <v>225042843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IFERROR(__xludf.DUMMYFUNCTION("""COMPUTED_VALUE"""),1146.95)</f>
        <v>1146.95</v>
      </c>
      <c r="D36" s="2">
        <f>IFERROR(__xludf.DUMMYFUNCTION("""COMPUTED_VALUE"""),45534.66666666667)</f>
        <v>45534.66667</v>
      </c>
      <c r="E36" s="1">
        <f>IFERROR(__xludf.DUMMYFUNCTION("""COMPUTED_VALUE"""),1171.52)</f>
        <v>1171.52</v>
      </c>
      <c r="G36" s="2">
        <f>IFERROR(__xludf.DUMMYFUNCTION("""COMPUTED_VALUE"""),45534.66666666667)</f>
        <v>45534.66667</v>
      </c>
      <c r="H36" s="1">
        <f>IFERROR(__xludf.DUMMYFUNCTION("""COMPUTED_VALUE"""),1141.97)</f>
        <v>1141.97</v>
      </c>
      <c r="J36" s="2">
        <f>IFERROR(__xludf.DUMMYFUNCTION("""COMPUTED_VALUE"""),45534.66666666667)</f>
        <v>45534.66667</v>
      </c>
      <c r="K36" s="1">
        <f>IFERROR(__xludf.DUMMYFUNCTION("""COMPUTED_VALUE"""),1170.27)</f>
        <v>1170.27</v>
      </c>
      <c r="M36" s="2">
        <f>IFERROR(__xludf.DUMMYFUNCTION("""COMPUTED_VALUE"""),45534.66666666667)</f>
        <v>45534.66667</v>
      </c>
      <c r="N36" s="1">
        <f>IFERROR(__xludf.DUMMYFUNCTION("""COMPUTED_VALUE"""),1.56841444E8)</f>
        <v>156841444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IFERROR(__xludf.DUMMYFUNCTION("""COMPUTED_VALUE"""),1161.3)</f>
        <v>1161.3</v>
      </c>
      <c r="D37" s="2">
        <f>IFERROR(__xludf.DUMMYFUNCTION("""COMPUTED_VALUE"""),45541.66666666667)</f>
        <v>45541.66667</v>
      </c>
      <c r="E37" s="1">
        <f>IFERROR(__xludf.DUMMYFUNCTION("""COMPUTED_VALUE"""),1161.55)</f>
        <v>1161.55</v>
      </c>
      <c r="G37" s="2">
        <f>IFERROR(__xludf.DUMMYFUNCTION("""COMPUTED_VALUE"""),45541.66666666667)</f>
        <v>45541.66667</v>
      </c>
      <c r="H37" s="1">
        <f>IFERROR(__xludf.DUMMYFUNCTION("""COMPUTED_VALUE"""),1112.48)</f>
        <v>1112.48</v>
      </c>
      <c r="J37" s="2">
        <f>IFERROR(__xludf.DUMMYFUNCTION("""COMPUTED_VALUE"""),45541.66666666667)</f>
        <v>45541.66667</v>
      </c>
      <c r="K37" s="1">
        <f>IFERROR(__xludf.DUMMYFUNCTION("""COMPUTED_VALUE"""),1114.48)</f>
        <v>1114.48</v>
      </c>
      <c r="M37" s="2">
        <f>IFERROR(__xludf.DUMMYFUNCTION("""COMPUTED_VALUE"""),45541.66666666667)</f>
        <v>45541.66667</v>
      </c>
      <c r="N37" s="1">
        <f>IFERROR(__xludf.DUMMYFUNCTION("""COMPUTED_VALUE"""),1.67171727E8)</f>
        <v>167171727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IFERROR(__xludf.DUMMYFUNCTION("""COMPUTED_VALUE"""),1118.69)</f>
        <v>1118.69</v>
      </c>
      <c r="D38" s="2">
        <f>IFERROR(__xludf.DUMMYFUNCTION("""COMPUTED_VALUE"""),45548.66666666667)</f>
        <v>45548.66667</v>
      </c>
      <c r="E38" s="1">
        <f>IFERROR(__xludf.DUMMYFUNCTION("""COMPUTED_VALUE"""),1148.78)</f>
        <v>1148.78</v>
      </c>
      <c r="G38" s="2">
        <f>IFERROR(__xludf.DUMMYFUNCTION("""COMPUTED_VALUE"""),45548.66666666667)</f>
        <v>45548.66667</v>
      </c>
      <c r="H38" s="1">
        <f>IFERROR(__xludf.DUMMYFUNCTION("""COMPUTED_VALUE"""),1101.65)</f>
        <v>1101.65</v>
      </c>
      <c r="J38" s="2">
        <f>IFERROR(__xludf.DUMMYFUNCTION("""COMPUTED_VALUE"""),45548.66666666667)</f>
        <v>45548.66667</v>
      </c>
      <c r="K38" s="1">
        <f>IFERROR(__xludf.DUMMYFUNCTION("""COMPUTED_VALUE"""),1146.45)</f>
        <v>1146.45</v>
      </c>
      <c r="M38" s="2">
        <f>IFERROR(__xludf.DUMMYFUNCTION("""COMPUTED_VALUE"""),45548.66666666667)</f>
        <v>45548.66667</v>
      </c>
      <c r="N38" s="1">
        <f>IFERROR(__xludf.DUMMYFUNCTION("""COMPUTED_VALUE"""),2.03395504E8)</f>
        <v>203395504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IFERROR(__xludf.DUMMYFUNCTION("""COMPUTED_VALUE"""),1148.95)</f>
        <v>1148.95</v>
      </c>
      <c r="D39" s="2">
        <f>IFERROR(__xludf.DUMMYFUNCTION("""COMPUTED_VALUE"""),45555.66666666667)</f>
        <v>45555.66667</v>
      </c>
      <c r="E39" s="1">
        <f>IFERROR(__xludf.DUMMYFUNCTION("""COMPUTED_VALUE"""),1177.43)</f>
        <v>1177.43</v>
      </c>
      <c r="G39" s="2">
        <f>IFERROR(__xludf.DUMMYFUNCTION("""COMPUTED_VALUE"""),45555.66666666667)</f>
        <v>45555.66667</v>
      </c>
      <c r="H39" s="1">
        <f>IFERROR(__xludf.DUMMYFUNCTION("""COMPUTED_VALUE"""),1143.32)</f>
        <v>1143.32</v>
      </c>
      <c r="J39" s="2">
        <f>IFERROR(__xludf.DUMMYFUNCTION("""COMPUTED_VALUE"""),45555.66666666667)</f>
        <v>45555.66667</v>
      </c>
      <c r="K39" s="1">
        <f>IFERROR(__xludf.DUMMYFUNCTION("""COMPUTED_VALUE"""),1156.65)</f>
        <v>1156.65</v>
      </c>
      <c r="M39" s="2">
        <f>IFERROR(__xludf.DUMMYFUNCTION("""COMPUTED_VALUE"""),45555.66666666667)</f>
        <v>45555.66667</v>
      </c>
      <c r="N39" s="1">
        <f>IFERROR(__xludf.DUMMYFUNCTION("""COMPUTED_VALUE"""),2.51772438E8)</f>
        <v>251772438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IFERROR(__xludf.DUMMYFUNCTION("""COMPUTED_VALUE"""),1159.6)</f>
        <v>1159.6</v>
      </c>
      <c r="D40" s="2">
        <f>IFERROR(__xludf.DUMMYFUNCTION("""COMPUTED_VALUE"""),45562.66666666667)</f>
        <v>45562.66667</v>
      </c>
      <c r="E40" s="1">
        <f>IFERROR(__xludf.DUMMYFUNCTION("""COMPUTED_VALUE"""),1218.81)</f>
        <v>1218.81</v>
      </c>
      <c r="G40" s="2">
        <f>IFERROR(__xludf.DUMMYFUNCTION("""COMPUTED_VALUE"""),45562.66666666667)</f>
        <v>45562.66667</v>
      </c>
      <c r="H40" s="1">
        <f>IFERROR(__xludf.DUMMYFUNCTION("""COMPUTED_VALUE"""),1159.6)</f>
        <v>1159.6</v>
      </c>
      <c r="J40" s="2">
        <f>IFERROR(__xludf.DUMMYFUNCTION("""COMPUTED_VALUE"""),45562.66666666667)</f>
        <v>45562.66667</v>
      </c>
      <c r="K40" s="1">
        <f>IFERROR(__xludf.DUMMYFUNCTION("""COMPUTED_VALUE"""),1206.94)</f>
        <v>1206.94</v>
      </c>
      <c r="M40" s="2">
        <f>IFERROR(__xludf.DUMMYFUNCTION("""COMPUTED_VALUE"""),45562.66666666667)</f>
        <v>45562.66667</v>
      </c>
      <c r="N40" s="1">
        <f>IFERROR(__xludf.DUMMYFUNCTION("""COMPUTED_VALUE"""),1.52905063E8)</f>
        <v>152905063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IFERROR(__xludf.DUMMYFUNCTION("""COMPUTED_VALUE"""),1205.7)</f>
        <v>1205.7</v>
      </c>
      <c r="D41" s="2">
        <f>IFERROR(__xludf.DUMMYFUNCTION("""COMPUTED_VALUE"""),45569.66666666667)</f>
        <v>45569.66667</v>
      </c>
      <c r="E41" s="1">
        <f>IFERROR(__xludf.DUMMYFUNCTION("""COMPUTED_VALUE"""),1208.39)</f>
        <v>1208.39</v>
      </c>
      <c r="G41" s="2">
        <f>IFERROR(__xludf.DUMMYFUNCTION("""COMPUTED_VALUE"""),45569.66666666667)</f>
        <v>45569.66667</v>
      </c>
      <c r="H41" s="1">
        <f>IFERROR(__xludf.DUMMYFUNCTION("""COMPUTED_VALUE"""),1177.99)</f>
        <v>1177.99</v>
      </c>
      <c r="J41" s="2">
        <f>IFERROR(__xludf.DUMMYFUNCTION("""COMPUTED_VALUE"""),45569.66666666667)</f>
        <v>45569.66667</v>
      </c>
      <c r="K41" s="1">
        <f>IFERROR(__xludf.DUMMYFUNCTION("""COMPUTED_VALUE"""),1190.97)</f>
        <v>1190.97</v>
      </c>
      <c r="M41" s="2">
        <f>IFERROR(__xludf.DUMMYFUNCTION("""COMPUTED_VALUE"""),45569.66666666667)</f>
        <v>45569.66667</v>
      </c>
      <c r="N41" s="1">
        <f>IFERROR(__xludf.DUMMYFUNCTION("""COMPUTED_VALUE"""),1.23187737E8)</f>
        <v>123187737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IFERROR(__xludf.DUMMYFUNCTION("""COMPUTED_VALUE"""),1186.4)</f>
        <v>1186.4</v>
      </c>
      <c r="D42" s="2">
        <f>IFERROR(__xludf.DUMMYFUNCTION("""COMPUTED_VALUE"""),45576.66666666667)</f>
        <v>45576.66667</v>
      </c>
      <c r="E42" s="1">
        <f>IFERROR(__xludf.DUMMYFUNCTION("""COMPUTED_VALUE"""),1194.6)</f>
        <v>1194.6</v>
      </c>
      <c r="G42" s="2">
        <f>IFERROR(__xludf.DUMMYFUNCTION("""COMPUTED_VALUE"""),45576.66666666667)</f>
        <v>45576.66667</v>
      </c>
      <c r="H42" s="1">
        <f>IFERROR(__xludf.DUMMYFUNCTION("""COMPUTED_VALUE"""),1169.03)</f>
        <v>1169.03</v>
      </c>
      <c r="J42" s="2">
        <f>IFERROR(__xludf.DUMMYFUNCTION("""COMPUTED_VALUE"""),45576.66666666667)</f>
        <v>45576.66667</v>
      </c>
      <c r="K42" s="1">
        <f>IFERROR(__xludf.DUMMYFUNCTION("""COMPUTED_VALUE"""),1189.91)</f>
        <v>1189.91</v>
      </c>
      <c r="M42" s="2">
        <f>IFERROR(__xludf.DUMMYFUNCTION("""COMPUTED_VALUE"""),45576.66666666667)</f>
        <v>45576.66667</v>
      </c>
      <c r="N42" s="1">
        <f>IFERROR(__xludf.DUMMYFUNCTION("""COMPUTED_VALUE"""),1.30960151E8)</f>
        <v>130960151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IFERROR(__xludf.DUMMYFUNCTION("""COMPUTED_VALUE"""),1189.23)</f>
        <v>1189.23</v>
      </c>
      <c r="D43" s="2">
        <f>IFERROR(__xludf.DUMMYFUNCTION("""COMPUTED_VALUE"""),45583.66666666667)</f>
        <v>45583.66667</v>
      </c>
      <c r="E43" s="1">
        <f>IFERROR(__xludf.DUMMYFUNCTION("""COMPUTED_VALUE"""),1205.27)</f>
        <v>1205.27</v>
      </c>
      <c r="G43" s="2">
        <f>IFERROR(__xludf.DUMMYFUNCTION("""COMPUTED_VALUE"""),45583.66666666667)</f>
        <v>45583.66667</v>
      </c>
      <c r="H43" s="1">
        <f>IFERROR(__xludf.DUMMYFUNCTION("""COMPUTED_VALUE"""),1183.83)</f>
        <v>1183.83</v>
      </c>
      <c r="J43" s="2">
        <f>IFERROR(__xludf.DUMMYFUNCTION("""COMPUTED_VALUE"""),45583.66666666667)</f>
        <v>45583.66667</v>
      </c>
      <c r="K43" s="1">
        <f>IFERROR(__xludf.DUMMYFUNCTION("""COMPUTED_VALUE"""),1199.52)</f>
        <v>1199.52</v>
      </c>
      <c r="M43" s="2">
        <f>IFERROR(__xludf.DUMMYFUNCTION("""COMPUTED_VALUE"""),45583.66666666667)</f>
        <v>45583.66667</v>
      </c>
      <c r="N43" s="1">
        <f>IFERROR(__xludf.DUMMYFUNCTION("""COMPUTED_VALUE"""),1.21154956E8)</f>
        <v>121154956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IFERROR(__xludf.DUMMYFUNCTION("""COMPUTED_VALUE"""),1199.08)</f>
        <v>1199.08</v>
      </c>
      <c r="D44" s="2">
        <f>IFERROR(__xludf.DUMMYFUNCTION("""COMPUTED_VALUE"""),45590.66666666667)</f>
        <v>45590.66667</v>
      </c>
      <c r="E44" s="1">
        <f>IFERROR(__xludf.DUMMYFUNCTION("""COMPUTED_VALUE"""),1199.08)</f>
        <v>1199.08</v>
      </c>
      <c r="G44" s="2">
        <f>IFERROR(__xludf.DUMMYFUNCTION("""COMPUTED_VALUE"""),45590.66666666667)</f>
        <v>45590.66667</v>
      </c>
      <c r="H44" s="1">
        <f>IFERROR(__xludf.DUMMYFUNCTION("""COMPUTED_VALUE"""),1174.55)</f>
        <v>1174.55</v>
      </c>
      <c r="J44" s="2">
        <f>IFERROR(__xludf.DUMMYFUNCTION("""COMPUTED_VALUE"""),45590.66666666667)</f>
        <v>45590.66667</v>
      </c>
      <c r="K44" s="1">
        <f>IFERROR(__xludf.DUMMYFUNCTION("""COMPUTED_VALUE"""),1175.45)</f>
        <v>1175.45</v>
      </c>
      <c r="M44" s="2">
        <f>IFERROR(__xludf.DUMMYFUNCTION("""COMPUTED_VALUE"""),45590.66666666667)</f>
        <v>45590.66667</v>
      </c>
      <c r="N44" s="1">
        <f>IFERROR(__xludf.DUMMYFUNCTION("""COMPUTED_VALUE"""),1.18108358E8)</f>
        <v>118108358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IFERROR(__xludf.DUMMYFUNCTION("""COMPUTED_VALUE"""),1180.52)</f>
        <v>1180.52</v>
      </c>
      <c r="D45" s="2">
        <f>IFERROR(__xludf.DUMMYFUNCTION("""COMPUTED_VALUE"""),45597.66666666667)</f>
        <v>45597.66667</v>
      </c>
      <c r="E45" s="1">
        <f>IFERROR(__xludf.DUMMYFUNCTION("""COMPUTED_VALUE"""),1195.08)</f>
        <v>1195.08</v>
      </c>
      <c r="G45" s="2">
        <f>IFERROR(__xludf.DUMMYFUNCTION("""COMPUTED_VALUE"""),45597.66666666667)</f>
        <v>45597.66667</v>
      </c>
      <c r="H45" s="1">
        <f>IFERROR(__xludf.DUMMYFUNCTION("""COMPUTED_VALUE"""),1161.57)</f>
        <v>1161.57</v>
      </c>
      <c r="J45" s="2">
        <f>IFERROR(__xludf.DUMMYFUNCTION("""COMPUTED_VALUE"""),45597.66666666667)</f>
        <v>45597.66667</v>
      </c>
      <c r="K45" s="1">
        <f>IFERROR(__xludf.DUMMYFUNCTION("""COMPUTED_VALUE"""),1163.66)</f>
        <v>1163.66</v>
      </c>
      <c r="M45" s="2">
        <f>IFERROR(__xludf.DUMMYFUNCTION("""COMPUTED_VALUE"""),45597.66666666667)</f>
        <v>45597.66667</v>
      </c>
      <c r="N45" s="1">
        <f>IFERROR(__xludf.DUMMYFUNCTION("""COMPUTED_VALUE"""),1.41586794E8)</f>
        <v>141586794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IFERROR(__xludf.DUMMYFUNCTION("""COMPUTED_VALUE"""),1165.77)</f>
        <v>1165.77</v>
      </c>
      <c r="D46" s="2">
        <f>IFERROR(__xludf.DUMMYFUNCTION("""COMPUTED_VALUE"""),45604.66666666667)</f>
        <v>45604.66667</v>
      </c>
      <c r="E46" s="1">
        <f>IFERROR(__xludf.DUMMYFUNCTION("""COMPUTED_VALUE"""),1179.65)</f>
        <v>1179.65</v>
      </c>
      <c r="G46" s="2">
        <f>IFERROR(__xludf.DUMMYFUNCTION("""COMPUTED_VALUE"""),45604.66666666667)</f>
        <v>45604.66667</v>
      </c>
      <c r="H46" s="1">
        <f>IFERROR(__xludf.DUMMYFUNCTION("""COMPUTED_VALUE"""),1142.07)</f>
        <v>1142.07</v>
      </c>
      <c r="J46" s="2">
        <f>IFERROR(__xludf.DUMMYFUNCTION("""COMPUTED_VALUE"""),45604.66666666667)</f>
        <v>45604.66667</v>
      </c>
      <c r="K46" s="1">
        <f>IFERROR(__xludf.DUMMYFUNCTION("""COMPUTED_VALUE"""),1147.89)</f>
        <v>1147.89</v>
      </c>
      <c r="M46" s="2">
        <f>IFERROR(__xludf.DUMMYFUNCTION("""COMPUTED_VALUE"""),45604.66666666667)</f>
        <v>45604.66667</v>
      </c>
      <c r="N46" s="1">
        <f>IFERROR(__xludf.DUMMYFUNCTION("""COMPUTED_VALUE"""),2.12592004E8)</f>
        <v>212592004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IFERROR(__xludf.DUMMYFUNCTION("""COMPUTED_VALUE"""),1151.37)</f>
        <v>1151.37</v>
      </c>
      <c r="D47" s="2">
        <f>IFERROR(__xludf.DUMMYFUNCTION("""COMPUTED_VALUE"""),45611.66666666667)</f>
        <v>45611.66667</v>
      </c>
      <c r="E47" s="1">
        <f>IFERROR(__xludf.DUMMYFUNCTION("""COMPUTED_VALUE"""),1157.53)</f>
        <v>1157.53</v>
      </c>
      <c r="G47" s="2">
        <f>IFERROR(__xludf.DUMMYFUNCTION("""COMPUTED_VALUE"""),45611.66666666667)</f>
        <v>45611.66667</v>
      </c>
      <c r="H47" s="1">
        <f>IFERROR(__xludf.DUMMYFUNCTION("""COMPUTED_VALUE"""),1115.75)</f>
        <v>1115.75</v>
      </c>
      <c r="J47" s="2">
        <f>IFERROR(__xludf.DUMMYFUNCTION("""COMPUTED_VALUE"""),45611.66666666667)</f>
        <v>45611.66667</v>
      </c>
      <c r="K47" s="1">
        <f>IFERROR(__xludf.DUMMYFUNCTION("""COMPUTED_VALUE"""),1116.47)</f>
        <v>1116.47</v>
      </c>
      <c r="M47" s="2">
        <f>IFERROR(__xludf.DUMMYFUNCTION("""COMPUTED_VALUE"""),45611.66666666667)</f>
        <v>45611.66667</v>
      </c>
      <c r="N47" s="1">
        <f>IFERROR(__xludf.DUMMYFUNCTION("""COMPUTED_VALUE"""),1.6327565E8)</f>
        <v>163275650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IFERROR(__xludf.DUMMYFUNCTION("""COMPUTED_VALUE"""),1117.03)</f>
        <v>1117.03</v>
      </c>
      <c r="D48" s="2">
        <f>IFERROR(__xludf.DUMMYFUNCTION("""COMPUTED_VALUE"""),45618.66666666667)</f>
        <v>45618.66667</v>
      </c>
      <c r="E48" s="1">
        <f>IFERROR(__xludf.DUMMYFUNCTION("""COMPUTED_VALUE"""),1152.11)</f>
        <v>1152.11</v>
      </c>
      <c r="G48" s="2">
        <f>IFERROR(__xludf.DUMMYFUNCTION("""COMPUTED_VALUE"""),45618.66666666667)</f>
        <v>45618.66667</v>
      </c>
      <c r="H48" s="1">
        <f>IFERROR(__xludf.DUMMYFUNCTION("""COMPUTED_VALUE"""),1113.58)</f>
        <v>1113.58</v>
      </c>
      <c r="J48" s="2">
        <f>IFERROR(__xludf.DUMMYFUNCTION("""COMPUTED_VALUE"""),45618.66666666667)</f>
        <v>45618.66667</v>
      </c>
      <c r="K48" s="1">
        <f>IFERROR(__xludf.DUMMYFUNCTION("""COMPUTED_VALUE"""),1151.34)</f>
        <v>1151.34</v>
      </c>
      <c r="M48" s="2">
        <f>IFERROR(__xludf.DUMMYFUNCTION("""COMPUTED_VALUE"""),45618.66666666667)</f>
        <v>45618.66667</v>
      </c>
      <c r="N48" s="1">
        <f>IFERROR(__xludf.DUMMYFUNCTION("""COMPUTED_VALUE"""),1.59385108E8)</f>
        <v>159385108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IFERROR(__xludf.DUMMYFUNCTION("""COMPUTED_VALUE"""),1153.9)</f>
        <v>1153.9</v>
      </c>
      <c r="D49" s="2">
        <f>IFERROR(__xludf.DUMMYFUNCTION("""COMPUTED_VALUE"""),45625.54166666667)</f>
        <v>45625.54167</v>
      </c>
      <c r="E49" s="1">
        <f>IFERROR(__xludf.DUMMYFUNCTION("""COMPUTED_VALUE"""),1169.99)</f>
        <v>1169.99</v>
      </c>
      <c r="G49" s="2">
        <f>IFERROR(__xludf.DUMMYFUNCTION("""COMPUTED_VALUE"""),45625.54166666667)</f>
        <v>45625.54167</v>
      </c>
      <c r="H49" s="1">
        <f>IFERROR(__xludf.DUMMYFUNCTION("""COMPUTED_VALUE"""),1152.08)</f>
        <v>1152.08</v>
      </c>
      <c r="J49" s="2">
        <f>IFERROR(__xludf.DUMMYFUNCTION("""COMPUTED_VALUE"""),45625.54166666667)</f>
        <v>45625.54167</v>
      </c>
      <c r="K49" s="1">
        <f>IFERROR(__xludf.DUMMYFUNCTION("""COMPUTED_VALUE"""),1158.56)</f>
        <v>1158.56</v>
      </c>
      <c r="M49" s="2">
        <f>IFERROR(__xludf.DUMMYFUNCTION("""COMPUTED_VALUE"""),45625.54166666667)</f>
        <v>45625.54167</v>
      </c>
      <c r="N49" s="1">
        <f>IFERROR(__xludf.DUMMYFUNCTION("""COMPUTED_VALUE"""),1.22367232E8)</f>
        <v>122367232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IFERROR(__xludf.DUMMYFUNCTION("""COMPUTED_VALUE"""),1158.53)</f>
        <v>1158.53</v>
      </c>
      <c r="D50" s="2">
        <f>IFERROR(__xludf.DUMMYFUNCTION("""COMPUTED_VALUE"""),45632.66666666667)</f>
        <v>45632.66667</v>
      </c>
      <c r="E50" s="1">
        <f>IFERROR(__xludf.DUMMYFUNCTION("""COMPUTED_VALUE"""),1167.14)</f>
        <v>1167.14</v>
      </c>
      <c r="G50" s="2">
        <f>IFERROR(__xludf.DUMMYFUNCTION("""COMPUTED_VALUE"""),45632.66666666667)</f>
        <v>45632.66667</v>
      </c>
      <c r="H50" s="1">
        <f>IFERROR(__xludf.DUMMYFUNCTION("""COMPUTED_VALUE"""),1137.66)</f>
        <v>1137.66</v>
      </c>
      <c r="J50" s="2">
        <f>IFERROR(__xludf.DUMMYFUNCTION("""COMPUTED_VALUE"""),45632.66666666667)</f>
        <v>45632.66667</v>
      </c>
      <c r="K50" s="1">
        <f>IFERROR(__xludf.DUMMYFUNCTION("""COMPUTED_VALUE"""),1140.51)</f>
        <v>1140.51</v>
      </c>
      <c r="M50" s="2">
        <f>IFERROR(__xludf.DUMMYFUNCTION("""COMPUTED_VALUE"""),45632.66666666667)</f>
        <v>45632.66667</v>
      </c>
      <c r="N50" s="1">
        <f>IFERROR(__xludf.DUMMYFUNCTION("""COMPUTED_VALUE"""),1.55856537E8)</f>
        <v>155856537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IFERROR(__xludf.DUMMYFUNCTION("""COMPUTED_VALUE"""),1142.92)</f>
        <v>1142.92</v>
      </c>
      <c r="D51" s="2">
        <f>IFERROR(__xludf.DUMMYFUNCTION("""COMPUTED_VALUE"""),45639.66666666667)</f>
        <v>45639.66667</v>
      </c>
      <c r="E51" s="1">
        <f>IFERROR(__xludf.DUMMYFUNCTION("""COMPUTED_VALUE"""),1165.81)</f>
        <v>1165.81</v>
      </c>
      <c r="G51" s="2">
        <f>IFERROR(__xludf.DUMMYFUNCTION("""COMPUTED_VALUE"""),45639.66666666667)</f>
        <v>45639.66667</v>
      </c>
      <c r="H51" s="1">
        <f>IFERROR(__xludf.DUMMYFUNCTION("""COMPUTED_VALUE"""),1116.7)</f>
        <v>1116.7</v>
      </c>
      <c r="J51" s="2">
        <f>IFERROR(__xludf.DUMMYFUNCTION("""COMPUTED_VALUE"""),45639.66666666667)</f>
        <v>45639.66667</v>
      </c>
      <c r="K51" s="1">
        <f>IFERROR(__xludf.DUMMYFUNCTION("""COMPUTED_VALUE"""),1125.31)</f>
        <v>1125.31</v>
      </c>
      <c r="M51" s="2">
        <f>IFERROR(__xludf.DUMMYFUNCTION("""COMPUTED_VALUE"""),45639.66666666667)</f>
        <v>45639.66667</v>
      </c>
      <c r="N51" s="1">
        <f>IFERROR(__xludf.DUMMYFUNCTION("""COMPUTED_VALUE"""),1.59503128E8)</f>
        <v>159503128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IFERROR(__xludf.DUMMYFUNCTION("""COMPUTED_VALUE"""),1121.83)</f>
        <v>1121.83</v>
      </c>
      <c r="D52" s="2">
        <f>IFERROR(__xludf.DUMMYFUNCTION("""COMPUTED_VALUE"""),45646.66666666667)</f>
        <v>45646.66667</v>
      </c>
      <c r="E52" s="1">
        <f>IFERROR(__xludf.DUMMYFUNCTION("""COMPUTED_VALUE"""),1126.97)</f>
        <v>1126.97</v>
      </c>
      <c r="G52" s="2">
        <f>IFERROR(__xludf.DUMMYFUNCTION("""COMPUTED_VALUE"""),45646.66666666667)</f>
        <v>45646.66667</v>
      </c>
      <c r="H52" s="1">
        <f>IFERROR(__xludf.DUMMYFUNCTION("""COMPUTED_VALUE"""),1057.53)</f>
        <v>1057.53</v>
      </c>
      <c r="J52" s="2">
        <f>IFERROR(__xludf.DUMMYFUNCTION("""COMPUTED_VALUE"""),45646.66666666667)</f>
        <v>45646.66667</v>
      </c>
      <c r="K52" s="1">
        <f>IFERROR(__xludf.DUMMYFUNCTION("""COMPUTED_VALUE"""),1070.86)</f>
        <v>1070.86</v>
      </c>
      <c r="M52" s="2">
        <f>IFERROR(__xludf.DUMMYFUNCTION("""COMPUTED_VALUE"""),45646.66666666667)</f>
        <v>45646.66667</v>
      </c>
      <c r="N52" s="1">
        <f>IFERROR(__xludf.DUMMYFUNCTION("""COMPUTED_VALUE"""),2.30228117E8)</f>
        <v>230228117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IFERROR(__xludf.DUMMYFUNCTION("""COMPUTED_VALUE"""),1069.44)</f>
        <v>1069.44</v>
      </c>
      <c r="D53" s="2">
        <f>IFERROR(__xludf.DUMMYFUNCTION("""COMPUTED_VALUE"""),45653.66666666667)</f>
        <v>45653.66667</v>
      </c>
      <c r="E53" s="1">
        <f>IFERROR(__xludf.DUMMYFUNCTION("""COMPUTED_VALUE"""),1077.39)</f>
        <v>1077.39</v>
      </c>
      <c r="G53" s="2">
        <f>IFERROR(__xludf.DUMMYFUNCTION("""COMPUTED_VALUE"""),45653.66666666667)</f>
        <v>45653.66667</v>
      </c>
      <c r="H53" s="1">
        <f>IFERROR(__xludf.DUMMYFUNCTION("""COMPUTED_VALUE"""),1058.63)</f>
        <v>1058.63</v>
      </c>
      <c r="J53" s="2">
        <f>IFERROR(__xludf.DUMMYFUNCTION("""COMPUTED_VALUE"""),45653.66666666667)</f>
        <v>45653.66667</v>
      </c>
      <c r="K53" s="1">
        <f>IFERROR(__xludf.DUMMYFUNCTION("""COMPUTED_VALUE"""),1065.64)</f>
        <v>1065.64</v>
      </c>
      <c r="M53" s="2">
        <f>IFERROR(__xludf.DUMMYFUNCTION("""COMPUTED_VALUE"""),45653.66666666667)</f>
        <v>45653.66667</v>
      </c>
      <c r="N53" s="1">
        <f>IFERROR(__xludf.DUMMYFUNCTION("""COMPUTED_VALUE"""),7.7080776E7)</f>
        <v>77080776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IFERROR(__xludf.DUMMYFUNCTION("""COMPUTED_VALUE"""),1061.68)</f>
        <v>1061.68</v>
      </c>
      <c r="D54" s="2">
        <f>IFERROR(__xludf.DUMMYFUNCTION("""COMPUTED_VALUE"""),45660.66666666667)</f>
        <v>45660.66667</v>
      </c>
      <c r="E54" s="1">
        <f>IFERROR(__xludf.DUMMYFUNCTION("""COMPUTED_VALUE"""),1066.56)</f>
        <v>1066.56</v>
      </c>
      <c r="G54" s="2">
        <f>IFERROR(__xludf.DUMMYFUNCTION("""COMPUTED_VALUE"""),45660.66666666667)</f>
        <v>45660.66667</v>
      </c>
      <c r="H54" s="1">
        <f>IFERROR(__xludf.DUMMYFUNCTION("""COMPUTED_VALUE"""),1041.28)</f>
        <v>1041.28</v>
      </c>
      <c r="J54" s="2">
        <f>IFERROR(__xludf.DUMMYFUNCTION("""COMPUTED_VALUE"""),45660.66666666667)</f>
        <v>45660.66667</v>
      </c>
      <c r="K54" s="1">
        <f>IFERROR(__xludf.DUMMYFUNCTION("""COMPUTED_VALUE"""),1043.78)</f>
        <v>1043.78</v>
      </c>
      <c r="M54" s="2">
        <f>IFERROR(__xludf.DUMMYFUNCTION("""COMPUTED_VALUE"""),45660.66666666667)</f>
        <v>45660.66667</v>
      </c>
      <c r="N54" s="1">
        <f>IFERROR(__xludf.DUMMYFUNCTION("""COMPUTED_VALUE"""),1.09612712E8)</f>
        <v>109612712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IFERROR(__xludf.DUMMYFUNCTION("""COMPUTED_VALUE"""),1045.87)</f>
        <v>1045.87</v>
      </c>
      <c r="D55" s="2">
        <f>IFERROR(__xludf.DUMMYFUNCTION("""COMPUTED_VALUE"""),45667.66666666667)</f>
        <v>45667.66667</v>
      </c>
      <c r="E55" s="1">
        <f>IFERROR(__xludf.DUMMYFUNCTION("""COMPUTED_VALUE"""),1063.49)</f>
        <v>1063.49</v>
      </c>
      <c r="G55" s="2">
        <f>IFERROR(__xludf.DUMMYFUNCTION("""COMPUTED_VALUE"""),45667.66666666667)</f>
        <v>45667.66667</v>
      </c>
      <c r="H55" s="1">
        <f>IFERROR(__xludf.DUMMYFUNCTION("""COMPUTED_VALUE"""),1031.91)</f>
        <v>1031.91</v>
      </c>
      <c r="J55" s="2">
        <f>IFERROR(__xludf.DUMMYFUNCTION("""COMPUTED_VALUE"""),45667.66666666667)</f>
        <v>45667.66667</v>
      </c>
      <c r="K55" s="1">
        <f>IFERROR(__xludf.DUMMYFUNCTION("""COMPUTED_VALUE"""),1036.85)</f>
        <v>1036.85</v>
      </c>
      <c r="M55" s="2">
        <f>IFERROR(__xludf.DUMMYFUNCTION("""COMPUTED_VALUE"""),45667.66666666667)</f>
        <v>45667.66667</v>
      </c>
      <c r="N55" s="1">
        <f>IFERROR(__xludf.DUMMYFUNCTION("""COMPUTED_VALUE"""),1.36984167E8)</f>
        <v>136984167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IFERROR(__xludf.DUMMYFUNCTION("""COMPUTED_VALUE"""),1035.99)</f>
        <v>1035.99</v>
      </c>
      <c r="D56" s="2">
        <f>IFERROR(__xludf.DUMMYFUNCTION("""COMPUTED_VALUE"""),45674.66666666667)</f>
        <v>45674.66667</v>
      </c>
      <c r="E56" s="1">
        <f>IFERROR(__xludf.DUMMYFUNCTION("""COMPUTED_VALUE"""),1112.05)</f>
        <v>1112.05</v>
      </c>
      <c r="G56" s="2">
        <f>IFERROR(__xludf.DUMMYFUNCTION("""COMPUTED_VALUE"""),45674.66666666667)</f>
        <v>45674.66667</v>
      </c>
      <c r="H56" s="1">
        <f>IFERROR(__xludf.DUMMYFUNCTION("""COMPUTED_VALUE"""),1035.99)</f>
        <v>1035.99</v>
      </c>
      <c r="J56" s="2">
        <f>IFERROR(__xludf.DUMMYFUNCTION("""COMPUTED_VALUE"""),45674.66666666667)</f>
        <v>45674.66667</v>
      </c>
      <c r="K56" s="1">
        <f>IFERROR(__xludf.DUMMYFUNCTION("""COMPUTED_VALUE"""),1104.31)</f>
        <v>1104.31</v>
      </c>
      <c r="M56" s="2">
        <f>IFERROR(__xludf.DUMMYFUNCTION("""COMPUTED_VALUE"""),45674.66666666667)</f>
        <v>45674.66667</v>
      </c>
      <c r="N56" s="1">
        <f>IFERROR(__xludf.DUMMYFUNCTION("""COMPUTED_VALUE"""),1.65932538E8)</f>
        <v>165932538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IFERROR(__xludf.DUMMYFUNCTION("""COMPUTED_VALUE"""),1104.84)</f>
        <v>1104.84</v>
      </c>
      <c r="D57" s="2">
        <f>IFERROR(__xludf.DUMMYFUNCTION("""COMPUTED_VALUE"""),45681.66666666667)</f>
        <v>45681.66667</v>
      </c>
      <c r="E57" s="1">
        <f>IFERROR(__xludf.DUMMYFUNCTION("""COMPUTED_VALUE"""),1120.75)</f>
        <v>1120.75</v>
      </c>
      <c r="G57" s="2">
        <f>IFERROR(__xludf.DUMMYFUNCTION("""COMPUTED_VALUE"""),45681.66666666667)</f>
        <v>45681.66667</v>
      </c>
      <c r="H57" s="1">
        <f>IFERROR(__xludf.DUMMYFUNCTION("""COMPUTED_VALUE"""),1104.71)</f>
        <v>1104.71</v>
      </c>
      <c r="J57" s="2">
        <f>IFERROR(__xludf.DUMMYFUNCTION("""COMPUTED_VALUE"""),45681.66666666667)</f>
        <v>45681.66667</v>
      </c>
      <c r="K57" s="1">
        <f>IFERROR(__xludf.DUMMYFUNCTION("""COMPUTED_VALUE"""),1109.37)</f>
        <v>1109.37</v>
      </c>
      <c r="M57" s="2">
        <f>IFERROR(__xludf.DUMMYFUNCTION("""COMPUTED_VALUE"""),45681.66666666667)</f>
        <v>45681.66667</v>
      </c>
      <c r="N57" s="1">
        <f>IFERROR(__xludf.DUMMYFUNCTION("""COMPUTED_VALUE"""),1.16569231E8)</f>
        <v>116569231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IFERROR(__xludf.DUMMYFUNCTION("""COMPUTED_VALUE"""),1110.83)</f>
        <v>1110.83</v>
      </c>
      <c r="D58" s="2">
        <f>IFERROR(__xludf.DUMMYFUNCTION("""COMPUTED_VALUE"""),45688.66666666667)</f>
        <v>45688.66667</v>
      </c>
      <c r="E58" s="1">
        <f>IFERROR(__xludf.DUMMYFUNCTION("""COMPUTED_VALUE"""),1127.1)</f>
        <v>1127.1</v>
      </c>
      <c r="G58" s="2">
        <f>IFERROR(__xludf.DUMMYFUNCTION("""COMPUTED_VALUE"""),45688.66666666667)</f>
        <v>45688.66667</v>
      </c>
      <c r="H58" s="1">
        <f>IFERROR(__xludf.DUMMYFUNCTION("""COMPUTED_VALUE"""),1106.52)</f>
        <v>1106.52</v>
      </c>
      <c r="J58" s="2">
        <f>IFERROR(__xludf.DUMMYFUNCTION("""COMPUTED_VALUE"""),45688.66666666667)</f>
        <v>45688.66667</v>
      </c>
      <c r="K58" s="1">
        <f>IFERROR(__xludf.DUMMYFUNCTION("""COMPUTED_VALUE"""),1113.52)</f>
        <v>1113.52</v>
      </c>
      <c r="M58" s="2">
        <f>IFERROR(__xludf.DUMMYFUNCTION("""COMPUTED_VALUE"""),45688.66666666667)</f>
        <v>45688.66667</v>
      </c>
      <c r="N58" s="1">
        <f>IFERROR(__xludf.DUMMYFUNCTION("""COMPUTED_VALUE"""),1.72238259E8)</f>
        <v>172238259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IFERROR(__xludf.DUMMYFUNCTION("""COMPUTED_VALUE"""),1108.44)</f>
        <v>1108.44</v>
      </c>
      <c r="D59" s="2">
        <f>IFERROR(__xludf.DUMMYFUNCTION("""COMPUTED_VALUE"""),45695.66666666667)</f>
        <v>45695.66667</v>
      </c>
      <c r="E59" s="1">
        <f>IFERROR(__xludf.DUMMYFUNCTION("""COMPUTED_VALUE"""),1111.7)</f>
        <v>1111.7</v>
      </c>
      <c r="G59" s="2">
        <f>IFERROR(__xludf.DUMMYFUNCTION("""COMPUTED_VALUE"""),45695.66666666667)</f>
        <v>45695.66667</v>
      </c>
      <c r="H59" s="1">
        <f>IFERROR(__xludf.DUMMYFUNCTION("""COMPUTED_VALUE"""),1073.72)</f>
        <v>1073.72</v>
      </c>
      <c r="J59" s="2">
        <f>IFERROR(__xludf.DUMMYFUNCTION("""COMPUTED_VALUE"""),45695.66666666667)</f>
        <v>45695.66667</v>
      </c>
      <c r="K59" s="1">
        <f>IFERROR(__xludf.DUMMYFUNCTION("""COMPUTED_VALUE"""),1075.39)</f>
        <v>1075.39</v>
      </c>
      <c r="M59" s="2">
        <f>IFERROR(__xludf.DUMMYFUNCTION("""COMPUTED_VALUE"""),45695.66666666667)</f>
        <v>45695.66667</v>
      </c>
      <c r="N59" s="1">
        <f>IFERROR(__xludf.DUMMYFUNCTION("""COMPUTED_VALUE"""),2.51341961E8)</f>
        <v>251341961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IFERROR(__xludf.DUMMYFUNCTION("""COMPUTED_VALUE"""),1078.36)</f>
        <v>1078.36</v>
      </c>
      <c r="D60" s="2">
        <f>IFERROR(__xludf.DUMMYFUNCTION("""COMPUTED_VALUE"""),45702.66666666667)</f>
        <v>45702.66667</v>
      </c>
      <c r="E60" s="1">
        <f>IFERROR(__xludf.DUMMYFUNCTION("""COMPUTED_VALUE"""),1124.79)</f>
        <v>1124.79</v>
      </c>
      <c r="G60" s="2">
        <f>IFERROR(__xludf.DUMMYFUNCTION("""COMPUTED_VALUE"""),45702.66666666667)</f>
        <v>45702.66667</v>
      </c>
      <c r="H60" s="1">
        <f>IFERROR(__xludf.DUMMYFUNCTION("""COMPUTED_VALUE"""),1070.8)</f>
        <v>1070.8</v>
      </c>
      <c r="J60" s="2">
        <f>IFERROR(__xludf.DUMMYFUNCTION("""COMPUTED_VALUE"""),45702.66666666667)</f>
        <v>45702.66667</v>
      </c>
      <c r="K60" s="1">
        <f>IFERROR(__xludf.DUMMYFUNCTION("""COMPUTED_VALUE"""),1115.12)</f>
        <v>1115.12</v>
      </c>
      <c r="M60" s="2">
        <f>IFERROR(__xludf.DUMMYFUNCTION("""COMPUTED_VALUE"""),45702.66666666667)</f>
        <v>45702.66667</v>
      </c>
      <c r="N60" s="1">
        <f>IFERROR(__xludf.DUMMYFUNCTION("""COMPUTED_VALUE"""),2.00367965E8)</f>
        <v>200367965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IFERROR(__xludf.DUMMYFUNCTION("""COMPUTED_VALUE"""),1115.54)</f>
        <v>1115.54</v>
      </c>
      <c r="D61" s="2">
        <f>IFERROR(__xludf.DUMMYFUNCTION("""COMPUTED_VALUE"""),45709.66666666667)</f>
        <v>45709.66667</v>
      </c>
      <c r="E61" s="1">
        <f>IFERROR(__xludf.DUMMYFUNCTION("""COMPUTED_VALUE"""),1130.61)</f>
        <v>1130.61</v>
      </c>
      <c r="G61" s="2">
        <f>IFERROR(__xludf.DUMMYFUNCTION("""COMPUTED_VALUE"""),45709.66666666667)</f>
        <v>45709.66667</v>
      </c>
      <c r="H61" s="1">
        <f>IFERROR(__xludf.DUMMYFUNCTION("""COMPUTED_VALUE"""),1087.03)</f>
        <v>1087.03</v>
      </c>
      <c r="J61" s="2">
        <f>IFERROR(__xludf.DUMMYFUNCTION("""COMPUTED_VALUE"""),45709.66666666667)</f>
        <v>45709.66667</v>
      </c>
      <c r="K61" s="1">
        <f>IFERROR(__xludf.DUMMYFUNCTION("""COMPUTED_VALUE"""),1088.84)</f>
        <v>1088.84</v>
      </c>
      <c r="M61" s="2">
        <f>IFERROR(__xludf.DUMMYFUNCTION("""COMPUTED_VALUE"""),45709.66666666667)</f>
        <v>45709.66667</v>
      </c>
      <c r="N61" s="1">
        <f>IFERROR(__xludf.DUMMYFUNCTION("""COMPUTED_VALUE"""),1.76676833E8)</f>
        <v>176676833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IFERROR(__xludf.DUMMYFUNCTION("""COMPUTED_VALUE"""),1089.34)</f>
        <v>1089.34</v>
      </c>
      <c r="D62" s="2">
        <f>IFERROR(__xludf.DUMMYFUNCTION("""COMPUTED_VALUE"""),45716.66666666667)</f>
        <v>45716.66667</v>
      </c>
      <c r="E62" s="1">
        <f>IFERROR(__xludf.DUMMYFUNCTION("""COMPUTED_VALUE"""),1096.81)</f>
        <v>1096.81</v>
      </c>
      <c r="G62" s="2">
        <f>IFERROR(__xludf.DUMMYFUNCTION("""COMPUTED_VALUE"""),45716.66666666667)</f>
        <v>45716.66667</v>
      </c>
      <c r="H62" s="1">
        <f>IFERROR(__xludf.DUMMYFUNCTION("""COMPUTED_VALUE"""),1080.86)</f>
        <v>1080.86</v>
      </c>
      <c r="J62" s="2">
        <f>IFERROR(__xludf.DUMMYFUNCTION("""COMPUTED_VALUE"""),45716.66666666667)</f>
        <v>45716.66667</v>
      </c>
      <c r="K62" s="1">
        <f>IFERROR(__xludf.DUMMYFUNCTION("""COMPUTED_VALUE"""),1089.66)</f>
        <v>1089.66</v>
      </c>
      <c r="M62" s="2">
        <f>IFERROR(__xludf.DUMMYFUNCTION("""COMPUTED_VALUE"""),45716.66666666667)</f>
        <v>45716.66667</v>
      </c>
      <c r="N62" s="1">
        <f>IFERROR(__xludf.DUMMYFUNCTION("""COMPUTED_VALUE"""),2.40434717E8)</f>
        <v>240434717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IFERROR(__xludf.DUMMYFUNCTION("""COMPUTED_VALUE"""),1093.56)</f>
        <v>1093.56</v>
      </c>
      <c r="D63" s="2">
        <f>IFERROR(__xludf.DUMMYFUNCTION("""COMPUTED_VALUE"""),45723.66666666667)</f>
        <v>45723.66667</v>
      </c>
      <c r="E63" s="1">
        <f>IFERROR(__xludf.DUMMYFUNCTION("""COMPUTED_VALUE"""),1100.66)</f>
        <v>1100.66</v>
      </c>
      <c r="G63" s="2">
        <f>IFERROR(__xludf.DUMMYFUNCTION("""COMPUTED_VALUE"""),45723.66666666667)</f>
        <v>45723.66667</v>
      </c>
      <c r="H63" s="1">
        <f>IFERROR(__xludf.DUMMYFUNCTION("""COMPUTED_VALUE"""),1047.66)</f>
        <v>1047.66</v>
      </c>
      <c r="J63" s="2">
        <f>IFERROR(__xludf.DUMMYFUNCTION("""COMPUTED_VALUE"""),45723.66666666667)</f>
        <v>45723.66667</v>
      </c>
      <c r="K63" s="1">
        <f>IFERROR(__xludf.DUMMYFUNCTION("""COMPUTED_VALUE"""),1079.54)</f>
        <v>1079.54</v>
      </c>
      <c r="M63" s="2">
        <f>IFERROR(__xludf.DUMMYFUNCTION("""COMPUTED_VALUE"""),45723.66666666667)</f>
        <v>45723.66667</v>
      </c>
      <c r="N63" s="1">
        <f>IFERROR(__xludf.DUMMYFUNCTION("""COMPUTED_VALUE"""),2.53163211E8)</f>
        <v>253163211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IFERROR(__xludf.DUMMYFUNCTION("""COMPUTED_VALUE"""),1074.1)</f>
        <v>1074.1</v>
      </c>
      <c r="D64" s="2">
        <f>IFERROR(__xludf.DUMMYFUNCTION("""COMPUTED_VALUE"""),45730.66666666667)</f>
        <v>45730.66667</v>
      </c>
      <c r="E64" s="1">
        <f>IFERROR(__xludf.DUMMYFUNCTION("""COMPUTED_VALUE"""),1090.08)</f>
        <v>1090.08</v>
      </c>
      <c r="G64" s="2">
        <f>IFERROR(__xludf.DUMMYFUNCTION("""COMPUTED_VALUE"""),45730.66666666667)</f>
        <v>45730.66667</v>
      </c>
      <c r="H64" s="1">
        <f>IFERROR(__xludf.DUMMYFUNCTION("""COMPUTED_VALUE"""),1022.86)</f>
        <v>1022.86</v>
      </c>
      <c r="J64" s="2">
        <f>IFERROR(__xludf.DUMMYFUNCTION("""COMPUTED_VALUE"""),45730.66666666667)</f>
        <v>45730.66667</v>
      </c>
      <c r="K64" s="1">
        <f>IFERROR(__xludf.DUMMYFUNCTION("""COMPUTED_VALUE"""),1048.62)</f>
        <v>1048.62</v>
      </c>
      <c r="M64" s="2">
        <f>IFERROR(__xludf.DUMMYFUNCTION("""COMPUTED_VALUE"""),45730.66666666667)</f>
        <v>45730.66667</v>
      </c>
      <c r="N64" s="1">
        <f>IFERROR(__xludf.DUMMYFUNCTION("""COMPUTED_VALUE"""),2.30253334E8)</f>
        <v>230253334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IFERROR(__xludf.DUMMYFUNCTION("""COMPUTED_VALUE"""),1047.36)</f>
        <v>1047.36</v>
      </c>
      <c r="D65" s="2">
        <f>IFERROR(__xludf.DUMMYFUNCTION("""COMPUTED_VALUE"""),45737.66666666667)</f>
        <v>45737.66667</v>
      </c>
      <c r="E65" s="1">
        <f>IFERROR(__xludf.DUMMYFUNCTION("""COMPUTED_VALUE"""),1070.18)</f>
        <v>1070.18</v>
      </c>
      <c r="G65" s="2">
        <f>IFERROR(__xludf.DUMMYFUNCTION("""COMPUTED_VALUE"""),45737.66666666667)</f>
        <v>45737.66667</v>
      </c>
      <c r="H65" s="1">
        <f>IFERROR(__xludf.DUMMYFUNCTION("""COMPUTED_VALUE"""),1036.33)</f>
        <v>1036.33</v>
      </c>
      <c r="J65" s="2">
        <f>IFERROR(__xludf.DUMMYFUNCTION("""COMPUTED_VALUE"""),45737.66666666667)</f>
        <v>45737.66667</v>
      </c>
      <c r="K65" s="1">
        <f>IFERROR(__xludf.DUMMYFUNCTION("""COMPUTED_VALUE"""),1045.47)</f>
        <v>1045.47</v>
      </c>
      <c r="M65" s="2">
        <f>IFERROR(__xludf.DUMMYFUNCTION("""COMPUTED_VALUE"""),45737.66666666667)</f>
        <v>45737.66667</v>
      </c>
      <c r="N65" s="1">
        <f>IFERROR(__xludf.DUMMYFUNCTION("""COMPUTED_VALUE"""),3.56687165E8)</f>
        <v>356687165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IFERROR(__xludf.DUMMYFUNCTION("""COMPUTED_VALUE"""),1047.8)</f>
        <v>1047.8</v>
      </c>
      <c r="D66" s="2">
        <f>IFERROR(__xludf.DUMMYFUNCTION("""COMPUTED_VALUE"""),45744.66666666667)</f>
        <v>45744.66667</v>
      </c>
      <c r="E66" s="1">
        <f>IFERROR(__xludf.DUMMYFUNCTION("""COMPUTED_VALUE"""),1060.11)</f>
        <v>1060.11</v>
      </c>
      <c r="G66" s="2">
        <f>IFERROR(__xludf.DUMMYFUNCTION("""COMPUTED_VALUE"""),45744.66666666667)</f>
        <v>45744.66667</v>
      </c>
      <c r="H66" s="1">
        <f>IFERROR(__xludf.DUMMYFUNCTION("""COMPUTED_VALUE"""),1027.39)</f>
        <v>1027.39</v>
      </c>
      <c r="J66" s="2">
        <f>IFERROR(__xludf.DUMMYFUNCTION("""COMPUTED_VALUE"""),45744.66666666667)</f>
        <v>45744.66667</v>
      </c>
      <c r="K66" s="1">
        <f>IFERROR(__xludf.DUMMYFUNCTION("""COMPUTED_VALUE"""),1030.58)</f>
        <v>1030.58</v>
      </c>
      <c r="M66" s="2">
        <f>IFERROR(__xludf.DUMMYFUNCTION("""COMPUTED_VALUE"""),45744.66666666667)</f>
        <v>45744.66667</v>
      </c>
      <c r="N66" s="1">
        <f>IFERROR(__xludf.DUMMYFUNCTION("""COMPUTED_VALUE"""),1.87015073E8)</f>
        <v>187015073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IFERROR(__xludf.DUMMYFUNCTION("""COMPUTED_VALUE"""),1028.39)</f>
        <v>1028.39</v>
      </c>
      <c r="D67" s="2">
        <f>IFERROR(__xludf.DUMMYFUNCTION("""COMPUTED_VALUE"""),45751.66666666667)</f>
        <v>45751.66667</v>
      </c>
      <c r="E67" s="1">
        <f>IFERROR(__xludf.DUMMYFUNCTION("""COMPUTED_VALUE"""),1052.72)</f>
        <v>1052.72</v>
      </c>
      <c r="G67" s="2">
        <f>IFERROR(__xludf.DUMMYFUNCTION("""COMPUTED_VALUE"""),45751.66666666667)</f>
        <v>45751.66667</v>
      </c>
      <c r="H67" s="1">
        <f>IFERROR(__xludf.DUMMYFUNCTION("""COMPUTED_VALUE"""),925.08)</f>
        <v>925.08</v>
      </c>
      <c r="J67" s="2">
        <f>IFERROR(__xludf.DUMMYFUNCTION("""COMPUTED_VALUE"""),45751.66666666667)</f>
        <v>45751.66667</v>
      </c>
      <c r="K67" s="1">
        <f>IFERROR(__xludf.DUMMYFUNCTION("""COMPUTED_VALUE"""),928.48)</f>
        <v>928.48</v>
      </c>
      <c r="M67" s="2">
        <f>IFERROR(__xludf.DUMMYFUNCTION("""COMPUTED_VALUE"""),45751.66666666667)</f>
        <v>45751.66667</v>
      </c>
      <c r="N67" s="1">
        <f>IFERROR(__xludf.DUMMYFUNCTION("""COMPUTED_VALUE"""),2.54299306E8)</f>
        <v>254299306</v>
      </c>
    </row>
    <row r="68">
      <c r="A68" s="2">
        <f>IFERROR(__xludf.DUMMYFUNCTION("""COMPUTED_VALUE"""),45758.66666666667)</f>
        <v>45758.66667</v>
      </c>
      <c r="B68" s="1">
        <f>IFERROR(__xludf.DUMMYFUNCTION("""COMPUTED_VALUE"""),921.19)</f>
        <v>921.19</v>
      </c>
      <c r="D68" s="2">
        <f>IFERROR(__xludf.DUMMYFUNCTION("""COMPUTED_VALUE"""),45758.66666666667)</f>
        <v>45758.66667</v>
      </c>
      <c r="E68" s="1">
        <f>IFERROR(__xludf.DUMMYFUNCTION("""COMPUTED_VALUE"""),957.34)</f>
        <v>957.34</v>
      </c>
      <c r="G68" s="2">
        <f>IFERROR(__xludf.DUMMYFUNCTION("""COMPUTED_VALUE"""),45758.66666666667)</f>
        <v>45758.66667</v>
      </c>
      <c r="H68" s="1">
        <f>IFERROR(__xludf.DUMMYFUNCTION("""COMPUTED_VALUE"""),863.05)</f>
        <v>863.05</v>
      </c>
      <c r="J68" s="2">
        <f>IFERROR(__xludf.DUMMYFUNCTION("""COMPUTED_VALUE"""),45758.66666666667)</f>
        <v>45758.66667</v>
      </c>
      <c r="K68" s="1">
        <f>IFERROR(__xludf.DUMMYFUNCTION("""COMPUTED_VALUE"""),938.54)</f>
        <v>938.54</v>
      </c>
      <c r="M68" s="2">
        <f>IFERROR(__xludf.DUMMYFUNCTION("""COMPUTED_VALUE"""),45758.66666666667)</f>
        <v>45758.66667</v>
      </c>
      <c r="N68" s="1">
        <f>IFERROR(__xludf.DUMMYFUNCTION("""COMPUTED_VALUE"""),3.54902246E8)</f>
        <v>354902246</v>
      </c>
    </row>
    <row r="69">
      <c r="A69" s="2">
        <f>IFERROR(__xludf.DUMMYFUNCTION("""COMPUTED_VALUE"""),45764.66666666667)</f>
        <v>45764.66667</v>
      </c>
      <c r="B69" s="1">
        <f>IFERROR(__xludf.DUMMYFUNCTION("""COMPUTED_VALUE"""),945.81)</f>
        <v>945.81</v>
      </c>
      <c r="D69" s="2">
        <f>IFERROR(__xludf.DUMMYFUNCTION("""COMPUTED_VALUE"""),45764.66666666667)</f>
        <v>45764.66667</v>
      </c>
      <c r="E69" s="1">
        <f>IFERROR(__xludf.DUMMYFUNCTION("""COMPUTED_VALUE"""),957.99)</f>
        <v>957.99</v>
      </c>
      <c r="G69" s="2">
        <f>IFERROR(__xludf.DUMMYFUNCTION("""COMPUTED_VALUE"""),45764.66666666667)</f>
        <v>45764.66667</v>
      </c>
      <c r="H69" s="1">
        <f>IFERROR(__xludf.DUMMYFUNCTION("""COMPUTED_VALUE"""),927.82)</f>
        <v>927.82</v>
      </c>
      <c r="J69" s="2">
        <f>IFERROR(__xludf.DUMMYFUNCTION("""COMPUTED_VALUE"""),45764.66666666667)</f>
        <v>45764.66667</v>
      </c>
      <c r="K69" s="1">
        <f>IFERROR(__xludf.DUMMYFUNCTION("""COMPUTED_VALUE"""),946.33)</f>
        <v>946.33</v>
      </c>
      <c r="M69" s="2">
        <f>IFERROR(__xludf.DUMMYFUNCTION("""COMPUTED_VALUE"""),45764.66666666667)</f>
        <v>45764.66667</v>
      </c>
      <c r="N69" s="1">
        <f>IFERROR(__xludf.DUMMYFUNCTION("""COMPUTED_VALUE"""),1.6153877E8)</f>
        <v>161538770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IFERROR(__xludf.DUMMYFUNCTION("""COMPUTED_VALUE"""),944.5)</f>
        <v>944.5</v>
      </c>
      <c r="D70" s="2">
        <f>IFERROR(__xludf.DUMMYFUNCTION("""COMPUTED_VALUE"""),45772.66666666667)</f>
        <v>45772.66667</v>
      </c>
      <c r="E70" s="1">
        <f>IFERROR(__xludf.DUMMYFUNCTION("""COMPUTED_VALUE"""),990.46)</f>
        <v>990.46</v>
      </c>
      <c r="G70" s="2">
        <f>IFERROR(__xludf.DUMMYFUNCTION("""COMPUTED_VALUE"""),45772.66666666667)</f>
        <v>45772.66667</v>
      </c>
      <c r="H70" s="1">
        <f>IFERROR(__xludf.DUMMYFUNCTION("""COMPUTED_VALUE"""),925.0)</f>
        <v>925</v>
      </c>
      <c r="J70" s="2">
        <f>IFERROR(__xludf.DUMMYFUNCTION("""COMPUTED_VALUE"""),45772.66666666667)</f>
        <v>45772.66667</v>
      </c>
      <c r="K70" s="1">
        <f>IFERROR(__xludf.DUMMYFUNCTION("""COMPUTED_VALUE"""),978.72)</f>
        <v>978.72</v>
      </c>
      <c r="M70" s="2">
        <f>IFERROR(__xludf.DUMMYFUNCTION("""COMPUTED_VALUE"""),45772.66666666667)</f>
        <v>45772.66667</v>
      </c>
      <c r="N70" s="1">
        <f>IFERROR(__xludf.DUMMYFUNCTION("""COMPUTED_VALUE"""),2.07254703E8)</f>
        <v>207254703</v>
      </c>
    </row>
    <row r="71">
      <c r="A71" s="2">
        <f>IFERROR(__xludf.DUMMYFUNCTION("""COMPUTED_VALUE"""),45779.66666666667)</f>
        <v>45779.66667</v>
      </c>
      <c r="B71" s="1">
        <f>IFERROR(__xludf.DUMMYFUNCTION("""COMPUTED_VALUE"""),979.47)</f>
        <v>979.47</v>
      </c>
      <c r="D71" s="2">
        <f>IFERROR(__xludf.DUMMYFUNCTION("""COMPUTED_VALUE"""),45779.66666666667)</f>
        <v>45779.66667</v>
      </c>
      <c r="E71" s="1">
        <f>IFERROR(__xludf.DUMMYFUNCTION("""COMPUTED_VALUE"""),1024.64)</f>
        <v>1024.64</v>
      </c>
      <c r="G71" s="2">
        <f>IFERROR(__xludf.DUMMYFUNCTION("""COMPUTED_VALUE"""),45779.66666666667)</f>
        <v>45779.66667</v>
      </c>
      <c r="H71" s="1">
        <f>IFERROR(__xludf.DUMMYFUNCTION("""COMPUTED_VALUE"""),973.67)</f>
        <v>973.67</v>
      </c>
      <c r="J71" s="2">
        <f>IFERROR(__xludf.DUMMYFUNCTION("""COMPUTED_VALUE"""),45779.66666666667)</f>
        <v>45779.66667</v>
      </c>
      <c r="K71" s="1">
        <f>IFERROR(__xludf.DUMMYFUNCTION("""COMPUTED_VALUE"""),1019.05)</f>
        <v>1019.05</v>
      </c>
      <c r="M71" s="2">
        <f>IFERROR(__xludf.DUMMYFUNCTION("""COMPUTED_VALUE"""),45779.66666666667)</f>
        <v>45779.66667</v>
      </c>
      <c r="N71" s="1">
        <f>IFERROR(__xludf.DUMMYFUNCTION("""COMPUTED_VALUE"""),2.41028698E8)</f>
        <v>241028698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IFERROR(__xludf.DUMMYFUNCTION("""COMPUTED_VALUE"""),1013.81)</f>
        <v>1013.81</v>
      </c>
      <c r="D72" s="2">
        <f>IFERROR(__xludf.DUMMYFUNCTION("""COMPUTED_VALUE"""),45786.66666666667)</f>
        <v>45786.66667</v>
      </c>
      <c r="E72" s="1">
        <f>IFERROR(__xludf.DUMMYFUNCTION("""COMPUTED_VALUE"""),1031.16)</f>
        <v>1031.16</v>
      </c>
      <c r="G72" s="2">
        <f>IFERROR(__xludf.DUMMYFUNCTION("""COMPUTED_VALUE"""),45786.66666666667)</f>
        <v>45786.66667</v>
      </c>
      <c r="H72" s="1">
        <f>IFERROR(__xludf.DUMMYFUNCTION("""COMPUTED_VALUE"""),994.26)</f>
        <v>994.26</v>
      </c>
      <c r="J72" s="2">
        <f>IFERROR(__xludf.DUMMYFUNCTION("""COMPUTED_VALUE"""),45786.66666666667)</f>
        <v>45786.66667</v>
      </c>
      <c r="K72" s="1">
        <f>IFERROR(__xludf.DUMMYFUNCTION("""COMPUTED_VALUE"""),1024.83)</f>
        <v>1024.83</v>
      </c>
      <c r="M72" s="2">
        <f>IFERROR(__xludf.DUMMYFUNCTION("""COMPUTED_VALUE"""),45786.66666666667)</f>
        <v>45786.66667</v>
      </c>
      <c r="N72" s="1">
        <f>IFERROR(__xludf.DUMMYFUNCTION("""COMPUTED_VALUE"""),2.47194157E8)</f>
        <v>247194157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IFERROR(__xludf.DUMMYFUNCTION("""COMPUTED_VALUE"""),1050.98)</f>
        <v>1050.98</v>
      </c>
      <c r="D73" s="2">
        <f>IFERROR(__xludf.DUMMYFUNCTION("""COMPUTED_VALUE"""),45793.66666666667)</f>
        <v>45793.66667</v>
      </c>
      <c r="E73" s="1">
        <f>IFERROR(__xludf.DUMMYFUNCTION("""COMPUTED_VALUE"""),1067.54)</f>
        <v>1067.54</v>
      </c>
      <c r="G73" s="2">
        <f>IFERROR(__xludf.DUMMYFUNCTION("""COMPUTED_VALUE"""),45793.66666666667)</f>
        <v>45793.66667</v>
      </c>
      <c r="H73" s="1">
        <f>IFERROR(__xludf.DUMMYFUNCTION("""COMPUTED_VALUE"""),1034.97)</f>
        <v>1034.97</v>
      </c>
      <c r="J73" s="2">
        <f>IFERROR(__xludf.DUMMYFUNCTION("""COMPUTED_VALUE"""),45793.66666666667)</f>
        <v>45793.66667</v>
      </c>
      <c r="K73" s="1">
        <f>IFERROR(__xludf.DUMMYFUNCTION("""COMPUTED_VALUE"""),1065.18)</f>
        <v>1065.18</v>
      </c>
      <c r="M73" s="2">
        <f>IFERROR(__xludf.DUMMYFUNCTION("""COMPUTED_VALUE"""),45793.66666666667)</f>
        <v>45793.66667</v>
      </c>
      <c r="N73" s="1">
        <f>IFERROR(__xludf.DUMMYFUNCTION("""COMPUTED_VALUE"""),2.27993627E8)</f>
        <v>227993627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IFERROR(__xludf.DUMMYFUNCTION("""COMPUTED_VALUE"""),1061.05)</f>
        <v>1061.05</v>
      </c>
      <c r="D74" s="2">
        <f>IFERROR(__xludf.DUMMYFUNCTION("""COMPUTED_VALUE"""),45800.66666666667)</f>
        <v>45800.66667</v>
      </c>
      <c r="E74" s="1">
        <f>IFERROR(__xludf.DUMMYFUNCTION("""COMPUTED_VALUE"""),1069.44)</f>
        <v>1069.44</v>
      </c>
      <c r="G74" s="2">
        <f>IFERROR(__xludf.DUMMYFUNCTION("""COMPUTED_VALUE"""),45800.66666666667)</f>
        <v>45800.66667</v>
      </c>
      <c r="H74" s="1">
        <f>IFERROR(__xludf.DUMMYFUNCTION("""COMPUTED_VALUE"""),1040.11)</f>
        <v>1040.11</v>
      </c>
      <c r="J74" s="2">
        <f>IFERROR(__xludf.DUMMYFUNCTION("""COMPUTED_VALUE"""),45800.66666666667)</f>
        <v>45800.66667</v>
      </c>
      <c r="K74" s="1">
        <f>IFERROR(__xludf.DUMMYFUNCTION("""COMPUTED_VALUE"""),1049.95)</f>
        <v>1049.95</v>
      </c>
      <c r="M74" s="2">
        <f>IFERROR(__xludf.DUMMYFUNCTION("""COMPUTED_VALUE"""),45800.66666666667)</f>
        <v>45800.66667</v>
      </c>
      <c r="N74" s="1">
        <f>IFERROR(__xludf.DUMMYFUNCTION("""COMPUTED_VALUE"""),1.77981798E8)</f>
        <v>177981798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IFERROR(__xludf.DUMMYFUNCTION("""COMPUTED_VALUE"""),1052.9)</f>
        <v>1052.9</v>
      </c>
      <c r="D75" s="2">
        <f>IFERROR(__xludf.DUMMYFUNCTION("""COMPUTED_VALUE"""),45807.66666666667)</f>
        <v>45807.66667</v>
      </c>
      <c r="E75" s="1">
        <f>IFERROR(__xludf.DUMMYFUNCTION("""COMPUTED_VALUE"""),1074.06)</f>
        <v>1074.06</v>
      </c>
      <c r="G75" s="2">
        <f>IFERROR(__xludf.DUMMYFUNCTION("""COMPUTED_VALUE"""),45807.66666666667)</f>
        <v>45807.66667</v>
      </c>
      <c r="H75" s="1">
        <f>IFERROR(__xludf.DUMMYFUNCTION("""COMPUTED_VALUE"""),1050.81)</f>
        <v>1050.81</v>
      </c>
      <c r="J75" s="2">
        <f>IFERROR(__xludf.DUMMYFUNCTION("""COMPUTED_VALUE"""),45807.66666666667)</f>
        <v>45807.66667</v>
      </c>
      <c r="K75" s="1">
        <f>IFERROR(__xludf.DUMMYFUNCTION("""COMPUTED_VALUE"""),1062.16)</f>
        <v>1062.16</v>
      </c>
      <c r="M75" s="2">
        <f>IFERROR(__xludf.DUMMYFUNCTION("""COMPUTED_VALUE"""),45807.66666666667)</f>
        <v>45807.66667</v>
      </c>
      <c r="N75" s="1">
        <f>IFERROR(__xludf.DUMMYFUNCTION("""COMPUTED_VALUE"""),1.86443238E8)</f>
        <v>186443238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IFERROR(__xludf.DUMMYFUNCTION("""COMPUTED_VALUE"""),1061.3)</f>
        <v>1061.3</v>
      </c>
      <c r="D76" s="2">
        <f>IFERROR(__xludf.DUMMYFUNCTION("""COMPUTED_VALUE"""),45814.66666666667)</f>
        <v>45814.66667</v>
      </c>
      <c r="E76" s="1">
        <f>IFERROR(__xludf.DUMMYFUNCTION("""COMPUTED_VALUE"""),1081.83)</f>
        <v>1081.83</v>
      </c>
      <c r="G76" s="2">
        <f>IFERROR(__xludf.DUMMYFUNCTION("""COMPUTED_VALUE"""),45814.66666666667)</f>
        <v>45814.66667</v>
      </c>
      <c r="H76" s="1">
        <f>IFERROR(__xludf.DUMMYFUNCTION("""COMPUTED_VALUE"""),1048.15)</f>
        <v>1048.15</v>
      </c>
      <c r="J76" s="2">
        <f>IFERROR(__xludf.DUMMYFUNCTION("""COMPUTED_VALUE"""),45814.66666666667)</f>
        <v>45814.66667</v>
      </c>
      <c r="K76" s="1">
        <f>IFERROR(__xludf.DUMMYFUNCTION("""COMPUTED_VALUE"""),1076.1)</f>
        <v>1076.1</v>
      </c>
      <c r="M76" s="2">
        <f>IFERROR(__xludf.DUMMYFUNCTION("""COMPUTED_VALUE"""),45814.66666666667)</f>
        <v>45814.66667</v>
      </c>
      <c r="N76" s="1">
        <f>IFERROR(__xludf.DUMMYFUNCTION("""COMPUTED_VALUE"""),2.05398598E8)</f>
        <v>205398598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IFERROR(__xludf.DUMMYFUNCTION("""COMPUTED_VALUE"""),1079.15)</f>
        <v>1079.15</v>
      </c>
      <c r="D77" s="2">
        <f>IFERROR(__xludf.DUMMYFUNCTION("""COMPUTED_VALUE"""),45821.66666666667)</f>
        <v>45821.66667</v>
      </c>
      <c r="E77" s="1">
        <f>IFERROR(__xludf.DUMMYFUNCTION("""COMPUTED_VALUE"""),1094.68)</f>
        <v>1094.68</v>
      </c>
      <c r="G77" s="2">
        <f>IFERROR(__xludf.DUMMYFUNCTION("""COMPUTED_VALUE"""),45821.66666666667)</f>
        <v>45821.66667</v>
      </c>
      <c r="H77" s="1">
        <f>IFERROR(__xludf.DUMMYFUNCTION("""COMPUTED_VALUE"""),1062.24)</f>
        <v>1062.24</v>
      </c>
      <c r="J77" s="2">
        <f>IFERROR(__xludf.DUMMYFUNCTION("""COMPUTED_VALUE"""),45821.66666666667)</f>
        <v>45821.66667</v>
      </c>
      <c r="K77" s="1">
        <f>IFERROR(__xludf.DUMMYFUNCTION("""COMPUTED_VALUE"""),1064.81)</f>
        <v>1064.81</v>
      </c>
      <c r="M77" s="2">
        <f>IFERROR(__xludf.DUMMYFUNCTION("""COMPUTED_VALUE"""),45821.66666666667)</f>
        <v>45821.66667</v>
      </c>
      <c r="N77" s="1">
        <f>IFERROR(__xludf.DUMMYFUNCTION("""COMPUTED_VALUE"""),2.17769248E8)</f>
        <v>217769248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IFERROR(__xludf.DUMMYFUNCTION("""COMPUTED_VALUE"""),1072.33)</f>
        <v>1072.33</v>
      </c>
      <c r="D78" s="2">
        <f>IFERROR(__xludf.DUMMYFUNCTION("""COMPUTED_VALUE"""),45828.66666666667)</f>
        <v>45828.66667</v>
      </c>
      <c r="E78" s="1">
        <f>IFERROR(__xludf.DUMMYFUNCTION("""COMPUTED_VALUE"""),1083.0)</f>
        <v>1083</v>
      </c>
      <c r="G78" s="2">
        <f>IFERROR(__xludf.DUMMYFUNCTION("""COMPUTED_VALUE"""),45828.66666666667)</f>
        <v>45828.66667</v>
      </c>
      <c r="H78" s="1">
        <f>IFERROR(__xludf.DUMMYFUNCTION("""COMPUTED_VALUE"""),1056.33)</f>
        <v>1056.33</v>
      </c>
      <c r="J78" s="2">
        <f>IFERROR(__xludf.DUMMYFUNCTION("""COMPUTED_VALUE"""),45828.66666666667)</f>
        <v>45828.66667</v>
      </c>
      <c r="K78" s="1">
        <f>IFERROR(__xludf.DUMMYFUNCTION("""COMPUTED_VALUE"""),1061.14)</f>
        <v>1061.14</v>
      </c>
      <c r="M78" s="2">
        <f>IFERROR(__xludf.DUMMYFUNCTION("""COMPUTED_VALUE"""),45828.66666666667)</f>
        <v>45828.66667</v>
      </c>
      <c r="N78" s="1">
        <f>IFERROR(__xludf.DUMMYFUNCTION("""COMPUTED_VALUE"""),2.12593068E8)</f>
        <v>212593068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IFERROR(__xludf.DUMMYFUNCTION("""COMPUTED_VALUE"""),1060.34)</f>
        <v>1060.34</v>
      </c>
      <c r="D79" s="2">
        <f>IFERROR(__xludf.DUMMYFUNCTION("""COMPUTED_VALUE"""),45835.66666666667)</f>
        <v>45835.66667</v>
      </c>
      <c r="E79" s="1">
        <f>IFERROR(__xludf.DUMMYFUNCTION("""COMPUTED_VALUE"""),1088.6)</f>
        <v>1088.6</v>
      </c>
      <c r="G79" s="2">
        <f>IFERROR(__xludf.DUMMYFUNCTION("""COMPUTED_VALUE"""),45835.66666666667)</f>
        <v>45835.66667</v>
      </c>
      <c r="H79" s="1">
        <f>IFERROR(__xludf.DUMMYFUNCTION("""COMPUTED_VALUE"""),1058.41)</f>
        <v>1058.41</v>
      </c>
      <c r="J79" s="2">
        <f>IFERROR(__xludf.DUMMYFUNCTION("""COMPUTED_VALUE"""),45835.66666666667)</f>
        <v>45835.66667</v>
      </c>
      <c r="K79" s="1">
        <f>IFERROR(__xludf.DUMMYFUNCTION("""COMPUTED_VALUE"""),1084.62)</f>
        <v>1084.62</v>
      </c>
      <c r="M79" s="2">
        <f>IFERROR(__xludf.DUMMYFUNCTION("""COMPUTED_VALUE"""),45835.66666666667)</f>
        <v>45835.66667</v>
      </c>
      <c r="N79" s="1">
        <f>IFERROR(__xludf.DUMMYFUNCTION("""COMPUTED_VALUE"""),2.49798253E8)</f>
        <v>249798253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IFERROR(__xludf.DUMMYFUNCTION("""COMPUTED_VALUE"""),1081.42)</f>
        <v>1081.42</v>
      </c>
      <c r="D80" s="2">
        <f>IFERROR(__xludf.DUMMYFUNCTION("""COMPUTED_VALUE"""),45841.54166666667)</f>
        <v>45841.54167</v>
      </c>
      <c r="E80" s="1">
        <f>IFERROR(__xludf.DUMMYFUNCTION("""COMPUTED_VALUE"""),1130.27)</f>
        <v>1130.27</v>
      </c>
      <c r="G80" s="2">
        <f>IFERROR(__xludf.DUMMYFUNCTION("""COMPUTED_VALUE"""),45841.54166666667)</f>
        <v>45841.54167</v>
      </c>
      <c r="H80" s="1">
        <f>IFERROR(__xludf.DUMMYFUNCTION("""COMPUTED_VALUE"""),1073.9)</f>
        <v>1073.9</v>
      </c>
      <c r="J80" s="2">
        <f>IFERROR(__xludf.DUMMYFUNCTION("""COMPUTED_VALUE"""),45841.54166666667)</f>
        <v>45841.54167</v>
      </c>
      <c r="K80" s="1">
        <f>IFERROR(__xludf.DUMMYFUNCTION("""COMPUTED_VALUE"""),1127.34)</f>
        <v>1127.34</v>
      </c>
      <c r="M80" s="2">
        <f>IFERROR(__xludf.DUMMYFUNCTION("""COMPUTED_VALUE"""),45841.54166666667)</f>
        <v>45841.54167</v>
      </c>
      <c r="N80" s="1">
        <f>IFERROR(__xludf.DUMMYFUNCTION("""COMPUTED_VALUE"""),1.66904672E8)</f>
        <v>166904672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IFERROR(__xludf.DUMMYFUNCTION("""COMPUTED_VALUE"""),1126.93)</f>
        <v>1126.93</v>
      </c>
      <c r="D81" s="2">
        <f>IFERROR(__xludf.DUMMYFUNCTION("""COMPUTED_VALUE"""),45849.66666666667)</f>
        <v>45849.66667</v>
      </c>
      <c r="E81" s="1">
        <f>IFERROR(__xludf.DUMMYFUNCTION("""COMPUTED_VALUE"""),1135.86)</f>
        <v>1135.86</v>
      </c>
      <c r="G81" s="2">
        <f>IFERROR(__xludf.DUMMYFUNCTION("""COMPUTED_VALUE"""),45849.66666666667)</f>
        <v>45849.66667</v>
      </c>
      <c r="H81" s="1">
        <f>IFERROR(__xludf.DUMMYFUNCTION("""COMPUTED_VALUE"""),1108.54)</f>
        <v>1108.54</v>
      </c>
      <c r="J81" s="2">
        <f>IFERROR(__xludf.DUMMYFUNCTION("""COMPUTED_VALUE"""),45849.66666666667)</f>
        <v>45849.66667</v>
      </c>
      <c r="K81" s="1">
        <f>IFERROR(__xludf.DUMMYFUNCTION("""COMPUTED_VALUE"""),1116.07)</f>
        <v>1116.07</v>
      </c>
      <c r="M81" s="2">
        <f>IFERROR(__xludf.DUMMYFUNCTION("""COMPUTED_VALUE"""),45849.66666666667)</f>
        <v>45849.66667</v>
      </c>
      <c r="N81" s="1">
        <f>IFERROR(__xludf.DUMMYFUNCTION("""COMPUTED_VALUE"""),2.15935452E8)</f>
        <v>215935452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IFERROR(__xludf.DUMMYFUNCTION("""COMPUTED_VALUE"""),1115.15)</f>
        <v>1115.15</v>
      </c>
      <c r="D82" s="2">
        <f>IFERROR(__xludf.DUMMYFUNCTION("""COMPUTED_VALUE"""),45856.66666666667)</f>
        <v>45856.66667</v>
      </c>
      <c r="E82" s="1">
        <f>IFERROR(__xludf.DUMMYFUNCTION("""COMPUTED_VALUE"""),1115.52)</f>
        <v>1115.52</v>
      </c>
      <c r="G82" s="2">
        <f>IFERROR(__xludf.DUMMYFUNCTION("""COMPUTED_VALUE"""),45856.66666666667)</f>
        <v>45856.66667</v>
      </c>
      <c r="H82" s="1">
        <f>IFERROR(__xludf.DUMMYFUNCTION("""COMPUTED_VALUE"""),1083.77)</f>
        <v>1083.77</v>
      </c>
      <c r="J82" s="2">
        <f>IFERROR(__xludf.DUMMYFUNCTION("""COMPUTED_VALUE"""),45856.66666666667)</f>
        <v>45856.66667</v>
      </c>
      <c r="K82" s="1">
        <f>IFERROR(__xludf.DUMMYFUNCTION("""COMPUTED_VALUE"""),1107.84)</f>
        <v>1107.84</v>
      </c>
      <c r="M82" s="2">
        <f>IFERROR(__xludf.DUMMYFUNCTION("""COMPUTED_VALUE"""),45856.66666666667)</f>
        <v>45856.66667</v>
      </c>
      <c r="N82" s="1">
        <f>IFERROR(__xludf.DUMMYFUNCTION("""COMPUTED_VALUE"""),1.98262944E8)</f>
        <v>198262944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IFERROR(__xludf.DUMMYFUNCTION("""COMPUTED_VALUE"""),1110.62)</f>
        <v>1110.62</v>
      </c>
      <c r="D83" s="2">
        <f>IFERROR(__xludf.DUMMYFUNCTION("""COMPUTED_VALUE"""),45863.66666666667)</f>
        <v>45863.66667</v>
      </c>
      <c r="E83" s="1">
        <f>IFERROR(__xludf.DUMMYFUNCTION("""COMPUTED_VALUE"""),1129.31)</f>
        <v>1129.31</v>
      </c>
      <c r="G83" s="2">
        <f>IFERROR(__xludf.DUMMYFUNCTION("""COMPUTED_VALUE"""),45863.66666666667)</f>
        <v>45863.66667</v>
      </c>
      <c r="H83" s="1">
        <f>IFERROR(__xludf.DUMMYFUNCTION("""COMPUTED_VALUE"""),1105.35)</f>
        <v>1105.35</v>
      </c>
      <c r="J83" s="2">
        <f>IFERROR(__xludf.DUMMYFUNCTION("""COMPUTED_VALUE"""),45863.66666666667)</f>
        <v>45863.66667</v>
      </c>
      <c r="K83" s="1">
        <f>IFERROR(__xludf.DUMMYFUNCTION("""COMPUTED_VALUE"""),1124.15)</f>
        <v>1124.15</v>
      </c>
      <c r="M83" s="2">
        <f>IFERROR(__xludf.DUMMYFUNCTION("""COMPUTED_VALUE"""),45863.66666666667)</f>
        <v>45863.66667</v>
      </c>
      <c r="N83" s="1">
        <f>IFERROR(__xludf.DUMMYFUNCTION("""COMPUTED_VALUE"""),2.15636735E8)</f>
        <v>215636735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IFERROR(__xludf.DUMMYFUNCTION("""COMPUTED_VALUE"""),1120.59)</f>
        <v>1120.59</v>
      </c>
      <c r="D84" s="2">
        <f>IFERROR(__xludf.DUMMYFUNCTION("""COMPUTED_VALUE"""),45870.66666666667)</f>
        <v>45870.66667</v>
      </c>
      <c r="E84" s="1">
        <f>IFERROR(__xludf.DUMMYFUNCTION("""COMPUTED_VALUE"""),1120.87)</f>
        <v>1120.87</v>
      </c>
      <c r="G84" s="2">
        <f>IFERROR(__xludf.DUMMYFUNCTION("""COMPUTED_VALUE"""),45870.66666666667)</f>
        <v>45870.66667</v>
      </c>
      <c r="H84" s="1">
        <f>IFERROR(__xludf.DUMMYFUNCTION("""COMPUTED_VALUE"""),1036.87)</f>
        <v>1036.87</v>
      </c>
      <c r="J84" s="2">
        <f>IFERROR(__xludf.DUMMYFUNCTION("""COMPUTED_VALUE"""),45870.66666666667)</f>
        <v>45870.66667</v>
      </c>
      <c r="K84" s="1">
        <f>IFERROR(__xludf.DUMMYFUNCTION("""COMPUTED_VALUE"""),1047.74)</f>
        <v>1047.74</v>
      </c>
      <c r="M84" s="2">
        <f>IFERROR(__xludf.DUMMYFUNCTION("""COMPUTED_VALUE"""),45870.66666666667)</f>
        <v>45870.66667</v>
      </c>
      <c r="N84" s="1">
        <f>IFERROR(__xludf.DUMMYFUNCTION("""COMPUTED_VALUE"""),2.77278505E8)</f>
        <v>277278505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IFERROR(__xludf.DUMMYFUNCTION("""COMPUTED_VALUE"""),1049.27)</f>
        <v>1049.27</v>
      </c>
      <c r="D85" s="2">
        <f>IFERROR(__xludf.DUMMYFUNCTION("""COMPUTED_VALUE"""),45877.66666666667)</f>
        <v>45877.66667</v>
      </c>
      <c r="E85" s="1">
        <f>IFERROR(__xludf.DUMMYFUNCTION("""COMPUTED_VALUE"""),1072.95)</f>
        <v>1072.95</v>
      </c>
      <c r="G85" s="2">
        <f>IFERROR(__xludf.DUMMYFUNCTION("""COMPUTED_VALUE"""),45877.66666666667)</f>
        <v>45877.66667</v>
      </c>
      <c r="H85" s="1">
        <f>IFERROR(__xludf.DUMMYFUNCTION("""COMPUTED_VALUE"""),1044.62)</f>
        <v>1044.62</v>
      </c>
      <c r="J85" s="2">
        <f>IFERROR(__xludf.DUMMYFUNCTION("""COMPUTED_VALUE"""),45877.66666666667)</f>
        <v>45877.66667</v>
      </c>
      <c r="K85" s="1">
        <f>IFERROR(__xludf.DUMMYFUNCTION("""COMPUTED_VALUE"""),1051.96)</f>
        <v>1051.96</v>
      </c>
      <c r="M85" s="2">
        <f>IFERROR(__xludf.DUMMYFUNCTION("""COMPUTED_VALUE"""),45877.66666666667)</f>
        <v>45877.66667</v>
      </c>
      <c r="N85" s="1">
        <f>IFERROR(__xludf.DUMMYFUNCTION("""COMPUTED_VALUE"""),2.80280732E8)</f>
        <v>280280732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IFERROR(__xludf.DUMMYFUNCTION("""COMPUTED_VALUE"""),1056.26)</f>
        <v>1056.26</v>
      </c>
      <c r="D86" s="2">
        <f>IFERROR(__xludf.DUMMYFUNCTION("""COMPUTED_VALUE"""),45884.66666666667)</f>
        <v>45884.66667</v>
      </c>
      <c r="E86" s="1">
        <f>IFERROR(__xludf.DUMMYFUNCTION("""COMPUTED_VALUE"""),1094.88)</f>
        <v>1094.88</v>
      </c>
      <c r="G86" s="2">
        <f>IFERROR(__xludf.DUMMYFUNCTION("""COMPUTED_VALUE"""),45884.66666666667)</f>
        <v>45884.66667</v>
      </c>
      <c r="H86" s="1">
        <f>IFERROR(__xludf.DUMMYFUNCTION("""COMPUTED_VALUE"""),1052.62)</f>
        <v>1052.62</v>
      </c>
      <c r="J86" s="2">
        <f>IFERROR(__xludf.DUMMYFUNCTION("""COMPUTED_VALUE"""),45884.66666666667)</f>
        <v>45884.66667</v>
      </c>
      <c r="K86" s="1">
        <f>IFERROR(__xludf.DUMMYFUNCTION("""COMPUTED_VALUE"""),1086.92)</f>
        <v>1086.92</v>
      </c>
      <c r="M86" s="2">
        <f>IFERROR(__xludf.DUMMYFUNCTION("""COMPUTED_VALUE"""),45884.66666666667)</f>
        <v>45884.66667</v>
      </c>
      <c r="N86" s="1">
        <f>IFERROR(__xludf.DUMMYFUNCTION("""COMPUTED_VALUE"""),2.55678524E8)</f>
        <v>255678524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IFERROR(__xludf.DUMMYFUNCTION("""COMPUTED_VALUE"""),1085.49)</f>
        <v>1085.49</v>
      </c>
      <c r="D87" s="2">
        <f>IFERROR(__xludf.DUMMYFUNCTION("""COMPUTED_VALUE"""),45891.66666666667)</f>
        <v>45891.66667</v>
      </c>
      <c r="E87" s="1">
        <f>IFERROR(__xludf.DUMMYFUNCTION("""COMPUTED_VALUE"""),1122.6)</f>
        <v>1122.6</v>
      </c>
      <c r="G87" s="2">
        <f>IFERROR(__xludf.DUMMYFUNCTION("""COMPUTED_VALUE"""),45891.66666666667)</f>
        <v>45891.66667</v>
      </c>
      <c r="H87" s="1">
        <f>IFERROR(__xludf.DUMMYFUNCTION("""COMPUTED_VALUE"""),1084.72)</f>
        <v>1084.72</v>
      </c>
      <c r="J87" s="2">
        <f>IFERROR(__xludf.DUMMYFUNCTION("""COMPUTED_VALUE"""),45891.66666666667)</f>
        <v>45891.66667</v>
      </c>
      <c r="K87" s="1">
        <f>IFERROR(__xludf.DUMMYFUNCTION("""COMPUTED_VALUE"""),1117.42)</f>
        <v>1117.42</v>
      </c>
      <c r="M87" s="2">
        <f>IFERROR(__xludf.DUMMYFUNCTION("""COMPUTED_VALUE"""),45891.66666666667)</f>
        <v>45891.66667</v>
      </c>
      <c r="N87" s="1">
        <f>IFERROR(__xludf.DUMMYFUNCTION("""COMPUTED_VALUE"""),1.89442046E8)</f>
        <v>189442046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IFERROR(__xludf.DUMMYFUNCTION("""COMPUTED_VALUE"""),1115.46)</f>
        <v>1115.46</v>
      </c>
      <c r="D88" s="2">
        <f>IFERROR(__xludf.DUMMYFUNCTION("""COMPUTED_VALUE"""),45898.66666666667)</f>
        <v>45898.66667</v>
      </c>
      <c r="E88" s="1">
        <f>IFERROR(__xludf.DUMMYFUNCTION("""COMPUTED_VALUE"""),1120.0)</f>
        <v>1120</v>
      </c>
      <c r="G88" s="2">
        <f>IFERROR(__xludf.DUMMYFUNCTION("""COMPUTED_VALUE"""),45898.66666666667)</f>
        <v>45898.66667</v>
      </c>
      <c r="H88" s="1">
        <f>IFERROR(__xludf.DUMMYFUNCTION("""COMPUTED_VALUE"""),1102.76)</f>
        <v>1102.76</v>
      </c>
      <c r="J88" s="2">
        <f>IFERROR(__xludf.DUMMYFUNCTION("""COMPUTED_VALUE"""),45898.66666666667)</f>
        <v>45898.66667</v>
      </c>
      <c r="K88" s="1">
        <f>IFERROR(__xludf.DUMMYFUNCTION("""COMPUTED_VALUE"""),1110.18)</f>
        <v>1110.18</v>
      </c>
      <c r="M88" s="2">
        <f>IFERROR(__xludf.DUMMYFUNCTION("""COMPUTED_VALUE"""),45898.66666666667)</f>
        <v>45898.66667</v>
      </c>
      <c r="N88" s="1">
        <f>IFERROR(__xludf.DUMMYFUNCTION("""COMPUTED_VALUE"""),1.8160861E8)</f>
        <v>181608610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IFERROR(__xludf.DUMMYFUNCTION("""COMPUTED_VALUE"""),1104.13)</f>
        <v>1104.13</v>
      </c>
      <c r="D89" s="2">
        <f>IFERROR(__xludf.DUMMYFUNCTION("""COMPUTED_VALUE"""),45905.66666666667)</f>
        <v>45905.66667</v>
      </c>
      <c r="E89" s="1">
        <f>IFERROR(__xludf.DUMMYFUNCTION("""COMPUTED_VALUE"""),1108.78)</f>
        <v>1108.78</v>
      </c>
      <c r="G89" s="2">
        <f>IFERROR(__xludf.DUMMYFUNCTION("""COMPUTED_VALUE"""),45905.66666666667)</f>
        <v>45905.66667</v>
      </c>
      <c r="H89" s="1">
        <f>IFERROR(__xludf.DUMMYFUNCTION("""COMPUTED_VALUE"""),1078.9)</f>
        <v>1078.9</v>
      </c>
      <c r="J89" s="2">
        <f>IFERROR(__xludf.DUMMYFUNCTION("""COMPUTED_VALUE"""),45905.66666666667)</f>
        <v>45905.66667</v>
      </c>
      <c r="K89" s="1">
        <f>IFERROR(__xludf.DUMMYFUNCTION("""COMPUTED_VALUE"""),1097.56)</f>
        <v>1097.56</v>
      </c>
      <c r="M89" s="2">
        <f>IFERROR(__xludf.DUMMYFUNCTION("""COMPUTED_VALUE"""),45905.66666666667)</f>
        <v>45905.66667</v>
      </c>
      <c r="N89" s="1">
        <f>IFERROR(__xludf.DUMMYFUNCTION("""COMPUTED_VALUE"""),1.59071771E8)</f>
        <v>159071771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IFERROR(__xludf.DUMMYFUNCTION("""COMPUTED_VALUE"""),1096.79)</f>
        <v>1096.79</v>
      </c>
      <c r="D90" s="2">
        <f>IFERROR(__xludf.DUMMYFUNCTION("""COMPUTED_VALUE"""),45912.66666666667)</f>
        <v>45912.66667</v>
      </c>
      <c r="E90" s="1">
        <f>IFERROR(__xludf.DUMMYFUNCTION("""COMPUTED_VALUE"""),1105.03)</f>
        <v>1105.03</v>
      </c>
      <c r="G90" s="2">
        <f>IFERROR(__xludf.DUMMYFUNCTION("""COMPUTED_VALUE"""),45912.66666666667)</f>
        <v>45912.66667</v>
      </c>
      <c r="H90" s="1">
        <f>IFERROR(__xludf.DUMMYFUNCTION("""COMPUTED_VALUE"""),1077.6)</f>
        <v>1077.6</v>
      </c>
      <c r="J90" s="2">
        <f>IFERROR(__xludf.DUMMYFUNCTION("""COMPUTED_VALUE"""),45912.66666666667)</f>
        <v>45912.66667</v>
      </c>
      <c r="K90" s="1">
        <f>IFERROR(__xludf.DUMMYFUNCTION("""COMPUTED_VALUE"""),1098.83)</f>
        <v>1098.83</v>
      </c>
      <c r="M90" s="2">
        <f>IFERROR(__xludf.DUMMYFUNCTION("""COMPUTED_VALUE"""),45912.66666666667)</f>
        <v>45912.66667</v>
      </c>
      <c r="N90" s="1">
        <f>IFERROR(__xludf.DUMMYFUNCTION("""COMPUTED_VALUE"""),2.05328406E8)</f>
        <v>205328406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IFERROR(__xludf.DUMMYFUNCTION("""COMPUTED_VALUE"""),1101.02)</f>
        <v>1101.02</v>
      </c>
      <c r="D91" s="2">
        <f>IFERROR(__xludf.DUMMYFUNCTION("""COMPUTED_VALUE"""),45919.66666666667)</f>
        <v>45919.66667</v>
      </c>
      <c r="E91" s="1">
        <f>IFERROR(__xludf.DUMMYFUNCTION("""COMPUTED_VALUE"""),1101.29)</f>
        <v>1101.29</v>
      </c>
      <c r="G91" s="2">
        <f>IFERROR(__xludf.DUMMYFUNCTION("""COMPUTED_VALUE"""),45919.66666666667)</f>
        <v>45919.66667</v>
      </c>
      <c r="H91" s="1">
        <f>IFERROR(__xludf.DUMMYFUNCTION("""COMPUTED_VALUE"""),1070.86)</f>
        <v>1070.86</v>
      </c>
      <c r="J91" s="2">
        <f>IFERROR(__xludf.DUMMYFUNCTION("""COMPUTED_VALUE"""),45919.66666666667)</f>
        <v>45919.66667</v>
      </c>
      <c r="K91" s="1">
        <f>IFERROR(__xludf.DUMMYFUNCTION("""COMPUTED_VALUE"""),1076.82)</f>
        <v>1076.82</v>
      </c>
      <c r="M91" s="2">
        <f>IFERROR(__xludf.DUMMYFUNCTION("""COMPUTED_VALUE"""),45919.66666666667)</f>
        <v>45919.66667</v>
      </c>
      <c r="N91" s="1">
        <f>IFERROR(__xludf.DUMMYFUNCTION("""COMPUTED_VALUE"""),2.55620695E8)</f>
        <v>255620695</v>
      </c>
    </row>
  </sheetData>
  <drawing r:id="rId1"/>
</worksheet>
</file>