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IFERROR(__xludf.DUMMYFUNCTION("GOOGLEFINANCE(""DJUSCY"",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IFERROR(__xludf.DUMMYFUNCTION("GOOGLEFINANCE(""DJUSCY"",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IFERROR(__xludf.DUMMYFUNCTION("GOOGLEFINANCE(""DJUSCY"",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IFERROR(__xludf.DUMMYFUNCTION("GOOGLEFINANCE(""DJUSCY"",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IFERROR(__xludf.DUMMYFUNCTION("GOOGLEFINANCE(""DJUSCY"",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IFERROR(__xludf.DUMMYFUNCTION("""COMPUTED_VALUE"""),1503.04)</f>
        <v>1503.04</v>
      </c>
      <c r="D2" s="2">
        <f>IFERROR(__xludf.DUMMYFUNCTION("""COMPUTED_VALUE"""),45296.66666666667)</f>
        <v>45296.66667</v>
      </c>
      <c r="E2" s="1">
        <f>IFERROR(__xludf.DUMMYFUNCTION("""COMPUTED_VALUE"""),1503.04)</f>
        <v>1503.04</v>
      </c>
      <c r="G2" s="2">
        <f>IFERROR(__xludf.DUMMYFUNCTION("""COMPUTED_VALUE"""),45296.66666666667)</f>
        <v>45296.66667</v>
      </c>
      <c r="H2" s="1">
        <f>IFERROR(__xludf.DUMMYFUNCTION("""COMPUTED_VALUE"""),1458.65)</f>
        <v>1458.65</v>
      </c>
      <c r="J2" s="2">
        <f>IFERROR(__xludf.DUMMYFUNCTION("""COMPUTED_VALUE"""),45296.66666666667)</f>
        <v>45296.66667</v>
      </c>
      <c r="K2" s="1">
        <f>IFERROR(__xludf.DUMMYFUNCTION("""COMPUTED_VALUE"""),1465.16)</f>
        <v>1465.16</v>
      </c>
      <c r="M2" s="2">
        <f>IFERROR(__xludf.DUMMYFUNCTION("""COMPUTED_VALUE"""),45296.66666666667)</f>
        <v>45296.66667</v>
      </c>
      <c r="N2" s="1">
        <f>IFERROR(__xludf.DUMMYFUNCTION("""COMPUTED_VALUE"""),2.437434494E9)</f>
        <v>2437434494</v>
      </c>
    </row>
    <row r="3">
      <c r="A3" s="2">
        <f>IFERROR(__xludf.DUMMYFUNCTION("""COMPUTED_VALUE"""),45303.66666666667)</f>
        <v>45303.66667</v>
      </c>
      <c r="B3" s="1">
        <f>IFERROR(__xludf.DUMMYFUNCTION("""COMPUTED_VALUE"""),1470.24)</f>
        <v>1470.24</v>
      </c>
      <c r="D3" s="2">
        <f>IFERROR(__xludf.DUMMYFUNCTION("""COMPUTED_VALUE"""),45303.66666666667)</f>
        <v>45303.66667</v>
      </c>
      <c r="E3" s="1">
        <f>IFERROR(__xludf.DUMMYFUNCTION("""COMPUTED_VALUE"""),1518.48)</f>
        <v>1518.48</v>
      </c>
      <c r="G3" s="2">
        <f>IFERROR(__xludf.DUMMYFUNCTION("""COMPUTED_VALUE"""),45303.66666666667)</f>
        <v>45303.66667</v>
      </c>
      <c r="H3" s="1">
        <f>IFERROR(__xludf.DUMMYFUNCTION("""COMPUTED_VALUE"""),1469.17)</f>
        <v>1469.17</v>
      </c>
      <c r="J3" s="2">
        <f>IFERROR(__xludf.DUMMYFUNCTION("""COMPUTED_VALUE"""),45303.66666666667)</f>
        <v>45303.66667</v>
      </c>
      <c r="K3" s="1">
        <f>IFERROR(__xludf.DUMMYFUNCTION("""COMPUTED_VALUE"""),1506.75)</f>
        <v>1506.75</v>
      </c>
      <c r="M3" s="2">
        <f>IFERROR(__xludf.DUMMYFUNCTION("""COMPUTED_VALUE"""),45303.66666666667)</f>
        <v>45303.66667</v>
      </c>
      <c r="N3" s="1">
        <f>IFERROR(__xludf.DUMMYFUNCTION("""COMPUTED_VALUE"""),2.815388379E9)</f>
        <v>2815388379</v>
      </c>
    </row>
    <row r="4">
      <c r="A4" s="2">
        <f>IFERROR(__xludf.DUMMYFUNCTION("""COMPUTED_VALUE"""),45310.66666666667)</f>
        <v>45310.66667</v>
      </c>
      <c r="B4" s="1">
        <f>IFERROR(__xludf.DUMMYFUNCTION("""COMPUTED_VALUE"""),1502.43)</f>
        <v>1502.43</v>
      </c>
      <c r="D4" s="2">
        <f>IFERROR(__xludf.DUMMYFUNCTION("""COMPUTED_VALUE"""),45310.66666666667)</f>
        <v>45310.66667</v>
      </c>
      <c r="E4" s="1">
        <f>IFERROR(__xludf.DUMMYFUNCTION("""COMPUTED_VALUE"""),1525.43)</f>
        <v>1525.43</v>
      </c>
      <c r="G4" s="2">
        <f>IFERROR(__xludf.DUMMYFUNCTION("""COMPUTED_VALUE"""),45310.66666666667)</f>
        <v>45310.66667</v>
      </c>
      <c r="H4" s="1">
        <f>IFERROR(__xludf.DUMMYFUNCTION("""COMPUTED_VALUE"""),1485.86)</f>
        <v>1485.86</v>
      </c>
      <c r="J4" s="2">
        <f>IFERROR(__xludf.DUMMYFUNCTION("""COMPUTED_VALUE"""),45310.66666666667)</f>
        <v>45310.66667</v>
      </c>
      <c r="K4" s="1">
        <f>IFERROR(__xludf.DUMMYFUNCTION("""COMPUTED_VALUE"""),1523.28)</f>
        <v>1523.28</v>
      </c>
      <c r="M4" s="2">
        <f>IFERROR(__xludf.DUMMYFUNCTION("""COMPUTED_VALUE"""),45310.66666666667)</f>
        <v>45310.66667</v>
      </c>
      <c r="N4" s="1">
        <f>IFERROR(__xludf.DUMMYFUNCTION("""COMPUTED_VALUE"""),2.334622294E9)</f>
        <v>2334622294</v>
      </c>
    </row>
    <row r="5">
      <c r="A5" s="2">
        <f>IFERROR(__xludf.DUMMYFUNCTION("""COMPUTED_VALUE"""),45317.66666666667)</f>
        <v>45317.66667</v>
      </c>
      <c r="B5" s="1">
        <f>IFERROR(__xludf.DUMMYFUNCTION("""COMPUTED_VALUE"""),1528.15)</f>
        <v>1528.15</v>
      </c>
      <c r="D5" s="2">
        <f>IFERROR(__xludf.DUMMYFUNCTION("""COMPUTED_VALUE"""),45317.66666666667)</f>
        <v>45317.66667</v>
      </c>
      <c r="E5" s="1">
        <f>IFERROR(__xludf.DUMMYFUNCTION("""COMPUTED_VALUE"""),1555.45)</f>
        <v>1555.45</v>
      </c>
      <c r="G5" s="2">
        <f>IFERROR(__xludf.DUMMYFUNCTION("""COMPUTED_VALUE"""),45317.66666666667)</f>
        <v>45317.66667</v>
      </c>
      <c r="H5" s="1">
        <f>IFERROR(__xludf.DUMMYFUNCTION("""COMPUTED_VALUE"""),1514.67)</f>
        <v>1514.67</v>
      </c>
      <c r="J5" s="2">
        <f>IFERROR(__xludf.DUMMYFUNCTION("""COMPUTED_VALUE"""),45317.66666666667)</f>
        <v>45317.66667</v>
      </c>
      <c r="K5" s="1">
        <f>IFERROR(__xludf.DUMMYFUNCTION("""COMPUTED_VALUE"""),1549.11)</f>
        <v>1549.11</v>
      </c>
      <c r="M5" s="2">
        <f>IFERROR(__xludf.DUMMYFUNCTION("""COMPUTED_VALUE"""),45317.66666666667)</f>
        <v>45317.66667</v>
      </c>
      <c r="N5" s="1">
        <f>IFERROR(__xludf.DUMMYFUNCTION("""COMPUTED_VALUE"""),2.929146133E9)</f>
        <v>2929146133</v>
      </c>
    </row>
    <row r="6">
      <c r="A6" s="2">
        <f>IFERROR(__xludf.DUMMYFUNCTION("""COMPUTED_VALUE"""),45324.66666666667)</f>
        <v>45324.66667</v>
      </c>
      <c r="B6" s="1">
        <f>IFERROR(__xludf.DUMMYFUNCTION("""COMPUTED_VALUE"""),1549.78)</f>
        <v>1549.78</v>
      </c>
      <c r="D6" s="2">
        <f>IFERROR(__xludf.DUMMYFUNCTION("""COMPUTED_VALUE"""),45324.66666666667)</f>
        <v>45324.66667</v>
      </c>
      <c r="E6" s="1">
        <f>IFERROR(__xludf.DUMMYFUNCTION("""COMPUTED_VALUE"""),1599.74)</f>
        <v>1599.74</v>
      </c>
      <c r="G6" s="2">
        <f>IFERROR(__xludf.DUMMYFUNCTION("""COMPUTED_VALUE"""),45324.66666666667)</f>
        <v>45324.66667</v>
      </c>
      <c r="H6" s="1">
        <f>IFERROR(__xludf.DUMMYFUNCTION("""COMPUTED_VALUE"""),1534.69)</f>
        <v>1534.69</v>
      </c>
      <c r="J6" s="2">
        <f>IFERROR(__xludf.DUMMYFUNCTION("""COMPUTED_VALUE"""),45324.66666666667)</f>
        <v>45324.66667</v>
      </c>
      <c r="K6" s="1">
        <f>IFERROR(__xludf.DUMMYFUNCTION("""COMPUTED_VALUE"""),1594.13)</f>
        <v>1594.13</v>
      </c>
      <c r="M6" s="2">
        <f>IFERROR(__xludf.DUMMYFUNCTION("""COMPUTED_VALUE"""),45324.66666666667)</f>
        <v>45324.66667</v>
      </c>
      <c r="N6" s="1">
        <f>IFERROR(__xludf.DUMMYFUNCTION("""COMPUTED_VALUE"""),3.05285189E9)</f>
        <v>3052851890</v>
      </c>
    </row>
    <row r="7">
      <c r="A7" s="2">
        <f>IFERROR(__xludf.DUMMYFUNCTION("""COMPUTED_VALUE"""),45331.66666666667)</f>
        <v>45331.66667</v>
      </c>
      <c r="B7" s="1">
        <f>IFERROR(__xludf.DUMMYFUNCTION("""COMPUTED_VALUE"""),1585.25)</f>
        <v>1585.25</v>
      </c>
      <c r="D7" s="2">
        <f>IFERROR(__xludf.DUMMYFUNCTION("""COMPUTED_VALUE"""),45331.66666666667)</f>
        <v>45331.66667</v>
      </c>
      <c r="E7" s="1">
        <f>IFERROR(__xludf.DUMMYFUNCTION("""COMPUTED_VALUE"""),1614.53)</f>
        <v>1614.53</v>
      </c>
      <c r="G7" s="2">
        <f>IFERROR(__xludf.DUMMYFUNCTION("""COMPUTED_VALUE"""),45331.66666666667)</f>
        <v>45331.66667</v>
      </c>
      <c r="H7" s="1">
        <f>IFERROR(__xludf.DUMMYFUNCTION("""COMPUTED_VALUE"""),1569.56)</f>
        <v>1569.56</v>
      </c>
      <c r="J7" s="2">
        <f>IFERROR(__xludf.DUMMYFUNCTION("""COMPUTED_VALUE"""),45331.66666666667)</f>
        <v>45331.66667</v>
      </c>
      <c r="K7" s="1">
        <f>IFERROR(__xludf.DUMMYFUNCTION("""COMPUTED_VALUE"""),1611.64)</f>
        <v>1611.64</v>
      </c>
      <c r="M7" s="2">
        <f>IFERROR(__xludf.DUMMYFUNCTION("""COMPUTED_VALUE"""),45331.66666666667)</f>
        <v>45331.66667</v>
      </c>
      <c r="N7" s="1">
        <f>IFERROR(__xludf.DUMMYFUNCTION("""COMPUTED_VALUE"""),3.111110706E9)</f>
        <v>3111110706</v>
      </c>
    </row>
    <row r="8">
      <c r="A8" s="2">
        <f>IFERROR(__xludf.DUMMYFUNCTION("""COMPUTED_VALUE"""),45338.66666666667)</f>
        <v>45338.66667</v>
      </c>
      <c r="B8" s="1">
        <f>IFERROR(__xludf.DUMMYFUNCTION("""COMPUTED_VALUE"""),1611.65)</f>
        <v>1611.65</v>
      </c>
      <c r="D8" s="2">
        <f>IFERROR(__xludf.DUMMYFUNCTION("""COMPUTED_VALUE"""),45338.66666666667)</f>
        <v>45338.66667</v>
      </c>
      <c r="E8" s="1">
        <f>IFERROR(__xludf.DUMMYFUNCTION("""COMPUTED_VALUE"""),1620.93)</f>
        <v>1620.93</v>
      </c>
      <c r="G8" s="2">
        <f>IFERROR(__xludf.DUMMYFUNCTION("""COMPUTED_VALUE"""),45338.66666666667)</f>
        <v>45338.66667</v>
      </c>
      <c r="H8" s="1">
        <f>IFERROR(__xludf.DUMMYFUNCTION("""COMPUTED_VALUE"""),1578.87)</f>
        <v>1578.87</v>
      </c>
      <c r="J8" s="2">
        <f>IFERROR(__xludf.DUMMYFUNCTION("""COMPUTED_VALUE"""),45338.66666666667)</f>
        <v>45338.66667</v>
      </c>
      <c r="K8" s="1">
        <f>IFERROR(__xludf.DUMMYFUNCTION("""COMPUTED_VALUE"""),1611.07)</f>
        <v>1611.07</v>
      </c>
      <c r="M8" s="2">
        <f>IFERROR(__xludf.DUMMYFUNCTION("""COMPUTED_VALUE"""),45338.66666666667)</f>
        <v>45338.66667</v>
      </c>
      <c r="N8" s="1">
        <f>IFERROR(__xludf.DUMMYFUNCTION("""COMPUTED_VALUE"""),3.423062136E9)</f>
        <v>3423062136</v>
      </c>
    </row>
    <row r="9">
      <c r="A9" s="2">
        <f>IFERROR(__xludf.DUMMYFUNCTION("""COMPUTED_VALUE"""),45345.66666666667)</f>
        <v>45345.66667</v>
      </c>
      <c r="B9" s="1">
        <f>IFERROR(__xludf.DUMMYFUNCTION("""COMPUTED_VALUE"""),1606.12)</f>
        <v>1606.12</v>
      </c>
      <c r="D9" s="2">
        <f>IFERROR(__xludf.DUMMYFUNCTION("""COMPUTED_VALUE"""),45345.66666666667)</f>
        <v>45345.66667</v>
      </c>
      <c r="E9" s="1">
        <f>IFERROR(__xludf.DUMMYFUNCTION("""COMPUTED_VALUE"""),1640.78)</f>
        <v>1640.78</v>
      </c>
      <c r="G9" s="2">
        <f>IFERROR(__xludf.DUMMYFUNCTION("""COMPUTED_VALUE"""),45345.66666666667)</f>
        <v>45345.66667</v>
      </c>
      <c r="H9" s="1">
        <f>IFERROR(__xludf.DUMMYFUNCTION("""COMPUTED_VALUE"""),1595.22)</f>
        <v>1595.22</v>
      </c>
      <c r="J9" s="2">
        <f>IFERROR(__xludf.DUMMYFUNCTION("""COMPUTED_VALUE"""),45345.66666666667)</f>
        <v>45345.66667</v>
      </c>
      <c r="K9" s="1">
        <f>IFERROR(__xludf.DUMMYFUNCTION("""COMPUTED_VALUE"""),1637.92)</f>
        <v>1637.92</v>
      </c>
      <c r="M9" s="2">
        <f>IFERROR(__xludf.DUMMYFUNCTION("""COMPUTED_VALUE"""),45345.66666666667)</f>
        <v>45345.66667</v>
      </c>
      <c r="N9" s="1">
        <f>IFERROR(__xludf.DUMMYFUNCTION("""COMPUTED_VALUE"""),2.56014043E9)</f>
        <v>2560140430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IFERROR(__xludf.DUMMYFUNCTION("""COMPUTED_VALUE"""),1639.64)</f>
        <v>1639.64</v>
      </c>
      <c r="D10" s="2">
        <f>IFERROR(__xludf.DUMMYFUNCTION("""COMPUTED_VALUE"""),45352.66666666667)</f>
        <v>45352.66667</v>
      </c>
      <c r="E10" s="1">
        <f>IFERROR(__xludf.DUMMYFUNCTION("""COMPUTED_VALUE"""),1672.58)</f>
        <v>1672.58</v>
      </c>
      <c r="G10" s="2">
        <f>IFERROR(__xludf.DUMMYFUNCTION("""COMPUTED_VALUE"""),45352.66666666667)</f>
        <v>45352.66667</v>
      </c>
      <c r="H10" s="1">
        <f>IFERROR(__xludf.DUMMYFUNCTION("""COMPUTED_VALUE"""),1636.07)</f>
        <v>1636.07</v>
      </c>
      <c r="J10" s="2">
        <f>IFERROR(__xludf.DUMMYFUNCTION("""COMPUTED_VALUE"""),45352.66666666667)</f>
        <v>45352.66667</v>
      </c>
      <c r="K10" s="1">
        <f>IFERROR(__xludf.DUMMYFUNCTION("""COMPUTED_VALUE"""),1670.7)</f>
        <v>1670.7</v>
      </c>
      <c r="M10" s="2">
        <f>IFERROR(__xludf.DUMMYFUNCTION("""COMPUTED_VALUE"""),45352.66666666667)</f>
        <v>45352.66667</v>
      </c>
      <c r="N10" s="1">
        <f>IFERROR(__xludf.DUMMYFUNCTION("""COMPUTED_VALUE"""),3.156937145E9)</f>
        <v>3156937145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IFERROR(__xludf.DUMMYFUNCTION("""COMPUTED_VALUE"""),1669.81)</f>
        <v>1669.81</v>
      </c>
      <c r="D11" s="2">
        <f>IFERROR(__xludf.DUMMYFUNCTION("""COMPUTED_VALUE"""),45359.66666666667)</f>
        <v>45359.66667</v>
      </c>
      <c r="E11" s="1">
        <f>IFERROR(__xludf.DUMMYFUNCTION("""COMPUTED_VALUE"""),1676.26)</f>
        <v>1676.26</v>
      </c>
      <c r="G11" s="2">
        <f>IFERROR(__xludf.DUMMYFUNCTION("""COMPUTED_VALUE"""),45359.66666666667)</f>
        <v>45359.66667</v>
      </c>
      <c r="H11" s="1">
        <f>IFERROR(__xludf.DUMMYFUNCTION("""COMPUTED_VALUE"""),1649.63)</f>
        <v>1649.63</v>
      </c>
      <c r="J11" s="2">
        <f>IFERROR(__xludf.DUMMYFUNCTION("""COMPUTED_VALUE"""),45359.66666666667)</f>
        <v>45359.66667</v>
      </c>
      <c r="K11" s="1">
        <f>IFERROR(__xludf.DUMMYFUNCTION("""COMPUTED_VALUE"""),1658.16)</f>
        <v>1658.16</v>
      </c>
      <c r="M11" s="2">
        <f>IFERROR(__xludf.DUMMYFUNCTION("""COMPUTED_VALUE"""),45359.66666666667)</f>
        <v>45359.66667</v>
      </c>
      <c r="N11" s="1">
        <f>IFERROR(__xludf.DUMMYFUNCTION("""COMPUTED_VALUE"""),3.064190344E9)</f>
        <v>3064190344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IFERROR(__xludf.DUMMYFUNCTION("""COMPUTED_VALUE"""),1654.46)</f>
        <v>1654.46</v>
      </c>
      <c r="D12" s="2">
        <f>IFERROR(__xludf.DUMMYFUNCTION("""COMPUTED_VALUE"""),45366.66666666667)</f>
        <v>45366.66667</v>
      </c>
      <c r="E12" s="1">
        <f>IFERROR(__xludf.DUMMYFUNCTION("""COMPUTED_VALUE"""),1676.94)</f>
        <v>1676.94</v>
      </c>
      <c r="G12" s="2">
        <f>IFERROR(__xludf.DUMMYFUNCTION("""COMPUTED_VALUE"""),45366.66666666667)</f>
        <v>45366.66667</v>
      </c>
      <c r="H12" s="1">
        <f>IFERROR(__xludf.DUMMYFUNCTION("""COMPUTED_VALUE"""),1641.61)</f>
        <v>1641.61</v>
      </c>
      <c r="J12" s="2">
        <f>IFERROR(__xludf.DUMMYFUNCTION("""COMPUTED_VALUE"""),45366.66666666667)</f>
        <v>45366.66667</v>
      </c>
      <c r="K12" s="1">
        <f>IFERROR(__xludf.DUMMYFUNCTION("""COMPUTED_VALUE"""),1650.45)</f>
        <v>1650.45</v>
      </c>
      <c r="M12" s="2">
        <f>IFERROR(__xludf.DUMMYFUNCTION("""COMPUTED_VALUE"""),45366.66666666667)</f>
        <v>45366.66667</v>
      </c>
      <c r="N12" s="1">
        <f>IFERROR(__xludf.DUMMYFUNCTION("""COMPUTED_VALUE"""),3.310307677E9)</f>
        <v>3310307677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IFERROR(__xludf.DUMMYFUNCTION("""COMPUTED_VALUE"""),1656.7)</f>
        <v>1656.7</v>
      </c>
      <c r="D13" s="2">
        <f>IFERROR(__xludf.DUMMYFUNCTION("""COMPUTED_VALUE"""),45373.66666666667)</f>
        <v>45373.66667</v>
      </c>
      <c r="E13" s="1">
        <f>IFERROR(__xludf.DUMMYFUNCTION("""COMPUTED_VALUE"""),1707.03)</f>
        <v>1707.03</v>
      </c>
      <c r="G13" s="2">
        <f>IFERROR(__xludf.DUMMYFUNCTION("""COMPUTED_VALUE"""),45373.66666666667)</f>
        <v>45373.66667</v>
      </c>
      <c r="H13" s="1">
        <f>IFERROR(__xludf.DUMMYFUNCTION("""COMPUTED_VALUE"""),1653.36)</f>
        <v>1653.36</v>
      </c>
      <c r="J13" s="2">
        <f>IFERROR(__xludf.DUMMYFUNCTION("""COMPUTED_VALUE"""),45373.66666666667)</f>
        <v>45373.66667</v>
      </c>
      <c r="K13" s="1">
        <f>IFERROR(__xludf.DUMMYFUNCTION("""COMPUTED_VALUE"""),1693.83)</f>
        <v>1693.83</v>
      </c>
      <c r="M13" s="2">
        <f>IFERROR(__xludf.DUMMYFUNCTION("""COMPUTED_VALUE"""),45373.66666666667)</f>
        <v>45373.66667</v>
      </c>
      <c r="N13" s="1">
        <f>IFERROR(__xludf.DUMMYFUNCTION("""COMPUTED_VALUE"""),2.695398571E9)</f>
        <v>2695398571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IFERROR(__xludf.DUMMYFUNCTION("""COMPUTED_VALUE"""),1691.93)</f>
        <v>1691.93</v>
      </c>
      <c r="D14" s="2">
        <f>IFERROR(__xludf.DUMMYFUNCTION("""COMPUTED_VALUE"""),45379.66666666667)</f>
        <v>45379.66667</v>
      </c>
      <c r="E14" s="1">
        <f>IFERROR(__xludf.DUMMYFUNCTION("""COMPUTED_VALUE"""),1707.39)</f>
        <v>1707.39</v>
      </c>
      <c r="G14" s="2">
        <f>IFERROR(__xludf.DUMMYFUNCTION("""COMPUTED_VALUE"""),45379.66666666667)</f>
        <v>45379.66667</v>
      </c>
      <c r="H14" s="1">
        <f>IFERROR(__xludf.DUMMYFUNCTION("""COMPUTED_VALUE"""),1687.61)</f>
        <v>1687.61</v>
      </c>
      <c r="J14" s="2">
        <f>IFERROR(__xludf.DUMMYFUNCTION("""COMPUTED_VALUE"""),45379.66666666667)</f>
        <v>45379.66667</v>
      </c>
      <c r="K14" s="1">
        <f>IFERROR(__xludf.DUMMYFUNCTION("""COMPUTED_VALUE"""),1700.82)</f>
        <v>1700.82</v>
      </c>
      <c r="M14" s="2">
        <f>IFERROR(__xludf.DUMMYFUNCTION("""COMPUTED_VALUE"""),45379.66666666667)</f>
        <v>45379.66667</v>
      </c>
      <c r="N14" s="1">
        <f>IFERROR(__xludf.DUMMYFUNCTION("""COMPUTED_VALUE"""),2.415719231E9)</f>
        <v>2415719231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IFERROR(__xludf.DUMMYFUNCTION("""COMPUTED_VALUE"""),1701.51)</f>
        <v>1701.51</v>
      </c>
      <c r="D15" s="2">
        <f>IFERROR(__xludf.DUMMYFUNCTION("""COMPUTED_VALUE"""),45387.66666666667)</f>
        <v>45387.66667</v>
      </c>
      <c r="E15" s="1">
        <f>IFERROR(__xludf.DUMMYFUNCTION("""COMPUTED_VALUE"""),1706.08)</f>
        <v>1706.08</v>
      </c>
      <c r="G15" s="2">
        <f>IFERROR(__xludf.DUMMYFUNCTION("""COMPUTED_VALUE"""),45387.66666666667)</f>
        <v>45387.66667</v>
      </c>
      <c r="H15" s="1">
        <f>IFERROR(__xludf.DUMMYFUNCTION("""COMPUTED_VALUE"""),1654.86)</f>
        <v>1654.86</v>
      </c>
      <c r="J15" s="2">
        <f>IFERROR(__xludf.DUMMYFUNCTION("""COMPUTED_VALUE"""),45387.66666666667)</f>
        <v>45387.66667</v>
      </c>
      <c r="K15" s="1">
        <f>IFERROR(__xludf.DUMMYFUNCTION("""COMPUTED_VALUE"""),1677.72)</f>
        <v>1677.72</v>
      </c>
      <c r="M15" s="2">
        <f>IFERROR(__xludf.DUMMYFUNCTION("""COMPUTED_VALUE"""),45387.66666666667)</f>
        <v>45387.66667</v>
      </c>
      <c r="N15" s="1">
        <f>IFERROR(__xludf.DUMMYFUNCTION("""COMPUTED_VALUE"""),3.134393356E9)</f>
        <v>3134393356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IFERROR(__xludf.DUMMYFUNCTION("""COMPUTED_VALUE"""),1682.91)</f>
        <v>1682.91</v>
      </c>
      <c r="D16" s="2">
        <f>IFERROR(__xludf.DUMMYFUNCTION("""COMPUTED_VALUE"""),45394.66666666667)</f>
        <v>45394.66667</v>
      </c>
      <c r="E16" s="1">
        <f>IFERROR(__xludf.DUMMYFUNCTION("""COMPUTED_VALUE"""),1686.35)</f>
        <v>1686.35</v>
      </c>
      <c r="G16" s="2">
        <f>IFERROR(__xludf.DUMMYFUNCTION("""COMPUTED_VALUE"""),45394.66666666667)</f>
        <v>45394.66667</v>
      </c>
      <c r="H16" s="1">
        <f>IFERROR(__xludf.DUMMYFUNCTION("""COMPUTED_VALUE"""),1649.76)</f>
        <v>1649.76</v>
      </c>
      <c r="J16" s="2">
        <f>IFERROR(__xludf.DUMMYFUNCTION("""COMPUTED_VALUE"""),45394.66666666667)</f>
        <v>45394.66667</v>
      </c>
      <c r="K16" s="1">
        <f>IFERROR(__xludf.DUMMYFUNCTION("""COMPUTED_VALUE"""),1655.04)</f>
        <v>1655.04</v>
      </c>
      <c r="M16" s="2">
        <f>IFERROR(__xludf.DUMMYFUNCTION("""COMPUTED_VALUE"""),45394.66666666667)</f>
        <v>45394.66667</v>
      </c>
      <c r="N16" s="1">
        <f>IFERROR(__xludf.DUMMYFUNCTION("""COMPUTED_VALUE"""),2.865853024E9)</f>
        <v>2865853024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IFERROR(__xludf.DUMMYFUNCTION("""COMPUTED_VALUE"""),1664.37)</f>
        <v>1664.37</v>
      </c>
      <c r="D17" s="2">
        <f>IFERROR(__xludf.DUMMYFUNCTION("""COMPUTED_VALUE"""),45401.66666666667)</f>
        <v>45401.66667</v>
      </c>
      <c r="E17" s="1">
        <f>IFERROR(__xludf.DUMMYFUNCTION("""COMPUTED_VALUE"""),1671.68)</f>
        <v>1671.68</v>
      </c>
      <c r="G17" s="2">
        <f>IFERROR(__xludf.DUMMYFUNCTION("""COMPUTED_VALUE"""),45401.66666666667)</f>
        <v>45401.66667</v>
      </c>
      <c r="H17" s="1">
        <f>IFERROR(__xludf.DUMMYFUNCTION("""COMPUTED_VALUE"""),1592.21)</f>
        <v>1592.21</v>
      </c>
      <c r="J17" s="2">
        <f>IFERROR(__xludf.DUMMYFUNCTION("""COMPUTED_VALUE"""),45401.66666666667)</f>
        <v>45401.66667</v>
      </c>
      <c r="K17" s="1">
        <f>IFERROR(__xludf.DUMMYFUNCTION("""COMPUTED_VALUE"""),1600.42)</f>
        <v>1600.42</v>
      </c>
      <c r="M17" s="2">
        <f>IFERROR(__xludf.DUMMYFUNCTION("""COMPUTED_VALUE"""),45401.66666666667)</f>
        <v>45401.66667</v>
      </c>
      <c r="N17" s="1">
        <f>IFERROR(__xludf.DUMMYFUNCTION("""COMPUTED_VALUE"""),2.962447808E9)</f>
        <v>2962447808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IFERROR(__xludf.DUMMYFUNCTION("""COMPUTED_VALUE"""),1607.48)</f>
        <v>1607.48</v>
      </c>
      <c r="D18" s="2">
        <f>IFERROR(__xludf.DUMMYFUNCTION("""COMPUTED_VALUE"""),45408.66666666667)</f>
        <v>45408.66667</v>
      </c>
      <c r="E18" s="1">
        <f>IFERROR(__xludf.DUMMYFUNCTION("""COMPUTED_VALUE"""),1632.83)</f>
        <v>1632.83</v>
      </c>
      <c r="G18" s="2">
        <f>IFERROR(__xludf.DUMMYFUNCTION("""COMPUTED_VALUE"""),45408.66666666667)</f>
        <v>45408.66667</v>
      </c>
      <c r="H18" s="1">
        <f>IFERROR(__xludf.DUMMYFUNCTION("""COMPUTED_VALUE"""),1582.77)</f>
        <v>1582.77</v>
      </c>
      <c r="J18" s="2">
        <f>IFERROR(__xludf.DUMMYFUNCTION("""COMPUTED_VALUE"""),45408.66666666667)</f>
        <v>45408.66667</v>
      </c>
      <c r="K18" s="1">
        <f>IFERROR(__xludf.DUMMYFUNCTION("""COMPUTED_VALUE"""),1627.58)</f>
        <v>1627.58</v>
      </c>
      <c r="M18" s="2">
        <f>IFERROR(__xludf.DUMMYFUNCTION("""COMPUTED_VALUE"""),45408.66666666667)</f>
        <v>45408.66667</v>
      </c>
      <c r="N18" s="1">
        <f>IFERROR(__xludf.DUMMYFUNCTION("""COMPUTED_VALUE"""),2.960297114E9)</f>
        <v>2960297114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IFERROR(__xludf.DUMMYFUNCTION("""COMPUTED_VALUE"""),1636.15)</f>
        <v>1636.15</v>
      </c>
      <c r="D19" s="2">
        <f>IFERROR(__xludf.DUMMYFUNCTION("""COMPUTED_VALUE"""),45415.66666666667)</f>
        <v>45415.66667</v>
      </c>
      <c r="E19" s="1">
        <f>IFERROR(__xludf.DUMMYFUNCTION("""COMPUTED_VALUE"""),1650.23)</f>
        <v>1650.23</v>
      </c>
      <c r="G19" s="2">
        <f>IFERROR(__xludf.DUMMYFUNCTION("""COMPUTED_VALUE"""),45415.66666666667)</f>
        <v>45415.66667</v>
      </c>
      <c r="H19" s="1">
        <f>IFERROR(__xludf.DUMMYFUNCTION("""COMPUTED_VALUE"""),1593.68)</f>
        <v>1593.68</v>
      </c>
      <c r="J19" s="2">
        <f>IFERROR(__xludf.DUMMYFUNCTION("""COMPUTED_VALUE"""),45415.66666666667)</f>
        <v>45415.66667</v>
      </c>
      <c r="K19" s="1">
        <f>IFERROR(__xludf.DUMMYFUNCTION("""COMPUTED_VALUE"""),1641.57)</f>
        <v>1641.57</v>
      </c>
      <c r="M19" s="2">
        <f>IFERROR(__xludf.DUMMYFUNCTION("""COMPUTED_VALUE"""),45415.66666666667)</f>
        <v>45415.66667</v>
      </c>
      <c r="N19" s="1">
        <f>IFERROR(__xludf.DUMMYFUNCTION("""COMPUTED_VALUE"""),3.670221392E9)</f>
        <v>3670221392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IFERROR(__xludf.DUMMYFUNCTION("""COMPUTED_VALUE"""),1645.02)</f>
        <v>1645.02</v>
      </c>
      <c r="D20" s="2">
        <f>IFERROR(__xludf.DUMMYFUNCTION("""COMPUTED_VALUE"""),45422.66666666667)</f>
        <v>45422.66667</v>
      </c>
      <c r="E20" s="1">
        <f>IFERROR(__xludf.DUMMYFUNCTION("""COMPUTED_VALUE"""),1671.88)</f>
        <v>1671.88</v>
      </c>
      <c r="G20" s="2">
        <f>IFERROR(__xludf.DUMMYFUNCTION("""COMPUTED_VALUE"""),45422.66666666667)</f>
        <v>45422.66667</v>
      </c>
      <c r="H20" s="1">
        <f>IFERROR(__xludf.DUMMYFUNCTION("""COMPUTED_VALUE"""),1645.02)</f>
        <v>1645.02</v>
      </c>
      <c r="J20" s="2">
        <f>IFERROR(__xludf.DUMMYFUNCTION("""COMPUTED_VALUE"""),45422.66666666667)</f>
        <v>45422.66667</v>
      </c>
      <c r="K20" s="1">
        <f>IFERROR(__xludf.DUMMYFUNCTION("""COMPUTED_VALUE"""),1663.74)</f>
        <v>1663.74</v>
      </c>
      <c r="M20" s="2">
        <f>IFERROR(__xludf.DUMMYFUNCTION("""COMPUTED_VALUE"""),45422.66666666667)</f>
        <v>45422.66667</v>
      </c>
      <c r="N20" s="1">
        <f>IFERROR(__xludf.DUMMYFUNCTION("""COMPUTED_VALUE"""),3.294454104E9)</f>
        <v>3294454104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IFERROR(__xludf.DUMMYFUNCTION("""COMPUTED_VALUE"""),1668.25)</f>
        <v>1668.25</v>
      </c>
      <c r="D21" s="2">
        <f>IFERROR(__xludf.DUMMYFUNCTION("""COMPUTED_VALUE"""),45429.66666666667)</f>
        <v>45429.66667</v>
      </c>
      <c r="E21" s="1">
        <f>IFERROR(__xludf.DUMMYFUNCTION("""COMPUTED_VALUE"""),1670.56)</f>
        <v>1670.56</v>
      </c>
      <c r="G21" s="2">
        <f>IFERROR(__xludf.DUMMYFUNCTION("""COMPUTED_VALUE"""),45429.66666666667)</f>
        <v>45429.66667</v>
      </c>
      <c r="H21" s="1">
        <f>IFERROR(__xludf.DUMMYFUNCTION("""COMPUTED_VALUE"""),1650.36)</f>
        <v>1650.36</v>
      </c>
      <c r="J21" s="2">
        <f>IFERROR(__xludf.DUMMYFUNCTION("""COMPUTED_VALUE"""),45429.66666666667)</f>
        <v>45429.66667</v>
      </c>
      <c r="K21" s="1">
        <f>IFERROR(__xludf.DUMMYFUNCTION("""COMPUTED_VALUE"""),1661.61)</f>
        <v>1661.61</v>
      </c>
      <c r="M21" s="2">
        <f>IFERROR(__xludf.DUMMYFUNCTION("""COMPUTED_VALUE"""),45429.66666666667)</f>
        <v>45429.66667</v>
      </c>
      <c r="N21" s="1">
        <f>IFERROR(__xludf.DUMMYFUNCTION("""COMPUTED_VALUE"""),5.139221073E9)</f>
        <v>5139221073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IFERROR(__xludf.DUMMYFUNCTION("""COMPUTED_VALUE"""),1660.16)</f>
        <v>1660.16</v>
      </c>
      <c r="D22" s="2">
        <f>IFERROR(__xludf.DUMMYFUNCTION("""COMPUTED_VALUE"""),45436.66666666667)</f>
        <v>45436.66667</v>
      </c>
      <c r="E22" s="1">
        <f>IFERROR(__xludf.DUMMYFUNCTION("""COMPUTED_VALUE"""),1664.11)</f>
        <v>1664.11</v>
      </c>
      <c r="G22" s="2">
        <f>IFERROR(__xludf.DUMMYFUNCTION("""COMPUTED_VALUE"""),45436.66666666667)</f>
        <v>45436.66667</v>
      </c>
      <c r="H22" s="1">
        <f>IFERROR(__xludf.DUMMYFUNCTION("""COMPUTED_VALUE"""),1620.76)</f>
        <v>1620.76</v>
      </c>
      <c r="J22" s="2">
        <f>IFERROR(__xludf.DUMMYFUNCTION("""COMPUTED_VALUE"""),45436.66666666667)</f>
        <v>45436.66667</v>
      </c>
      <c r="K22" s="1">
        <f>IFERROR(__xludf.DUMMYFUNCTION("""COMPUTED_VALUE"""),1635.4)</f>
        <v>1635.4</v>
      </c>
      <c r="M22" s="2">
        <f>IFERROR(__xludf.DUMMYFUNCTION("""COMPUTED_VALUE"""),45436.66666666667)</f>
        <v>45436.66667</v>
      </c>
      <c r="N22" s="1">
        <f>IFERROR(__xludf.DUMMYFUNCTION("""COMPUTED_VALUE"""),3.140813849E9)</f>
        <v>3140813849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IFERROR(__xludf.DUMMYFUNCTION("""COMPUTED_VALUE"""),1632.22)</f>
        <v>1632.22</v>
      </c>
      <c r="D23" s="2">
        <f>IFERROR(__xludf.DUMMYFUNCTION("""COMPUTED_VALUE"""),45443.66666666667)</f>
        <v>45443.66667</v>
      </c>
      <c r="E23" s="1">
        <f>IFERROR(__xludf.DUMMYFUNCTION("""COMPUTED_VALUE"""),1638.19)</f>
        <v>1638.19</v>
      </c>
      <c r="G23" s="2">
        <f>IFERROR(__xludf.DUMMYFUNCTION("""COMPUTED_VALUE"""),45443.66666666667)</f>
        <v>45443.66667</v>
      </c>
      <c r="H23" s="1">
        <f>IFERROR(__xludf.DUMMYFUNCTION("""COMPUTED_VALUE"""),1609.9)</f>
        <v>1609.9</v>
      </c>
      <c r="J23" s="2">
        <f>IFERROR(__xludf.DUMMYFUNCTION("""COMPUTED_VALUE"""),45443.66666666667)</f>
        <v>45443.66667</v>
      </c>
      <c r="K23" s="1">
        <f>IFERROR(__xludf.DUMMYFUNCTION("""COMPUTED_VALUE"""),1634.52)</f>
        <v>1634.52</v>
      </c>
      <c r="M23" s="2">
        <f>IFERROR(__xludf.DUMMYFUNCTION("""COMPUTED_VALUE"""),45443.66666666667)</f>
        <v>45443.66667</v>
      </c>
      <c r="N23" s="1">
        <f>IFERROR(__xludf.DUMMYFUNCTION("""COMPUTED_VALUE"""),3.310731746E9)</f>
        <v>3310731746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IFERROR(__xludf.DUMMYFUNCTION("""COMPUTED_VALUE"""),1639.1)</f>
        <v>1639.1</v>
      </c>
      <c r="D24" s="2">
        <f>IFERROR(__xludf.DUMMYFUNCTION("""COMPUTED_VALUE"""),45450.66666666667)</f>
        <v>45450.66667</v>
      </c>
      <c r="E24" s="1">
        <f>IFERROR(__xludf.DUMMYFUNCTION("""COMPUTED_VALUE"""),1668.26)</f>
        <v>1668.26</v>
      </c>
      <c r="G24" s="2">
        <f>IFERROR(__xludf.DUMMYFUNCTION("""COMPUTED_VALUE"""),45450.66666666667)</f>
        <v>45450.66667</v>
      </c>
      <c r="H24" s="1">
        <f>IFERROR(__xludf.DUMMYFUNCTION("""COMPUTED_VALUE"""),1621.71)</f>
        <v>1621.71</v>
      </c>
      <c r="J24" s="2">
        <f>IFERROR(__xludf.DUMMYFUNCTION("""COMPUTED_VALUE"""),45450.66666666667)</f>
        <v>45450.66667</v>
      </c>
      <c r="K24" s="1">
        <f>IFERROR(__xludf.DUMMYFUNCTION("""COMPUTED_VALUE"""),1657.98)</f>
        <v>1657.98</v>
      </c>
      <c r="M24" s="2">
        <f>IFERROR(__xludf.DUMMYFUNCTION("""COMPUTED_VALUE"""),45450.66666666667)</f>
        <v>45450.66667</v>
      </c>
      <c r="N24" s="1">
        <f>IFERROR(__xludf.DUMMYFUNCTION("""COMPUTED_VALUE"""),4.109220709E9)</f>
        <v>4109220709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IFERROR(__xludf.DUMMYFUNCTION("""COMPUTED_VALUE"""),1656.79)</f>
        <v>1656.79</v>
      </c>
      <c r="D25" s="2">
        <f>IFERROR(__xludf.DUMMYFUNCTION("""COMPUTED_VALUE"""),45457.66666666667)</f>
        <v>45457.66667</v>
      </c>
      <c r="E25" s="1">
        <f>IFERROR(__xludf.DUMMYFUNCTION("""COMPUTED_VALUE"""),1686.79)</f>
        <v>1686.79</v>
      </c>
      <c r="G25" s="2">
        <f>IFERROR(__xludf.DUMMYFUNCTION("""COMPUTED_VALUE"""),45457.66666666667)</f>
        <v>45457.66667</v>
      </c>
      <c r="H25" s="1">
        <f>IFERROR(__xludf.DUMMYFUNCTION("""COMPUTED_VALUE"""),1652.87)</f>
        <v>1652.87</v>
      </c>
      <c r="J25" s="2">
        <f>IFERROR(__xludf.DUMMYFUNCTION("""COMPUTED_VALUE"""),45457.66666666667)</f>
        <v>45457.66667</v>
      </c>
      <c r="K25" s="1">
        <f>IFERROR(__xludf.DUMMYFUNCTION("""COMPUTED_VALUE"""),1663.8)</f>
        <v>1663.8</v>
      </c>
      <c r="M25" s="2">
        <f>IFERROR(__xludf.DUMMYFUNCTION("""COMPUTED_VALUE"""),45457.66666666667)</f>
        <v>45457.66667</v>
      </c>
      <c r="N25" s="1">
        <f>IFERROR(__xludf.DUMMYFUNCTION("""COMPUTED_VALUE"""),3.593574228E9)</f>
        <v>3593574228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IFERROR(__xludf.DUMMYFUNCTION("""COMPUTED_VALUE"""),1660.51)</f>
        <v>1660.51</v>
      </c>
      <c r="D26" s="2">
        <f>IFERROR(__xludf.DUMMYFUNCTION("""COMPUTED_VALUE"""),45464.66666666667)</f>
        <v>45464.66667</v>
      </c>
      <c r="E26" s="1">
        <f>IFERROR(__xludf.DUMMYFUNCTION("""COMPUTED_VALUE"""),1700.7)</f>
        <v>1700.7</v>
      </c>
      <c r="G26" s="2">
        <f>IFERROR(__xludf.DUMMYFUNCTION("""COMPUTED_VALUE"""),45464.66666666667)</f>
        <v>45464.66667</v>
      </c>
      <c r="H26" s="1">
        <f>IFERROR(__xludf.DUMMYFUNCTION("""COMPUTED_VALUE"""),1658.52)</f>
        <v>1658.52</v>
      </c>
      <c r="J26" s="2">
        <f>IFERROR(__xludf.DUMMYFUNCTION("""COMPUTED_VALUE"""),45464.66666666667)</f>
        <v>45464.66667</v>
      </c>
      <c r="K26" s="1">
        <f>IFERROR(__xludf.DUMMYFUNCTION("""COMPUTED_VALUE"""),1699.57)</f>
        <v>1699.57</v>
      </c>
      <c r="M26" s="2">
        <f>IFERROR(__xludf.DUMMYFUNCTION("""COMPUTED_VALUE"""),45464.66666666667)</f>
        <v>45464.66667</v>
      </c>
      <c r="N26" s="1">
        <f>IFERROR(__xludf.DUMMYFUNCTION("""COMPUTED_VALUE"""),3.436395911E9)</f>
        <v>3436395911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IFERROR(__xludf.DUMMYFUNCTION("""COMPUTED_VALUE"""),1700.22)</f>
        <v>1700.22</v>
      </c>
      <c r="D27" s="2">
        <f>IFERROR(__xludf.DUMMYFUNCTION("""COMPUTED_VALUE"""),45471.66666666667)</f>
        <v>45471.66667</v>
      </c>
      <c r="E27" s="1">
        <f>IFERROR(__xludf.DUMMYFUNCTION("""COMPUTED_VALUE"""),1721.78)</f>
        <v>1721.78</v>
      </c>
      <c r="G27" s="2">
        <f>IFERROR(__xludf.DUMMYFUNCTION("""COMPUTED_VALUE"""),45471.66666666667)</f>
        <v>45471.66667</v>
      </c>
      <c r="H27" s="1">
        <f>IFERROR(__xludf.DUMMYFUNCTION("""COMPUTED_VALUE"""),1678.84)</f>
        <v>1678.84</v>
      </c>
      <c r="J27" s="2">
        <f>IFERROR(__xludf.DUMMYFUNCTION("""COMPUTED_VALUE"""),45471.66666666667)</f>
        <v>45471.66667</v>
      </c>
      <c r="K27" s="1">
        <f>IFERROR(__xludf.DUMMYFUNCTION("""COMPUTED_VALUE"""),1700.22)</f>
        <v>1700.22</v>
      </c>
      <c r="M27" s="2">
        <f>IFERROR(__xludf.DUMMYFUNCTION("""COMPUTED_VALUE"""),45471.66666666667)</f>
        <v>45471.66667</v>
      </c>
      <c r="N27" s="1">
        <f>IFERROR(__xludf.DUMMYFUNCTION("""COMPUTED_VALUE"""),4.092987216E9)</f>
        <v>4092987216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IFERROR(__xludf.DUMMYFUNCTION("""COMPUTED_VALUE"""),1701.26)</f>
        <v>1701.26</v>
      </c>
      <c r="D28" s="2">
        <f>IFERROR(__xludf.DUMMYFUNCTION("""COMPUTED_VALUE"""),45478.66666666667)</f>
        <v>45478.66667</v>
      </c>
      <c r="E28" s="1">
        <f>IFERROR(__xludf.DUMMYFUNCTION("""COMPUTED_VALUE"""),1713.21)</f>
        <v>1713.21</v>
      </c>
      <c r="G28" s="2">
        <f>IFERROR(__xludf.DUMMYFUNCTION("""COMPUTED_VALUE"""),45478.66666666667)</f>
        <v>45478.66667</v>
      </c>
      <c r="H28" s="1">
        <f>IFERROR(__xludf.DUMMYFUNCTION("""COMPUTED_VALUE"""),1686.25)</f>
        <v>1686.25</v>
      </c>
      <c r="J28" s="2">
        <f>IFERROR(__xludf.DUMMYFUNCTION("""COMPUTED_VALUE"""),45478.66666666667)</f>
        <v>45478.66667</v>
      </c>
      <c r="K28" s="1">
        <f>IFERROR(__xludf.DUMMYFUNCTION("""COMPUTED_VALUE"""),1711.92)</f>
        <v>1711.92</v>
      </c>
      <c r="M28" s="2">
        <f>IFERROR(__xludf.DUMMYFUNCTION("""COMPUTED_VALUE"""),45478.66666666667)</f>
        <v>45478.66667</v>
      </c>
      <c r="N28" s="1">
        <f>IFERROR(__xludf.DUMMYFUNCTION("""COMPUTED_VALUE"""),2.49722228E9)</f>
        <v>2497222280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IFERROR(__xludf.DUMMYFUNCTION("""COMPUTED_VALUE"""),1713.98)</f>
        <v>1713.98</v>
      </c>
      <c r="D29" s="2">
        <f>IFERROR(__xludf.DUMMYFUNCTION("""COMPUTED_VALUE"""),45485.66666666667)</f>
        <v>45485.66667</v>
      </c>
      <c r="E29" s="1">
        <f>IFERROR(__xludf.DUMMYFUNCTION("""COMPUTED_VALUE"""),1720.34)</f>
        <v>1720.34</v>
      </c>
      <c r="G29" s="2">
        <f>IFERROR(__xludf.DUMMYFUNCTION("""COMPUTED_VALUE"""),45485.66666666667)</f>
        <v>45485.66667</v>
      </c>
      <c r="H29" s="1">
        <f>IFERROR(__xludf.DUMMYFUNCTION("""COMPUTED_VALUE"""),1693.04)</f>
        <v>1693.04</v>
      </c>
      <c r="J29" s="2">
        <f>IFERROR(__xludf.DUMMYFUNCTION("""COMPUTED_VALUE"""),45485.66666666667)</f>
        <v>45485.66667</v>
      </c>
      <c r="K29" s="1">
        <f>IFERROR(__xludf.DUMMYFUNCTION("""COMPUTED_VALUE"""),1707.7)</f>
        <v>1707.7</v>
      </c>
      <c r="M29" s="2">
        <f>IFERROR(__xludf.DUMMYFUNCTION("""COMPUTED_VALUE"""),45485.66666666667)</f>
        <v>45485.66667</v>
      </c>
      <c r="N29" s="1">
        <f>IFERROR(__xludf.DUMMYFUNCTION("""COMPUTED_VALUE"""),3.174631386E9)</f>
        <v>3174631386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IFERROR(__xludf.DUMMYFUNCTION("""COMPUTED_VALUE"""),1708.43)</f>
        <v>1708.43</v>
      </c>
      <c r="D30" s="2">
        <f>IFERROR(__xludf.DUMMYFUNCTION("""COMPUTED_VALUE"""),45492.66666666667)</f>
        <v>45492.66667</v>
      </c>
      <c r="E30" s="1">
        <f>IFERROR(__xludf.DUMMYFUNCTION("""COMPUTED_VALUE"""),1727.3)</f>
        <v>1727.3</v>
      </c>
      <c r="G30" s="2">
        <f>IFERROR(__xludf.DUMMYFUNCTION("""COMPUTED_VALUE"""),45492.66666666667)</f>
        <v>45492.66667</v>
      </c>
      <c r="H30" s="1">
        <f>IFERROR(__xludf.DUMMYFUNCTION("""COMPUTED_VALUE"""),1667.07)</f>
        <v>1667.07</v>
      </c>
      <c r="J30" s="2">
        <f>IFERROR(__xludf.DUMMYFUNCTION("""COMPUTED_VALUE"""),45492.66666666667)</f>
        <v>45492.66667</v>
      </c>
      <c r="K30" s="1">
        <f>IFERROR(__xludf.DUMMYFUNCTION("""COMPUTED_VALUE"""),1672.59)</f>
        <v>1672.59</v>
      </c>
      <c r="M30" s="2">
        <f>IFERROR(__xludf.DUMMYFUNCTION("""COMPUTED_VALUE"""),45492.66666666667)</f>
        <v>45492.66667</v>
      </c>
      <c r="N30" s="1">
        <f>IFERROR(__xludf.DUMMYFUNCTION("""COMPUTED_VALUE"""),3.366620902E9)</f>
        <v>3366620902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IFERROR(__xludf.DUMMYFUNCTION("""COMPUTED_VALUE"""),1679.55)</f>
        <v>1679.55</v>
      </c>
      <c r="D31" s="2">
        <f>IFERROR(__xludf.DUMMYFUNCTION("""COMPUTED_VALUE"""),45499.66666666667)</f>
        <v>45499.66667</v>
      </c>
      <c r="E31" s="1">
        <f>IFERROR(__xludf.DUMMYFUNCTION("""COMPUTED_VALUE"""),1689.33)</f>
        <v>1689.33</v>
      </c>
      <c r="G31" s="2">
        <f>IFERROR(__xludf.DUMMYFUNCTION("""COMPUTED_VALUE"""),45499.66666666667)</f>
        <v>45499.66667</v>
      </c>
      <c r="H31" s="1">
        <f>IFERROR(__xludf.DUMMYFUNCTION("""COMPUTED_VALUE"""),1629.57)</f>
        <v>1629.57</v>
      </c>
      <c r="J31" s="2">
        <f>IFERROR(__xludf.DUMMYFUNCTION("""COMPUTED_VALUE"""),45499.66666666667)</f>
        <v>45499.66667</v>
      </c>
      <c r="K31" s="1">
        <f>IFERROR(__xludf.DUMMYFUNCTION("""COMPUTED_VALUE"""),1652.05)</f>
        <v>1652.05</v>
      </c>
      <c r="M31" s="2">
        <f>IFERROR(__xludf.DUMMYFUNCTION("""COMPUTED_VALUE"""),45499.66666666667)</f>
        <v>45499.66667</v>
      </c>
      <c r="N31" s="1">
        <f>IFERROR(__xludf.DUMMYFUNCTION("""COMPUTED_VALUE"""),3.241433216E9)</f>
        <v>3241433216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IFERROR(__xludf.DUMMYFUNCTION("""COMPUTED_VALUE"""),1657.28)</f>
        <v>1657.28</v>
      </c>
      <c r="D32" s="2">
        <f>IFERROR(__xludf.DUMMYFUNCTION("""COMPUTED_VALUE"""),45506.66666666667)</f>
        <v>45506.66667</v>
      </c>
      <c r="E32" s="1">
        <f>IFERROR(__xludf.DUMMYFUNCTION("""COMPUTED_VALUE"""),1692.09)</f>
        <v>1692.09</v>
      </c>
      <c r="G32" s="2">
        <f>IFERROR(__xludf.DUMMYFUNCTION("""COMPUTED_VALUE"""),45506.66666666667)</f>
        <v>45506.66667</v>
      </c>
      <c r="H32" s="1">
        <f>IFERROR(__xludf.DUMMYFUNCTION("""COMPUTED_VALUE"""),1573.01)</f>
        <v>1573.01</v>
      </c>
      <c r="J32" s="2">
        <f>IFERROR(__xludf.DUMMYFUNCTION("""COMPUTED_VALUE"""),45506.66666666667)</f>
        <v>45506.66667</v>
      </c>
      <c r="K32" s="1">
        <f>IFERROR(__xludf.DUMMYFUNCTION("""COMPUTED_VALUE"""),1597.02)</f>
        <v>1597.02</v>
      </c>
      <c r="M32" s="2">
        <f>IFERROR(__xludf.DUMMYFUNCTION("""COMPUTED_VALUE"""),45506.66666666667)</f>
        <v>45506.66667</v>
      </c>
      <c r="N32" s="1">
        <f>IFERROR(__xludf.DUMMYFUNCTION("""COMPUTED_VALUE"""),3.620933315E9)</f>
        <v>3620933315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IFERROR(__xludf.DUMMYFUNCTION("""COMPUTED_VALUE"""),1540.64)</f>
        <v>1540.64</v>
      </c>
      <c r="D33" s="2">
        <f>IFERROR(__xludf.DUMMYFUNCTION("""COMPUTED_VALUE"""),45513.66666666667)</f>
        <v>45513.66667</v>
      </c>
      <c r="E33" s="1">
        <f>IFERROR(__xludf.DUMMYFUNCTION("""COMPUTED_VALUE"""),1604.84)</f>
        <v>1604.84</v>
      </c>
      <c r="G33" s="2">
        <f>IFERROR(__xludf.DUMMYFUNCTION("""COMPUTED_VALUE"""),45513.66666666667)</f>
        <v>45513.66667</v>
      </c>
      <c r="H33" s="1">
        <f>IFERROR(__xludf.DUMMYFUNCTION("""COMPUTED_VALUE"""),1527.31)</f>
        <v>1527.31</v>
      </c>
      <c r="J33" s="2">
        <f>IFERROR(__xludf.DUMMYFUNCTION("""COMPUTED_VALUE"""),45513.66666666667)</f>
        <v>45513.66667</v>
      </c>
      <c r="K33" s="1">
        <f>IFERROR(__xludf.DUMMYFUNCTION("""COMPUTED_VALUE"""),1599.06)</f>
        <v>1599.06</v>
      </c>
      <c r="M33" s="2">
        <f>IFERROR(__xludf.DUMMYFUNCTION("""COMPUTED_VALUE"""),45513.66666666667)</f>
        <v>45513.66667</v>
      </c>
      <c r="N33" s="1">
        <f>IFERROR(__xludf.DUMMYFUNCTION("""COMPUTED_VALUE"""),3.647938546E9)</f>
        <v>3647938546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IFERROR(__xludf.DUMMYFUNCTION("""COMPUTED_VALUE"""),1602.41)</f>
        <v>1602.41</v>
      </c>
      <c r="D34" s="2">
        <f>IFERROR(__xludf.DUMMYFUNCTION("""COMPUTED_VALUE"""),45520.66666666667)</f>
        <v>45520.66667</v>
      </c>
      <c r="E34" s="1">
        <f>IFERROR(__xludf.DUMMYFUNCTION("""COMPUTED_VALUE"""),1676.86)</f>
        <v>1676.86</v>
      </c>
      <c r="G34" s="2">
        <f>IFERROR(__xludf.DUMMYFUNCTION("""COMPUTED_VALUE"""),45520.66666666667)</f>
        <v>45520.66667</v>
      </c>
      <c r="H34" s="1">
        <f>IFERROR(__xludf.DUMMYFUNCTION("""COMPUTED_VALUE"""),1589.38)</f>
        <v>1589.38</v>
      </c>
      <c r="J34" s="2">
        <f>IFERROR(__xludf.DUMMYFUNCTION("""COMPUTED_VALUE"""),45520.66666666667)</f>
        <v>45520.66667</v>
      </c>
      <c r="K34" s="1">
        <f>IFERROR(__xludf.DUMMYFUNCTION("""COMPUTED_VALUE"""),1670.46)</f>
        <v>1670.46</v>
      </c>
      <c r="M34" s="2">
        <f>IFERROR(__xludf.DUMMYFUNCTION("""COMPUTED_VALUE"""),45520.66666666667)</f>
        <v>45520.66667</v>
      </c>
      <c r="N34" s="1">
        <f>IFERROR(__xludf.DUMMYFUNCTION("""COMPUTED_VALUE"""),3.194896088E9)</f>
        <v>3194896088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IFERROR(__xludf.DUMMYFUNCTION("""COMPUTED_VALUE"""),1671.87)</f>
        <v>1671.87</v>
      </c>
      <c r="D35" s="2">
        <f>IFERROR(__xludf.DUMMYFUNCTION("""COMPUTED_VALUE"""),45527.66666666667)</f>
        <v>45527.66667</v>
      </c>
      <c r="E35" s="1">
        <f>IFERROR(__xludf.DUMMYFUNCTION("""COMPUTED_VALUE"""),1707.86)</f>
        <v>1707.86</v>
      </c>
      <c r="G35" s="2">
        <f>IFERROR(__xludf.DUMMYFUNCTION("""COMPUTED_VALUE"""),45527.66666666667)</f>
        <v>45527.66667</v>
      </c>
      <c r="H35" s="1">
        <f>IFERROR(__xludf.DUMMYFUNCTION("""COMPUTED_VALUE"""),1671.87)</f>
        <v>1671.87</v>
      </c>
      <c r="J35" s="2">
        <f>IFERROR(__xludf.DUMMYFUNCTION("""COMPUTED_VALUE"""),45527.66666666667)</f>
        <v>45527.66667</v>
      </c>
      <c r="K35" s="1">
        <f>IFERROR(__xludf.DUMMYFUNCTION("""COMPUTED_VALUE"""),1700.58)</f>
        <v>1700.58</v>
      </c>
      <c r="M35" s="2">
        <f>IFERROR(__xludf.DUMMYFUNCTION("""COMPUTED_VALUE"""),45527.66666666667)</f>
        <v>45527.66667</v>
      </c>
      <c r="N35" s="1">
        <f>IFERROR(__xludf.DUMMYFUNCTION("""COMPUTED_VALUE"""),2.570857132E9)</f>
        <v>2570857132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IFERROR(__xludf.DUMMYFUNCTION("""COMPUTED_VALUE"""),1701.46)</f>
        <v>1701.46</v>
      </c>
      <c r="D36" s="2">
        <f>IFERROR(__xludf.DUMMYFUNCTION("""COMPUTED_VALUE"""),45534.66666666667)</f>
        <v>45534.66667</v>
      </c>
      <c r="E36" s="1">
        <f>IFERROR(__xludf.DUMMYFUNCTION("""COMPUTED_VALUE"""),1705.97)</f>
        <v>1705.97</v>
      </c>
      <c r="G36" s="2">
        <f>IFERROR(__xludf.DUMMYFUNCTION("""COMPUTED_VALUE"""),45534.66666666667)</f>
        <v>45534.66667</v>
      </c>
      <c r="H36" s="1">
        <f>IFERROR(__xludf.DUMMYFUNCTION("""COMPUTED_VALUE"""),1670.25)</f>
        <v>1670.25</v>
      </c>
      <c r="J36" s="2">
        <f>IFERROR(__xludf.DUMMYFUNCTION("""COMPUTED_VALUE"""),45534.66666666667)</f>
        <v>45534.66667</v>
      </c>
      <c r="K36" s="1">
        <f>IFERROR(__xludf.DUMMYFUNCTION("""COMPUTED_VALUE"""),1703.66)</f>
        <v>1703.66</v>
      </c>
      <c r="M36" s="2">
        <f>IFERROR(__xludf.DUMMYFUNCTION("""COMPUTED_VALUE"""),45534.66666666667)</f>
        <v>45534.66667</v>
      </c>
      <c r="N36" s="1">
        <f>IFERROR(__xludf.DUMMYFUNCTION("""COMPUTED_VALUE"""),2.714814335E9)</f>
        <v>2714814335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IFERROR(__xludf.DUMMYFUNCTION("""COMPUTED_VALUE"""),1701.12)</f>
        <v>1701.12</v>
      </c>
      <c r="D37" s="2">
        <f>IFERROR(__xludf.DUMMYFUNCTION("""COMPUTED_VALUE"""),45541.66666666667)</f>
        <v>45541.66667</v>
      </c>
      <c r="E37" s="1">
        <f>IFERROR(__xludf.DUMMYFUNCTION("""COMPUTED_VALUE"""),1701.12)</f>
        <v>1701.12</v>
      </c>
      <c r="G37" s="2">
        <f>IFERROR(__xludf.DUMMYFUNCTION("""COMPUTED_VALUE"""),45541.66666666667)</f>
        <v>45541.66667</v>
      </c>
      <c r="H37" s="1">
        <f>IFERROR(__xludf.DUMMYFUNCTION("""COMPUTED_VALUE"""),1652.56)</f>
        <v>1652.56</v>
      </c>
      <c r="J37" s="2">
        <f>IFERROR(__xludf.DUMMYFUNCTION("""COMPUTED_VALUE"""),45541.66666666667)</f>
        <v>45541.66667</v>
      </c>
      <c r="K37" s="1">
        <f>IFERROR(__xludf.DUMMYFUNCTION("""COMPUTED_VALUE"""),1653.87)</f>
        <v>1653.87</v>
      </c>
      <c r="M37" s="2">
        <f>IFERROR(__xludf.DUMMYFUNCTION("""COMPUTED_VALUE"""),45541.66666666667)</f>
        <v>45541.66667</v>
      </c>
      <c r="N37" s="1">
        <f>IFERROR(__xludf.DUMMYFUNCTION("""COMPUTED_VALUE"""),2.381486471E9)</f>
        <v>2381486471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IFERROR(__xludf.DUMMYFUNCTION("""COMPUTED_VALUE"""),1664.35)</f>
        <v>1664.35</v>
      </c>
      <c r="D38" s="2">
        <f>IFERROR(__xludf.DUMMYFUNCTION("""COMPUTED_VALUE"""),45548.66666666667)</f>
        <v>45548.66667</v>
      </c>
      <c r="E38" s="1">
        <f>IFERROR(__xludf.DUMMYFUNCTION("""COMPUTED_VALUE"""),1745.55)</f>
        <v>1745.55</v>
      </c>
      <c r="G38" s="2">
        <f>IFERROR(__xludf.DUMMYFUNCTION("""COMPUTED_VALUE"""),45548.66666666667)</f>
        <v>45548.66667</v>
      </c>
      <c r="H38" s="1">
        <f>IFERROR(__xludf.DUMMYFUNCTION("""COMPUTED_VALUE"""),1657.37)</f>
        <v>1657.37</v>
      </c>
      <c r="J38" s="2">
        <f>IFERROR(__xludf.DUMMYFUNCTION("""COMPUTED_VALUE"""),45548.66666666667)</f>
        <v>45548.66667</v>
      </c>
      <c r="K38" s="1">
        <f>IFERROR(__xludf.DUMMYFUNCTION("""COMPUTED_VALUE"""),1740.02)</f>
        <v>1740.02</v>
      </c>
      <c r="M38" s="2">
        <f>IFERROR(__xludf.DUMMYFUNCTION("""COMPUTED_VALUE"""),45548.66666666667)</f>
        <v>45548.66667</v>
      </c>
      <c r="N38" s="1">
        <f>IFERROR(__xludf.DUMMYFUNCTION("""COMPUTED_VALUE"""),3.009526832E9)</f>
        <v>3009526832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IFERROR(__xludf.DUMMYFUNCTION("""COMPUTED_VALUE"""),1739.41)</f>
        <v>1739.41</v>
      </c>
      <c r="D39" s="2">
        <f>IFERROR(__xludf.DUMMYFUNCTION("""COMPUTED_VALUE"""),45555.66666666667)</f>
        <v>45555.66667</v>
      </c>
      <c r="E39" s="1">
        <f>IFERROR(__xludf.DUMMYFUNCTION("""COMPUTED_VALUE"""),1772.01)</f>
        <v>1772.01</v>
      </c>
      <c r="G39" s="2">
        <f>IFERROR(__xludf.DUMMYFUNCTION("""COMPUTED_VALUE"""),45555.66666666667)</f>
        <v>45555.66667</v>
      </c>
      <c r="H39" s="1">
        <f>IFERROR(__xludf.DUMMYFUNCTION("""COMPUTED_VALUE"""),1731.92)</f>
        <v>1731.92</v>
      </c>
      <c r="J39" s="2">
        <f>IFERROR(__xludf.DUMMYFUNCTION("""COMPUTED_VALUE"""),45555.66666666667)</f>
        <v>45555.66667</v>
      </c>
      <c r="K39" s="1">
        <f>IFERROR(__xludf.DUMMYFUNCTION("""COMPUTED_VALUE"""),1766.78)</f>
        <v>1766.78</v>
      </c>
      <c r="M39" s="2">
        <f>IFERROR(__xludf.DUMMYFUNCTION("""COMPUTED_VALUE"""),45555.66666666667)</f>
        <v>45555.66667</v>
      </c>
      <c r="N39" s="1">
        <f>IFERROR(__xludf.DUMMYFUNCTION("""COMPUTED_VALUE"""),3.583474137E9)</f>
        <v>3583474137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IFERROR(__xludf.DUMMYFUNCTION("""COMPUTED_VALUE"""),1767.97)</f>
        <v>1767.97</v>
      </c>
      <c r="D40" s="2">
        <f>IFERROR(__xludf.DUMMYFUNCTION("""COMPUTED_VALUE"""),45562.66666666667)</f>
        <v>45562.66667</v>
      </c>
      <c r="E40" s="1">
        <f>IFERROR(__xludf.DUMMYFUNCTION("""COMPUTED_VALUE"""),1798.76)</f>
        <v>1798.76</v>
      </c>
      <c r="G40" s="2">
        <f>IFERROR(__xludf.DUMMYFUNCTION("""COMPUTED_VALUE"""),45562.66666666667)</f>
        <v>45562.66667</v>
      </c>
      <c r="H40" s="1">
        <f>IFERROR(__xludf.DUMMYFUNCTION("""COMPUTED_VALUE"""),1765.09)</f>
        <v>1765.09</v>
      </c>
      <c r="J40" s="2">
        <f>IFERROR(__xludf.DUMMYFUNCTION("""COMPUTED_VALUE"""),45562.66666666667)</f>
        <v>45562.66667</v>
      </c>
      <c r="K40" s="1">
        <f>IFERROR(__xludf.DUMMYFUNCTION("""COMPUTED_VALUE"""),1777.9)</f>
        <v>1777.9</v>
      </c>
      <c r="M40" s="2">
        <f>IFERROR(__xludf.DUMMYFUNCTION("""COMPUTED_VALUE"""),45562.66666666667)</f>
        <v>45562.66667</v>
      </c>
      <c r="N40" s="1">
        <f>IFERROR(__xludf.DUMMYFUNCTION("""COMPUTED_VALUE"""),2.730539459E9)</f>
        <v>2730539459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IFERROR(__xludf.DUMMYFUNCTION("""COMPUTED_VALUE"""),1774.7)</f>
        <v>1774.7</v>
      </c>
      <c r="D41" s="2">
        <f>IFERROR(__xludf.DUMMYFUNCTION("""COMPUTED_VALUE"""),45569.66666666667)</f>
        <v>45569.66667</v>
      </c>
      <c r="E41" s="1">
        <f>IFERROR(__xludf.DUMMYFUNCTION("""COMPUTED_VALUE"""),1780.32)</f>
        <v>1780.32</v>
      </c>
      <c r="G41" s="2">
        <f>IFERROR(__xludf.DUMMYFUNCTION("""COMPUTED_VALUE"""),45569.66666666667)</f>
        <v>45569.66667</v>
      </c>
      <c r="H41" s="1">
        <f>IFERROR(__xludf.DUMMYFUNCTION("""COMPUTED_VALUE"""),1741.42)</f>
        <v>1741.42</v>
      </c>
      <c r="J41" s="2">
        <f>IFERROR(__xludf.DUMMYFUNCTION("""COMPUTED_VALUE"""),45569.66666666667)</f>
        <v>45569.66667</v>
      </c>
      <c r="K41" s="1">
        <f>IFERROR(__xludf.DUMMYFUNCTION("""COMPUTED_VALUE"""),1773.21)</f>
        <v>1773.21</v>
      </c>
      <c r="M41" s="2">
        <f>IFERROR(__xludf.DUMMYFUNCTION("""COMPUTED_VALUE"""),45569.66666666667)</f>
        <v>45569.66667</v>
      </c>
      <c r="N41" s="1">
        <f>IFERROR(__xludf.DUMMYFUNCTION("""COMPUTED_VALUE"""),2.671166312E9)</f>
        <v>2671166312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IFERROR(__xludf.DUMMYFUNCTION("""COMPUTED_VALUE"""),1761.98)</f>
        <v>1761.98</v>
      </c>
      <c r="D42" s="2">
        <f>IFERROR(__xludf.DUMMYFUNCTION("""COMPUTED_VALUE"""),45576.66666666667)</f>
        <v>45576.66667</v>
      </c>
      <c r="E42" s="1">
        <f>IFERROR(__xludf.DUMMYFUNCTION("""COMPUTED_VALUE"""),1799.87)</f>
        <v>1799.87</v>
      </c>
      <c r="G42" s="2">
        <f>IFERROR(__xludf.DUMMYFUNCTION("""COMPUTED_VALUE"""),45576.66666666667)</f>
        <v>45576.66667</v>
      </c>
      <c r="H42" s="1">
        <f>IFERROR(__xludf.DUMMYFUNCTION("""COMPUTED_VALUE"""),1739.76)</f>
        <v>1739.76</v>
      </c>
      <c r="J42" s="2">
        <f>IFERROR(__xludf.DUMMYFUNCTION("""COMPUTED_VALUE"""),45576.66666666667)</f>
        <v>45576.66667</v>
      </c>
      <c r="K42" s="1">
        <f>IFERROR(__xludf.DUMMYFUNCTION("""COMPUTED_VALUE"""),1795.68)</f>
        <v>1795.68</v>
      </c>
      <c r="M42" s="2">
        <f>IFERROR(__xludf.DUMMYFUNCTION("""COMPUTED_VALUE"""),45576.66666666667)</f>
        <v>45576.66667</v>
      </c>
      <c r="N42" s="1">
        <f>IFERROR(__xludf.DUMMYFUNCTION("""COMPUTED_VALUE"""),2.49133135E9)</f>
        <v>2491331350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IFERROR(__xludf.DUMMYFUNCTION("""COMPUTED_VALUE"""),1798.41)</f>
        <v>1798.41</v>
      </c>
      <c r="D43" s="2">
        <f>IFERROR(__xludf.DUMMYFUNCTION("""COMPUTED_VALUE"""),45583.66666666667)</f>
        <v>45583.66667</v>
      </c>
      <c r="E43" s="1">
        <f>IFERROR(__xludf.DUMMYFUNCTION("""COMPUTED_VALUE"""),1819.57)</f>
        <v>1819.57</v>
      </c>
      <c r="G43" s="2">
        <f>IFERROR(__xludf.DUMMYFUNCTION("""COMPUTED_VALUE"""),45583.66666666667)</f>
        <v>45583.66667</v>
      </c>
      <c r="H43" s="1">
        <f>IFERROR(__xludf.DUMMYFUNCTION("""COMPUTED_VALUE"""),1792.95)</f>
        <v>1792.95</v>
      </c>
      <c r="J43" s="2">
        <f>IFERROR(__xludf.DUMMYFUNCTION("""COMPUTED_VALUE"""),45583.66666666667)</f>
        <v>45583.66667</v>
      </c>
      <c r="K43" s="1">
        <f>IFERROR(__xludf.DUMMYFUNCTION("""COMPUTED_VALUE"""),1815.33)</f>
        <v>1815.33</v>
      </c>
      <c r="M43" s="2">
        <f>IFERROR(__xludf.DUMMYFUNCTION("""COMPUTED_VALUE"""),45583.66666666667)</f>
        <v>45583.66667</v>
      </c>
      <c r="N43" s="1">
        <f>IFERROR(__xludf.DUMMYFUNCTION("""COMPUTED_VALUE"""),2.530778682E9)</f>
        <v>2530778682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IFERROR(__xludf.DUMMYFUNCTION("""COMPUTED_VALUE"""),1811.73)</f>
        <v>1811.73</v>
      </c>
      <c r="D44" s="2">
        <f>IFERROR(__xludf.DUMMYFUNCTION("""COMPUTED_VALUE"""),45590.66666666667)</f>
        <v>45590.66667</v>
      </c>
      <c r="E44" s="1">
        <f>IFERROR(__xludf.DUMMYFUNCTION("""COMPUTED_VALUE"""),1813.0)</f>
        <v>1813</v>
      </c>
      <c r="G44" s="2">
        <f>IFERROR(__xludf.DUMMYFUNCTION("""COMPUTED_VALUE"""),45590.66666666667)</f>
        <v>45590.66667</v>
      </c>
      <c r="H44" s="1">
        <f>IFERROR(__xludf.DUMMYFUNCTION("""COMPUTED_VALUE"""),1775.41)</f>
        <v>1775.41</v>
      </c>
      <c r="J44" s="2">
        <f>IFERROR(__xludf.DUMMYFUNCTION("""COMPUTED_VALUE"""),45590.66666666667)</f>
        <v>45590.66667</v>
      </c>
      <c r="K44" s="1">
        <f>IFERROR(__xludf.DUMMYFUNCTION("""COMPUTED_VALUE"""),1788.69)</f>
        <v>1788.69</v>
      </c>
      <c r="M44" s="2">
        <f>IFERROR(__xludf.DUMMYFUNCTION("""COMPUTED_VALUE"""),45590.66666666667)</f>
        <v>45590.66667</v>
      </c>
      <c r="N44" s="1">
        <f>IFERROR(__xludf.DUMMYFUNCTION("""COMPUTED_VALUE"""),2.438194265E9)</f>
        <v>2438194265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IFERROR(__xludf.DUMMYFUNCTION("""COMPUTED_VALUE"""),1798.06)</f>
        <v>1798.06</v>
      </c>
      <c r="D45" s="2">
        <f>IFERROR(__xludf.DUMMYFUNCTION("""COMPUTED_VALUE"""),45597.66666666667)</f>
        <v>45597.66667</v>
      </c>
      <c r="E45" s="1">
        <f>IFERROR(__xludf.DUMMYFUNCTION("""COMPUTED_VALUE"""),1830.31)</f>
        <v>1830.31</v>
      </c>
      <c r="G45" s="2">
        <f>IFERROR(__xludf.DUMMYFUNCTION("""COMPUTED_VALUE"""),45597.66666666667)</f>
        <v>45597.66667</v>
      </c>
      <c r="H45" s="1">
        <f>IFERROR(__xludf.DUMMYFUNCTION("""COMPUTED_VALUE"""),1776.76)</f>
        <v>1776.76</v>
      </c>
      <c r="J45" s="2">
        <f>IFERROR(__xludf.DUMMYFUNCTION("""COMPUTED_VALUE"""),45597.66666666667)</f>
        <v>45597.66667</v>
      </c>
      <c r="K45" s="1">
        <f>IFERROR(__xludf.DUMMYFUNCTION("""COMPUTED_VALUE"""),1816.34)</f>
        <v>1816.34</v>
      </c>
      <c r="M45" s="2">
        <f>IFERROR(__xludf.DUMMYFUNCTION("""COMPUTED_VALUE"""),45597.66666666667)</f>
        <v>45597.66667</v>
      </c>
      <c r="N45" s="1">
        <f>IFERROR(__xludf.DUMMYFUNCTION("""COMPUTED_VALUE"""),3.000919794E9)</f>
        <v>3000919794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IFERROR(__xludf.DUMMYFUNCTION("""COMPUTED_VALUE"""),1812.45)</f>
        <v>1812.45</v>
      </c>
      <c r="D46" s="2">
        <f>IFERROR(__xludf.DUMMYFUNCTION("""COMPUTED_VALUE"""),45604.66666666667)</f>
        <v>45604.66667</v>
      </c>
      <c r="E46" s="1">
        <f>IFERROR(__xludf.DUMMYFUNCTION("""COMPUTED_VALUE"""),1901.41)</f>
        <v>1901.41</v>
      </c>
      <c r="G46" s="2">
        <f>IFERROR(__xludf.DUMMYFUNCTION("""COMPUTED_VALUE"""),45604.66666666667)</f>
        <v>45604.66667</v>
      </c>
      <c r="H46" s="1">
        <f>IFERROR(__xludf.DUMMYFUNCTION("""COMPUTED_VALUE"""),1804.81)</f>
        <v>1804.81</v>
      </c>
      <c r="J46" s="2">
        <f>IFERROR(__xludf.DUMMYFUNCTION("""COMPUTED_VALUE"""),45604.66666666667)</f>
        <v>45604.66667</v>
      </c>
      <c r="K46" s="1">
        <f>IFERROR(__xludf.DUMMYFUNCTION("""COMPUTED_VALUE"""),1895.87)</f>
        <v>1895.87</v>
      </c>
      <c r="M46" s="2">
        <f>IFERROR(__xludf.DUMMYFUNCTION("""COMPUTED_VALUE"""),45604.66666666667)</f>
        <v>45604.66667</v>
      </c>
      <c r="N46" s="1">
        <f>IFERROR(__xludf.DUMMYFUNCTION("""COMPUTED_VALUE"""),3.28162497E9)</f>
        <v>3281624970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IFERROR(__xludf.DUMMYFUNCTION("""COMPUTED_VALUE"""),1899.8)</f>
        <v>1899.8</v>
      </c>
      <c r="D47" s="2">
        <f>IFERROR(__xludf.DUMMYFUNCTION("""COMPUTED_VALUE"""),45611.66666666667)</f>
        <v>45611.66667</v>
      </c>
      <c r="E47" s="1">
        <f>IFERROR(__xludf.DUMMYFUNCTION("""COMPUTED_VALUE"""),1934.88)</f>
        <v>1934.88</v>
      </c>
      <c r="G47" s="2">
        <f>IFERROR(__xludf.DUMMYFUNCTION("""COMPUTED_VALUE"""),45611.66666666667)</f>
        <v>45611.66667</v>
      </c>
      <c r="H47" s="1">
        <f>IFERROR(__xludf.DUMMYFUNCTION("""COMPUTED_VALUE"""),1873.87)</f>
        <v>1873.87</v>
      </c>
      <c r="J47" s="2">
        <f>IFERROR(__xludf.DUMMYFUNCTION("""COMPUTED_VALUE"""),45611.66666666667)</f>
        <v>45611.66667</v>
      </c>
      <c r="K47" s="1">
        <f>IFERROR(__xludf.DUMMYFUNCTION("""COMPUTED_VALUE"""),1882.21)</f>
        <v>1882.21</v>
      </c>
      <c r="M47" s="2">
        <f>IFERROR(__xludf.DUMMYFUNCTION("""COMPUTED_VALUE"""),45611.66666666667)</f>
        <v>45611.66667</v>
      </c>
      <c r="N47" s="1">
        <f>IFERROR(__xludf.DUMMYFUNCTION("""COMPUTED_VALUE"""),3.184394292E9)</f>
        <v>3184394292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IFERROR(__xludf.DUMMYFUNCTION("""COMPUTED_VALUE"""),1883.3)</f>
        <v>1883.3</v>
      </c>
      <c r="D48" s="2">
        <f>IFERROR(__xludf.DUMMYFUNCTION("""COMPUTED_VALUE"""),45618.66666666667)</f>
        <v>45618.66667</v>
      </c>
      <c r="E48" s="1">
        <f>IFERROR(__xludf.DUMMYFUNCTION("""COMPUTED_VALUE"""),1916.89)</f>
        <v>1916.89</v>
      </c>
      <c r="G48" s="2">
        <f>IFERROR(__xludf.DUMMYFUNCTION("""COMPUTED_VALUE"""),45618.66666666667)</f>
        <v>45618.66667</v>
      </c>
      <c r="H48" s="1">
        <f>IFERROR(__xludf.DUMMYFUNCTION("""COMPUTED_VALUE"""),1869.82)</f>
        <v>1869.82</v>
      </c>
      <c r="J48" s="2">
        <f>IFERROR(__xludf.DUMMYFUNCTION("""COMPUTED_VALUE"""),45618.66666666667)</f>
        <v>45618.66667</v>
      </c>
      <c r="K48" s="1">
        <f>IFERROR(__xludf.DUMMYFUNCTION("""COMPUTED_VALUE"""),1914.02)</f>
        <v>1914.02</v>
      </c>
      <c r="M48" s="2">
        <f>IFERROR(__xludf.DUMMYFUNCTION("""COMPUTED_VALUE"""),45618.66666666667)</f>
        <v>45618.66667</v>
      </c>
      <c r="N48" s="1">
        <f>IFERROR(__xludf.DUMMYFUNCTION("""COMPUTED_VALUE"""),3.098852957E9)</f>
        <v>3098852957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IFERROR(__xludf.DUMMYFUNCTION("""COMPUTED_VALUE"""),1925.22)</f>
        <v>1925.22</v>
      </c>
      <c r="D49" s="2">
        <f>IFERROR(__xludf.DUMMYFUNCTION("""COMPUTED_VALUE"""),45625.54166666667)</f>
        <v>45625.54167</v>
      </c>
      <c r="E49" s="1">
        <f>IFERROR(__xludf.DUMMYFUNCTION("""COMPUTED_VALUE"""),1964.55)</f>
        <v>1964.55</v>
      </c>
      <c r="G49" s="2">
        <f>IFERROR(__xludf.DUMMYFUNCTION("""COMPUTED_VALUE"""),45625.54166666667)</f>
        <v>45625.54167</v>
      </c>
      <c r="H49" s="1">
        <f>IFERROR(__xludf.DUMMYFUNCTION("""COMPUTED_VALUE"""),1924.92)</f>
        <v>1924.92</v>
      </c>
      <c r="J49" s="2">
        <f>IFERROR(__xludf.DUMMYFUNCTION("""COMPUTED_VALUE"""),45625.54166666667)</f>
        <v>45625.54167</v>
      </c>
      <c r="K49" s="1">
        <f>IFERROR(__xludf.DUMMYFUNCTION("""COMPUTED_VALUE"""),1960.88)</f>
        <v>1960.88</v>
      </c>
      <c r="M49" s="2">
        <f>IFERROR(__xludf.DUMMYFUNCTION("""COMPUTED_VALUE"""),45625.54166666667)</f>
        <v>45625.54167</v>
      </c>
      <c r="N49" s="1">
        <f>IFERROR(__xludf.DUMMYFUNCTION("""COMPUTED_VALUE"""),2.098719104E9)</f>
        <v>2098719104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IFERROR(__xludf.DUMMYFUNCTION("""COMPUTED_VALUE"""),1965.95)</f>
        <v>1965.95</v>
      </c>
      <c r="D50" s="2">
        <f>IFERROR(__xludf.DUMMYFUNCTION("""COMPUTED_VALUE"""),45632.66666666667)</f>
        <v>45632.66667</v>
      </c>
      <c r="E50" s="1">
        <f>IFERROR(__xludf.DUMMYFUNCTION("""COMPUTED_VALUE"""),2030.97)</f>
        <v>2030.97</v>
      </c>
      <c r="G50" s="2">
        <f>IFERROR(__xludf.DUMMYFUNCTION("""COMPUTED_VALUE"""),45632.66666666667)</f>
        <v>45632.66667</v>
      </c>
      <c r="H50" s="1">
        <f>IFERROR(__xludf.DUMMYFUNCTION("""COMPUTED_VALUE"""),1964.44)</f>
        <v>1964.44</v>
      </c>
      <c r="J50" s="2">
        <f>IFERROR(__xludf.DUMMYFUNCTION("""COMPUTED_VALUE"""),45632.66666666667)</f>
        <v>45632.66667</v>
      </c>
      <c r="K50" s="1">
        <f>IFERROR(__xludf.DUMMYFUNCTION("""COMPUTED_VALUE"""),2030.68)</f>
        <v>2030.68</v>
      </c>
      <c r="M50" s="2">
        <f>IFERROR(__xludf.DUMMYFUNCTION("""COMPUTED_VALUE"""),45632.66666666667)</f>
        <v>45632.66667</v>
      </c>
      <c r="N50" s="1">
        <f>IFERROR(__xludf.DUMMYFUNCTION("""COMPUTED_VALUE"""),2.903924307E9)</f>
        <v>2903924307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IFERROR(__xludf.DUMMYFUNCTION("""COMPUTED_VALUE"""),2031.45)</f>
        <v>2031.45</v>
      </c>
      <c r="D51" s="2">
        <f>IFERROR(__xludf.DUMMYFUNCTION("""COMPUTED_VALUE"""),45639.66666666667)</f>
        <v>45639.66667</v>
      </c>
      <c r="E51" s="1">
        <f>IFERROR(__xludf.DUMMYFUNCTION("""COMPUTED_VALUE"""),2035.48)</f>
        <v>2035.48</v>
      </c>
      <c r="G51" s="2">
        <f>IFERROR(__xludf.DUMMYFUNCTION("""COMPUTED_VALUE"""),45639.66666666667)</f>
        <v>45639.66667</v>
      </c>
      <c r="H51" s="1">
        <f>IFERROR(__xludf.DUMMYFUNCTION("""COMPUTED_VALUE"""),1999.23)</f>
        <v>1999.23</v>
      </c>
      <c r="J51" s="2">
        <f>IFERROR(__xludf.DUMMYFUNCTION("""COMPUTED_VALUE"""),45639.66666666667)</f>
        <v>45639.66667</v>
      </c>
      <c r="K51" s="1">
        <f>IFERROR(__xludf.DUMMYFUNCTION("""COMPUTED_VALUE"""),2000.81)</f>
        <v>2000.81</v>
      </c>
      <c r="M51" s="2">
        <f>IFERROR(__xludf.DUMMYFUNCTION("""COMPUTED_VALUE"""),45639.66666666667)</f>
        <v>45639.66667</v>
      </c>
      <c r="N51" s="1">
        <f>IFERROR(__xludf.DUMMYFUNCTION("""COMPUTED_VALUE"""),3.12185984E9)</f>
        <v>3121859840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IFERROR(__xludf.DUMMYFUNCTION("""COMPUTED_VALUE"""),2006.91)</f>
        <v>2006.91</v>
      </c>
      <c r="D52" s="2">
        <f>IFERROR(__xludf.DUMMYFUNCTION("""COMPUTED_VALUE"""),45646.66666666667)</f>
        <v>45646.66667</v>
      </c>
      <c r="E52" s="1">
        <f>IFERROR(__xludf.DUMMYFUNCTION("""COMPUTED_VALUE"""),2014.3)</f>
        <v>2014.3</v>
      </c>
      <c r="G52" s="2">
        <f>IFERROR(__xludf.DUMMYFUNCTION("""COMPUTED_VALUE"""),45646.66666666667)</f>
        <v>45646.66667</v>
      </c>
      <c r="H52" s="1">
        <f>IFERROR(__xludf.DUMMYFUNCTION("""COMPUTED_VALUE"""),1921.63)</f>
        <v>1921.63</v>
      </c>
      <c r="J52" s="2">
        <f>IFERROR(__xludf.DUMMYFUNCTION("""COMPUTED_VALUE"""),45646.66666666667)</f>
        <v>45646.66667</v>
      </c>
      <c r="K52" s="1">
        <f>IFERROR(__xludf.DUMMYFUNCTION("""COMPUTED_VALUE"""),1954.12)</f>
        <v>1954.12</v>
      </c>
      <c r="M52" s="2">
        <f>IFERROR(__xludf.DUMMYFUNCTION("""COMPUTED_VALUE"""),45646.66666666667)</f>
        <v>45646.66667</v>
      </c>
      <c r="N52" s="1">
        <f>IFERROR(__xludf.DUMMYFUNCTION("""COMPUTED_VALUE"""),3.625889619E9)</f>
        <v>3625889619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IFERROR(__xludf.DUMMYFUNCTION("""COMPUTED_VALUE"""),1952.39)</f>
        <v>1952.39</v>
      </c>
      <c r="D53" s="2">
        <f>IFERROR(__xludf.DUMMYFUNCTION("""COMPUTED_VALUE"""),45653.66666666667)</f>
        <v>45653.66667</v>
      </c>
      <c r="E53" s="1">
        <f>IFERROR(__xludf.DUMMYFUNCTION("""COMPUTED_VALUE"""),1976.09)</f>
        <v>1976.09</v>
      </c>
      <c r="G53" s="2">
        <f>IFERROR(__xludf.DUMMYFUNCTION("""COMPUTED_VALUE"""),45653.66666666667)</f>
        <v>45653.66667</v>
      </c>
      <c r="H53" s="1">
        <f>IFERROR(__xludf.DUMMYFUNCTION("""COMPUTED_VALUE"""),1933.62)</f>
        <v>1933.62</v>
      </c>
      <c r="J53" s="2">
        <f>IFERROR(__xludf.DUMMYFUNCTION("""COMPUTED_VALUE"""),45653.66666666667)</f>
        <v>45653.66667</v>
      </c>
      <c r="K53" s="1">
        <f>IFERROR(__xludf.DUMMYFUNCTION("""COMPUTED_VALUE"""),1948.71)</f>
        <v>1948.71</v>
      </c>
      <c r="M53" s="2">
        <f>IFERROR(__xludf.DUMMYFUNCTION("""COMPUTED_VALUE"""),45653.66666666667)</f>
        <v>45653.66667</v>
      </c>
      <c r="N53" s="1">
        <f>IFERROR(__xludf.DUMMYFUNCTION("""COMPUTED_VALUE"""),1.432050118E9)</f>
        <v>1432050118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IFERROR(__xludf.DUMMYFUNCTION("""COMPUTED_VALUE"""),1932.26)</f>
        <v>1932.26</v>
      </c>
      <c r="D54" s="2">
        <f>IFERROR(__xludf.DUMMYFUNCTION("""COMPUTED_VALUE"""),45660.66666666667)</f>
        <v>45660.66667</v>
      </c>
      <c r="E54" s="1">
        <f>IFERROR(__xludf.DUMMYFUNCTION("""COMPUTED_VALUE"""),1945.73)</f>
        <v>1945.73</v>
      </c>
      <c r="G54" s="2">
        <f>IFERROR(__xludf.DUMMYFUNCTION("""COMPUTED_VALUE"""),45660.66666666667)</f>
        <v>45660.66667</v>
      </c>
      <c r="H54" s="1">
        <f>IFERROR(__xludf.DUMMYFUNCTION("""COMPUTED_VALUE"""),1907.67)</f>
        <v>1907.67</v>
      </c>
      <c r="J54" s="2">
        <f>IFERROR(__xludf.DUMMYFUNCTION("""COMPUTED_VALUE"""),45660.66666666667)</f>
        <v>45660.66667</v>
      </c>
      <c r="K54" s="1">
        <f>IFERROR(__xludf.DUMMYFUNCTION("""COMPUTED_VALUE"""),1936.14)</f>
        <v>1936.14</v>
      </c>
      <c r="M54" s="2">
        <f>IFERROR(__xludf.DUMMYFUNCTION("""COMPUTED_VALUE"""),45660.66666666667)</f>
        <v>45660.66667</v>
      </c>
      <c r="N54" s="1">
        <f>IFERROR(__xludf.DUMMYFUNCTION("""COMPUTED_VALUE"""),1.826014334E9)</f>
        <v>1826014334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IFERROR(__xludf.DUMMYFUNCTION("""COMPUTED_VALUE"""),1947.7)</f>
        <v>1947.7</v>
      </c>
      <c r="D55" s="2">
        <f>IFERROR(__xludf.DUMMYFUNCTION("""COMPUTED_VALUE"""),45667.66666666667)</f>
        <v>45667.66667</v>
      </c>
      <c r="E55" s="1">
        <f>IFERROR(__xludf.DUMMYFUNCTION("""COMPUTED_VALUE"""),1962.1)</f>
        <v>1962.1</v>
      </c>
      <c r="G55" s="2">
        <f>IFERROR(__xludf.DUMMYFUNCTION("""COMPUTED_VALUE"""),45667.66666666667)</f>
        <v>45667.66667</v>
      </c>
      <c r="H55" s="1">
        <f>IFERROR(__xludf.DUMMYFUNCTION("""COMPUTED_VALUE"""),1901.93)</f>
        <v>1901.93</v>
      </c>
      <c r="J55" s="2">
        <f>IFERROR(__xludf.DUMMYFUNCTION("""COMPUTED_VALUE"""),45667.66666666667)</f>
        <v>45667.66667</v>
      </c>
      <c r="K55" s="1">
        <f>IFERROR(__xludf.DUMMYFUNCTION("""COMPUTED_VALUE"""),1911.39)</f>
        <v>1911.39</v>
      </c>
      <c r="M55" s="2">
        <f>IFERROR(__xludf.DUMMYFUNCTION("""COMPUTED_VALUE"""),45667.66666666667)</f>
        <v>45667.66667</v>
      </c>
      <c r="N55" s="1">
        <f>IFERROR(__xludf.DUMMYFUNCTION("""COMPUTED_VALUE"""),2.454343617E9)</f>
        <v>2454343617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IFERROR(__xludf.DUMMYFUNCTION("""COMPUTED_VALUE"""),1905.59)</f>
        <v>1905.59</v>
      </c>
      <c r="D56" s="2">
        <f>IFERROR(__xludf.DUMMYFUNCTION("""COMPUTED_VALUE"""),45674.66666666667)</f>
        <v>45674.66667</v>
      </c>
      <c r="E56" s="1">
        <f>IFERROR(__xludf.DUMMYFUNCTION("""COMPUTED_VALUE"""),1954.0)</f>
        <v>1954</v>
      </c>
      <c r="G56" s="2">
        <f>IFERROR(__xludf.DUMMYFUNCTION("""COMPUTED_VALUE"""),45674.66666666667)</f>
        <v>45674.66667</v>
      </c>
      <c r="H56" s="1">
        <f>IFERROR(__xludf.DUMMYFUNCTION("""COMPUTED_VALUE"""),1892.54)</f>
        <v>1892.54</v>
      </c>
      <c r="J56" s="2">
        <f>IFERROR(__xludf.DUMMYFUNCTION("""COMPUTED_VALUE"""),45674.66666666667)</f>
        <v>45674.66667</v>
      </c>
      <c r="K56" s="1">
        <f>IFERROR(__xludf.DUMMYFUNCTION("""COMPUTED_VALUE"""),1951.32)</f>
        <v>1951.32</v>
      </c>
      <c r="M56" s="2">
        <f>IFERROR(__xludf.DUMMYFUNCTION("""COMPUTED_VALUE"""),45674.66666666667)</f>
        <v>45674.66667</v>
      </c>
      <c r="N56" s="1">
        <f>IFERROR(__xludf.DUMMYFUNCTION("""COMPUTED_VALUE"""),2.687671813E9)</f>
        <v>2687671813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IFERROR(__xludf.DUMMYFUNCTION("""COMPUTED_VALUE"""),1964.97)</f>
        <v>1964.97</v>
      </c>
      <c r="D57" s="2">
        <f>IFERROR(__xludf.DUMMYFUNCTION("""COMPUTED_VALUE"""),45681.66666666667)</f>
        <v>45681.66667</v>
      </c>
      <c r="E57" s="1">
        <f>IFERROR(__xludf.DUMMYFUNCTION("""COMPUTED_VALUE"""),2008.28)</f>
        <v>2008.28</v>
      </c>
      <c r="G57" s="2">
        <f>IFERROR(__xludf.DUMMYFUNCTION("""COMPUTED_VALUE"""),45681.66666666667)</f>
        <v>45681.66667</v>
      </c>
      <c r="H57" s="1">
        <f>IFERROR(__xludf.DUMMYFUNCTION("""COMPUTED_VALUE"""),1964.54)</f>
        <v>1964.54</v>
      </c>
      <c r="J57" s="2">
        <f>IFERROR(__xludf.DUMMYFUNCTION("""COMPUTED_VALUE"""),45681.66666666667)</f>
        <v>45681.66667</v>
      </c>
      <c r="K57" s="1">
        <f>IFERROR(__xludf.DUMMYFUNCTION("""COMPUTED_VALUE"""),2005.88)</f>
        <v>2005.88</v>
      </c>
      <c r="M57" s="2">
        <f>IFERROR(__xludf.DUMMYFUNCTION("""COMPUTED_VALUE"""),45681.66666666667)</f>
        <v>45681.66667</v>
      </c>
      <c r="N57" s="1">
        <f>IFERROR(__xludf.DUMMYFUNCTION("""COMPUTED_VALUE"""),2.309913833E9)</f>
        <v>2309913833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IFERROR(__xludf.DUMMYFUNCTION("""COMPUTED_VALUE"""),1977.31)</f>
        <v>1977.31</v>
      </c>
      <c r="D58" s="2">
        <f>IFERROR(__xludf.DUMMYFUNCTION("""COMPUTED_VALUE"""),45688.66666666667)</f>
        <v>45688.66667</v>
      </c>
      <c r="E58" s="1">
        <f>IFERROR(__xludf.DUMMYFUNCTION("""COMPUTED_VALUE"""),2049.17)</f>
        <v>2049.17</v>
      </c>
      <c r="G58" s="2">
        <f>IFERROR(__xludf.DUMMYFUNCTION("""COMPUTED_VALUE"""),45688.66666666667)</f>
        <v>45688.66667</v>
      </c>
      <c r="H58" s="1">
        <f>IFERROR(__xludf.DUMMYFUNCTION("""COMPUTED_VALUE"""),1977.31)</f>
        <v>1977.31</v>
      </c>
      <c r="J58" s="2">
        <f>IFERROR(__xludf.DUMMYFUNCTION("""COMPUTED_VALUE"""),45688.66666666667)</f>
        <v>45688.66667</v>
      </c>
      <c r="K58" s="1">
        <f>IFERROR(__xludf.DUMMYFUNCTION("""COMPUTED_VALUE"""),2030.2)</f>
        <v>2030.2</v>
      </c>
      <c r="M58" s="2">
        <f>IFERROR(__xludf.DUMMYFUNCTION("""COMPUTED_VALUE"""),45688.66666666667)</f>
        <v>45688.66667</v>
      </c>
      <c r="N58" s="1">
        <f>IFERROR(__xludf.DUMMYFUNCTION("""COMPUTED_VALUE"""),2.886856245E9)</f>
        <v>2886856245</v>
      </c>
    </row>
    <row r="59">
      <c r="A59" s="2">
        <f>IFERROR(__xludf.DUMMYFUNCTION("""COMPUTED_VALUE"""),45695.66666666667)</f>
        <v>45695.66667</v>
      </c>
      <c r="B59" s="1">
        <f>IFERROR(__xludf.DUMMYFUNCTION("""COMPUTED_VALUE"""),2011.77)</f>
        <v>2011.77</v>
      </c>
      <c r="D59" s="2">
        <f>IFERROR(__xludf.DUMMYFUNCTION("""COMPUTED_VALUE"""),45695.66666666667)</f>
        <v>45695.66667</v>
      </c>
      <c r="E59" s="1">
        <f>IFERROR(__xludf.DUMMYFUNCTION("""COMPUTED_VALUE"""),2064.62)</f>
        <v>2064.62</v>
      </c>
      <c r="G59" s="2">
        <f>IFERROR(__xludf.DUMMYFUNCTION("""COMPUTED_VALUE"""),45695.66666666667)</f>
        <v>45695.66667</v>
      </c>
      <c r="H59" s="1">
        <f>IFERROR(__xludf.DUMMYFUNCTION("""COMPUTED_VALUE"""),2000.08)</f>
        <v>2000.08</v>
      </c>
      <c r="J59" s="2">
        <f>IFERROR(__xludf.DUMMYFUNCTION("""COMPUTED_VALUE"""),45695.66666666667)</f>
        <v>45695.66667</v>
      </c>
      <c r="K59" s="1">
        <f>IFERROR(__xludf.DUMMYFUNCTION("""COMPUTED_VALUE"""),2034.01)</f>
        <v>2034.01</v>
      </c>
      <c r="M59" s="2">
        <f>IFERROR(__xludf.DUMMYFUNCTION("""COMPUTED_VALUE"""),45695.66666666667)</f>
        <v>45695.66667</v>
      </c>
      <c r="N59" s="1">
        <f>IFERROR(__xludf.DUMMYFUNCTION("""COMPUTED_VALUE"""),3.048660948E9)</f>
        <v>3048660948</v>
      </c>
    </row>
    <row r="60">
      <c r="A60" s="2">
        <f>IFERROR(__xludf.DUMMYFUNCTION("""COMPUTED_VALUE"""),45702.66666666667)</f>
        <v>45702.66667</v>
      </c>
      <c r="B60" s="1">
        <f>IFERROR(__xludf.DUMMYFUNCTION("""COMPUTED_VALUE"""),2042.95)</f>
        <v>2042.95</v>
      </c>
      <c r="D60" s="2">
        <f>IFERROR(__xludf.DUMMYFUNCTION("""COMPUTED_VALUE"""),45702.66666666667)</f>
        <v>45702.66667</v>
      </c>
      <c r="E60" s="1">
        <f>IFERROR(__xludf.DUMMYFUNCTION("""COMPUTED_VALUE"""),2067.51)</f>
        <v>2067.51</v>
      </c>
      <c r="G60" s="2">
        <f>IFERROR(__xludf.DUMMYFUNCTION("""COMPUTED_VALUE"""),45702.66666666667)</f>
        <v>45702.66667</v>
      </c>
      <c r="H60" s="1">
        <f>IFERROR(__xludf.DUMMYFUNCTION("""COMPUTED_VALUE"""),2027.53)</f>
        <v>2027.53</v>
      </c>
      <c r="J60" s="2">
        <f>IFERROR(__xludf.DUMMYFUNCTION("""COMPUTED_VALUE"""),45702.66666666667)</f>
        <v>45702.66667</v>
      </c>
      <c r="K60" s="1">
        <f>IFERROR(__xludf.DUMMYFUNCTION("""COMPUTED_VALUE"""),2059.96)</f>
        <v>2059.96</v>
      </c>
      <c r="M60" s="2">
        <f>IFERROR(__xludf.DUMMYFUNCTION("""COMPUTED_VALUE"""),45702.66666666667)</f>
        <v>45702.66667</v>
      </c>
      <c r="N60" s="1">
        <f>IFERROR(__xludf.DUMMYFUNCTION("""COMPUTED_VALUE"""),3.06294543E9)</f>
        <v>3062945430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IFERROR(__xludf.DUMMYFUNCTION("""COMPUTED_VALUE"""),2059.34)</f>
        <v>2059.34</v>
      </c>
      <c r="D61" s="2">
        <f>IFERROR(__xludf.DUMMYFUNCTION("""COMPUTED_VALUE"""),45709.66666666667)</f>
        <v>45709.66667</v>
      </c>
      <c r="E61" s="1">
        <f>IFERROR(__xludf.DUMMYFUNCTION("""COMPUTED_VALUE"""),2059.91)</f>
        <v>2059.91</v>
      </c>
      <c r="G61" s="2">
        <f>IFERROR(__xludf.DUMMYFUNCTION("""COMPUTED_VALUE"""),45709.66666666667)</f>
        <v>45709.66667</v>
      </c>
      <c r="H61" s="1">
        <f>IFERROR(__xludf.DUMMYFUNCTION("""COMPUTED_VALUE"""),1960.06)</f>
        <v>1960.06</v>
      </c>
      <c r="J61" s="2">
        <f>IFERROR(__xludf.DUMMYFUNCTION("""COMPUTED_VALUE"""),45709.66666666667)</f>
        <v>45709.66667</v>
      </c>
      <c r="K61" s="1">
        <f>IFERROR(__xludf.DUMMYFUNCTION("""COMPUTED_VALUE"""),1967.23)</f>
        <v>1967.23</v>
      </c>
      <c r="M61" s="2">
        <f>IFERROR(__xludf.DUMMYFUNCTION("""COMPUTED_VALUE"""),45709.66666666667)</f>
        <v>45709.66667</v>
      </c>
      <c r="N61" s="1">
        <f>IFERROR(__xludf.DUMMYFUNCTION("""COMPUTED_VALUE"""),2.734773561E9)</f>
        <v>2734773561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IFERROR(__xludf.DUMMYFUNCTION("""COMPUTED_VALUE"""),1971.7)</f>
        <v>1971.7</v>
      </c>
      <c r="D62" s="2">
        <f>IFERROR(__xludf.DUMMYFUNCTION("""COMPUTED_VALUE"""),45716.66666666667)</f>
        <v>45716.66667</v>
      </c>
      <c r="E62" s="1">
        <f>IFERROR(__xludf.DUMMYFUNCTION("""COMPUTED_VALUE"""),1993.17)</f>
        <v>1993.17</v>
      </c>
      <c r="G62" s="2">
        <f>IFERROR(__xludf.DUMMYFUNCTION("""COMPUTED_VALUE"""),45716.66666666667)</f>
        <v>45716.66667</v>
      </c>
      <c r="H62" s="1">
        <f>IFERROR(__xludf.DUMMYFUNCTION("""COMPUTED_VALUE"""),1935.21)</f>
        <v>1935.21</v>
      </c>
      <c r="J62" s="2">
        <f>IFERROR(__xludf.DUMMYFUNCTION("""COMPUTED_VALUE"""),45716.66666666667)</f>
        <v>45716.66667</v>
      </c>
      <c r="K62" s="1">
        <f>IFERROR(__xludf.DUMMYFUNCTION("""COMPUTED_VALUE"""),1972.72)</f>
        <v>1972.72</v>
      </c>
      <c r="M62" s="2">
        <f>IFERROR(__xludf.DUMMYFUNCTION("""COMPUTED_VALUE"""),45716.66666666667)</f>
        <v>45716.66667</v>
      </c>
      <c r="N62" s="1">
        <f>IFERROR(__xludf.DUMMYFUNCTION("""COMPUTED_VALUE"""),3.749882798E9)</f>
        <v>3749882798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IFERROR(__xludf.DUMMYFUNCTION("""COMPUTED_VALUE"""),1975.97)</f>
        <v>1975.97</v>
      </c>
      <c r="D63" s="2">
        <f>IFERROR(__xludf.DUMMYFUNCTION("""COMPUTED_VALUE"""),45723.66666666667)</f>
        <v>45723.66667</v>
      </c>
      <c r="E63" s="1">
        <f>IFERROR(__xludf.DUMMYFUNCTION("""COMPUTED_VALUE"""),1985.62)</f>
        <v>1985.62</v>
      </c>
      <c r="G63" s="2">
        <f>IFERROR(__xludf.DUMMYFUNCTION("""COMPUTED_VALUE"""),45723.66666666667)</f>
        <v>45723.66667</v>
      </c>
      <c r="H63" s="1">
        <f>IFERROR(__xludf.DUMMYFUNCTION("""COMPUTED_VALUE"""),1824.24)</f>
        <v>1824.24</v>
      </c>
      <c r="J63" s="2">
        <f>IFERROR(__xludf.DUMMYFUNCTION("""COMPUTED_VALUE"""),45723.66666666667)</f>
        <v>45723.66667</v>
      </c>
      <c r="K63" s="1">
        <f>IFERROR(__xludf.DUMMYFUNCTION("""COMPUTED_VALUE"""),1869.58)</f>
        <v>1869.58</v>
      </c>
      <c r="M63" s="2">
        <f>IFERROR(__xludf.DUMMYFUNCTION("""COMPUTED_VALUE"""),45723.66666666667)</f>
        <v>45723.66667</v>
      </c>
      <c r="N63" s="1">
        <f>IFERROR(__xludf.DUMMYFUNCTION("""COMPUTED_VALUE"""),4.142209592E9)</f>
        <v>4142209592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IFERROR(__xludf.DUMMYFUNCTION("""COMPUTED_VALUE"""),1851.86)</f>
        <v>1851.86</v>
      </c>
      <c r="D64" s="2">
        <f>IFERROR(__xludf.DUMMYFUNCTION("""COMPUTED_VALUE"""),45730.66666666667)</f>
        <v>45730.66667</v>
      </c>
      <c r="E64" s="1">
        <f>IFERROR(__xludf.DUMMYFUNCTION("""COMPUTED_VALUE"""),1851.86)</f>
        <v>1851.86</v>
      </c>
      <c r="G64" s="2">
        <f>IFERROR(__xludf.DUMMYFUNCTION("""COMPUTED_VALUE"""),45730.66666666667)</f>
        <v>45730.66667</v>
      </c>
      <c r="H64" s="1">
        <f>IFERROR(__xludf.DUMMYFUNCTION("""COMPUTED_VALUE"""),1756.83)</f>
        <v>1756.83</v>
      </c>
      <c r="J64" s="2">
        <f>IFERROR(__xludf.DUMMYFUNCTION("""COMPUTED_VALUE"""),45730.66666666667)</f>
        <v>45730.66667</v>
      </c>
      <c r="K64" s="1">
        <f>IFERROR(__xludf.DUMMYFUNCTION("""COMPUTED_VALUE"""),1799.19)</f>
        <v>1799.19</v>
      </c>
      <c r="M64" s="2">
        <f>IFERROR(__xludf.DUMMYFUNCTION("""COMPUTED_VALUE"""),45730.66666666667)</f>
        <v>45730.66667</v>
      </c>
      <c r="N64" s="1">
        <f>IFERROR(__xludf.DUMMYFUNCTION("""COMPUTED_VALUE"""),4.321091537E9)</f>
        <v>4321091537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IFERROR(__xludf.DUMMYFUNCTION("""COMPUTED_VALUE"""),1804.61)</f>
        <v>1804.61</v>
      </c>
      <c r="D65" s="2">
        <f>IFERROR(__xludf.DUMMYFUNCTION("""COMPUTED_VALUE"""),45737.66666666667)</f>
        <v>45737.66667</v>
      </c>
      <c r="E65" s="1">
        <f>IFERROR(__xludf.DUMMYFUNCTION("""COMPUTED_VALUE"""),1837.09)</f>
        <v>1837.09</v>
      </c>
      <c r="G65" s="2">
        <f>IFERROR(__xludf.DUMMYFUNCTION("""COMPUTED_VALUE"""),45737.66666666667)</f>
        <v>45737.66667</v>
      </c>
      <c r="H65" s="1">
        <f>IFERROR(__xludf.DUMMYFUNCTION("""COMPUTED_VALUE"""),1778.54)</f>
        <v>1778.54</v>
      </c>
      <c r="J65" s="2">
        <f>IFERROR(__xludf.DUMMYFUNCTION("""COMPUTED_VALUE"""),45737.66666666667)</f>
        <v>45737.66667</v>
      </c>
      <c r="K65" s="1">
        <f>IFERROR(__xludf.DUMMYFUNCTION("""COMPUTED_VALUE"""),1817.63)</f>
        <v>1817.63</v>
      </c>
      <c r="M65" s="2">
        <f>IFERROR(__xludf.DUMMYFUNCTION("""COMPUTED_VALUE"""),45737.66666666667)</f>
        <v>45737.66667</v>
      </c>
      <c r="N65" s="1">
        <f>IFERROR(__xludf.DUMMYFUNCTION("""COMPUTED_VALUE"""),3.982044095E9)</f>
        <v>3982044095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IFERROR(__xludf.DUMMYFUNCTION("""COMPUTED_VALUE"""),1834.73)</f>
        <v>1834.73</v>
      </c>
      <c r="D66" s="2">
        <f>IFERROR(__xludf.DUMMYFUNCTION("""COMPUTED_VALUE"""),45744.66666666667)</f>
        <v>45744.66667</v>
      </c>
      <c r="E66" s="1">
        <f>IFERROR(__xludf.DUMMYFUNCTION("""COMPUTED_VALUE"""),1872.64)</f>
        <v>1872.64</v>
      </c>
      <c r="G66" s="2">
        <f>IFERROR(__xludf.DUMMYFUNCTION("""COMPUTED_VALUE"""),45744.66666666667)</f>
        <v>45744.66667</v>
      </c>
      <c r="H66" s="1">
        <f>IFERROR(__xludf.DUMMYFUNCTION("""COMPUTED_VALUE"""),1803.16)</f>
        <v>1803.16</v>
      </c>
      <c r="J66" s="2">
        <f>IFERROR(__xludf.DUMMYFUNCTION("""COMPUTED_VALUE"""),45744.66666666667)</f>
        <v>45744.66667</v>
      </c>
      <c r="K66" s="1">
        <f>IFERROR(__xludf.DUMMYFUNCTION("""COMPUTED_VALUE"""),1806.89)</f>
        <v>1806.89</v>
      </c>
      <c r="M66" s="2">
        <f>IFERROR(__xludf.DUMMYFUNCTION("""COMPUTED_VALUE"""),45744.66666666667)</f>
        <v>45744.66667</v>
      </c>
      <c r="N66" s="1">
        <f>IFERROR(__xludf.DUMMYFUNCTION("""COMPUTED_VALUE"""),3.347885796E9)</f>
        <v>3347885796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IFERROR(__xludf.DUMMYFUNCTION("""COMPUTED_VALUE"""),1785.77)</f>
        <v>1785.77</v>
      </c>
      <c r="D67" s="2">
        <f>IFERROR(__xludf.DUMMYFUNCTION("""COMPUTED_VALUE"""),45751.66666666667)</f>
        <v>45751.66667</v>
      </c>
      <c r="E67" s="1">
        <f>IFERROR(__xludf.DUMMYFUNCTION("""COMPUTED_VALUE"""),1861.16)</f>
        <v>1861.16</v>
      </c>
      <c r="G67" s="2">
        <f>IFERROR(__xludf.DUMMYFUNCTION("""COMPUTED_VALUE"""),45751.66666666667)</f>
        <v>45751.66667</v>
      </c>
      <c r="H67" s="1">
        <f>IFERROR(__xludf.DUMMYFUNCTION("""COMPUTED_VALUE"""),1671.25)</f>
        <v>1671.25</v>
      </c>
      <c r="J67" s="2">
        <f>IFERROR(__xludf.DUMMYFUNCTION("""COMPUTED_VALUE"""),45751.66666666667)</f>
        <v>45751.66667</v>
      </c>
      <c r="K67" s="1">
        <f>IFERROR(__xludf.DUMMYFUNCTION("""COMPUTED_VALUE"""),1672.17)</f>
        <v>1672.17</v>
      </c>
      <c r="M67" s="2">
        <f>IFERROR(__xludf.DUMMYFUNCTION("""COMPUTED_VALUE"""),45751.66666666667)</f>
        <v>45751.66667</v>
      </c>
      <c r="N67" s="1">
        <f>IFERROR(__xludf.DUMMYFUNCTION("""COMPUTED_VALUE"""),4.651715812E9)</f>
        <v>4651715812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IFERROR(__xludf.DUMMYFUNCTION("""COMPUTED_VALUE"""),1628.48)</f>
        <v>1628.48</v>
      </c>
      <c r="D68" s="2">
        <f>IFERROR(__xludf.DUMMYFUNCTION("""COMPUTED_VALUE"""),45758.66666666667)</f>
        <v>45758.66667</v>
      </c>
      <c r="E68" s="1">
        <f>IFERROR(__xludf.DUMMYFUNCTION("""COMPUTED_VALUE"""),1804.78)</f>
        <v>1804.78</v>
      </c>
      <c r="G68" s="2">
        <f>IFERROR(__xludf.DUMMYFUNCTION("""COMPUTED_VALUE"""),45758.66666666667)</f>
        <v>45758.66667</v>
      </c>
      <c r="H68" s="1">
        <f>IFERROR(__xludf.DUMMYFUNCTION("""COMPUTED_VALUE"""),1600.33)</f>
        <v>1600.33</v>
      </c>
      <c r="J68" s="2">
        <f>IFERROR(__xludf.DUMMYFUNCTION("""COMPUTED_VALUE"""),45758.66666666667)</f>
        <v>45758.66667</v>
      </c>
      <c r="K68" s="1">
        <f>IFERROR(__xludf.DUMMYFUNCTION("""COMPUTED_VALUE"""),1765.1)</f>
        <v>1765.1</v>
      </c>
      <c r="M68" s="2">
        <f>IFERROR(__xludf.DUMMYFUNCTION("""COMPUTED_VALUE"""),45758.66666666667)</f>
        <v>45758.66667</v>
      </c>
      <c r="N68" s="1">
        <f>IFERROR(__xludf.DUMMYFUNCTION("""COMPUTED_VALUE"""),5.353717429E9)</f>
        <v>5353717429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IFERROR(__xludf.DUMMYFUNCTION("""COMPUTED_VALUE"""),1780.11)</f>
        <v>1780.11</v>
      </c>
      <c r="D69" s="2">
        <f>IFERROR(__xludf.DUMMYFUNCTION("""COMPUTED_VALUE"""),45764.66666666667)</f>
        <v>45764.66667</v>
      </c>
      <c r="E69" s="1">
        <f>IFERROR(__xludf.DUMMYFUNCTION("""COMPUTED_VALUE"""),1788.67)</f>
        <v>1788.67</v>
      </c>
      <c r="G69" s="2">
        <f>IFERROR(__xludf.DUMMYFUNCTION("""COMPUTED_VALUE"""),45764.66666666667)</f>
        <v>45764.66667</v>
      </c>
      <c r="H69" s="1">
        <f>IFERROR(__xludf.DUMMYFUNCTION("""COMPUTED_VALUE"""),1710.24)</f>
        <v>1710.24</v>
      </c>
      <c r="J69" s="2">
        <f>IFERROR(__xludf.DUMMYFUNCTION("""COMPUTED_VALUE"""),45764.66666666667)</f>
        <v>45764.66667</v>
      </c>
      <c r="K69" s="1">
        <f>IFERROR(__xludf.DUMMYFUNCTION("""COMPUTED_VALUE"""),1744.33)</f>
        <v>1744.33</v>
      </c>
      <c r="M69" s="2">
        <f>IFERROR(__xludf.DUMMYFUNCTION("""COMPUTED_VALUE"""),45764.66666666667)</f>
        <v>45764.66667</v>
      </c>
      <c r="N69" s="1">
        <f>IFERROR(__xludf.DUMMYFUNCTION("""COMPUTED_VALUE"""),2.637193464E9)</f>
        <v>2637193464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IFERROR(__xludf.DUMMYFUNCTION("""COMPUTED_VALUE"""),1733.26)</f>
        <v>1733.26</v>
      </c>
      <c r="D70" s="2">
        <f>IFERROR(__xludf.DUMMYFUNCTION("""COMPUTED_VALUE"""),45772.66666666667)</f>
        <v>45772.66667</v>
      </c>
      <c r="E70" s="1">
        <f>IFERROR(__xludf.DUMMYFUNCTION("""COMPUTED_VALUE"""),1829.7)</f>
        <v>1829.7</v>
      </c>
      <c r="G70" s="2">
        <f>IFERROR(__xludf.DUMMYFUNCTION("""COMPUTED_VALUE"""),45772.66666666667)</f>
        <v>45772.66667</v>
      </c>
      <c r="H70" s="1">
        <f>IFERROR(__xludf.DUMMYFUNCTION("""COMPUTED_VALUE"""),1688.15)</f>
        <v>1688.15</v>
      </c>
      <c r="J70" s="2">
        <f>IFERROR(__xludf.DUMMYFUNCTION("""COMPUTED_VALUE"""),45772.66666666667)</f>
        <v>45772.66667</v>
      </c>
      <c r="K70" s="1">
        <f>IFERROR(__xludf.DUMMYFUNCTION("""COMPUTED_VALUE"""),1828.44)</f>
        <v>1828.44</v>
      </c>
      <c r="M70" s="2">
        <f>IFERROR(__xludf.DUMMYFUNCTION("""COMPUTED_VALUE"""),45772.66666666667)</f>
        <v>45772.66667</v>
      </c>
      <c r="N70" s="1">
        <f>IFERROR(__xludf.DUMMYFUNCTION("""COMPUTED_VALUE"""),3.431551499E9)</f>
        <v>3431551499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IFERROR(__xludf.DUMMYFUNCTION("""COMPUTED_VALUE"""),1832.55)</f>
        <v>1832.55</v>
      </c>
      <c r="D71" s="2">
        <f>IFERROR(__xludf.DUMMYFUNCTION("""COMPUTED_VALUE"""),45779.66666666667)</f>
        <v>45779.66667</v>
      </c>
      <c r="E71" s="1">
        <f>IFERROR(__xludf.DUMMYFUNCTION("""COMPUTED_VALUE"""),1884.35)</f>
        <v>1884.35</v>
      </c>
      <c r="G71" s="2">
        <f>IFERROR(__xludf.DUMMYFUNCTION("""COMPUTED_VALUE"""),45779.66666666667)</f>
        <v>45779.66667</v>
      </c>
      <c r="H71" s="1">
        <f>IFERROR(__xludf.DUMMYFUNCTION("""COMPUTED_VALUE"""),1790.2)</f>
        <v>1790.2</v>
      </c>
      <c r="J71" s="2">
        <f>IFERROR(__xludf.DUMMYFUNCTION("""COMPUTED_VALUE"""),45779.66666666667)</f>
        <v>45779.66667</v>
      </c>
      <c r="K71" s="1">
        <f>IFERROR(__xludf.DUMMYFUNCTION("""COMPUTED_VALUE"""),1877.58)</f>
        <v>1877.58</v>
      </c>
      <c r="M71" s="2">
        <f>IFERROR(__xludf.DUMMYFUNCTION("""COMPUTED_VALUE"""),45779.66666666667)</f>
        <v>45779.66667</v>
      </c>
      <c r="N71" s="1">
        <f>IFERROR(__xludf.DUMMYFUNCTION("""COMPUTED_VALUE"""),3.455165785E9)</f>
        <v>3455165785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IFERROR(__xludf.DUMMYFUNCTION("""COMPUTED_VALUE"""),1859.18)</f>
        <v>1859.18</v>
      </c>
      <c r="D72" s="2">
        <f>IFERROR(__xludf.DUMMYFUNCTION("""COMPUTED_VALUE"""),45786.66666666667)</f>
        <v>45786.66667</v>
      </c>
      <c r="E72" s="1">
        <f>IFERROR(__xludf.DUMMYFUNCTION("""COMPUTED_VALUE"""),1905.14)</f>
        <v>1905.14</v>
      </c>
      <c r="G72" s="2">
        <f>IFERROR(__xludf.DUMMYFUNCTION("""COMPUTED_VALUE"""),45786.66666666667)</f>
        <v>45786.66667</v>
      </c>
      <c r="H72" s="1">
        <f>IFERROR(__xludf.DUMMYFUNCTION("""COMPUTED_VALUE"""),1848.51)</f>
        <v>1848.51</v>
      </c>
      <c r="J72" s="2">
        <f>IFERROR(__xludf.DUMMYFUNCTION("""COMPUTED_VALUE"""),45786.66666666667)</f>
        <v>45786.66667</v>
      </c>
      <c r="K72" s="1">
        <f>IFERROR(__xludf.DUMMYFUNCTION("""COMPUTED_VALUE"""),1885.98)</f>
        <v>1885.98</v>
      </c>
      <c r="M72" s="2">
        <f>IFERROR(__xludf.DUMMYFUNCTION("""COMPUTED_VALUE"""),45786.66666666667)</f>
        <v>45786.66667</v>
      </c>
      <c r="N72" s="1">
        <f>IFERROR(__xludf.DUMMYFUNCTION("""COMPUTED_VALUE"""),3.560503851E9)</f>
        <v>3560503851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IFERROR(__xludf.DUMMYFUNCTION("""COMPUTED_VALUE"""),1953.32)</f>
        <v>1953.32</v>
      </c>
      <c r="D73" s="2">
        <f>IFERROR(__xludf.DUMMYFUNCTION("""COMPUTED_VALUE"""),45793.66666666667)</f>
        <v>45793.66667</v>
      </c>
      <c r="E73" s="1">
        <f>IFERROR(__xludf.DUMMYFUNCTION("""COMPUTED_VALUE"""),1985.08)</f>
        <v>1985.08</v>
      </c>
      <c r="G73" s="2">
        <f>IFERROR(__xludf.DUMMYFUNCTION("""COMPUTED_VALUE"""),45793.66666666667)</f>
        <v>45793.66667</v>
      </c>
      <c r="H73" s="1">
        <f>IFERROR(__xludf.DUMMYFUNCTION("""COMPUTED_VALUE"""),1935.29)</f>
        <v>1935.29</v>
      </c>
      <c r="J73" s="2">
        <f>IFERROR(__xludf.DUMMYFUNCTION("""COMPUTED_VALUE"""),45793.66666666667)</f>
        <v>45793.66667</v>
      </c>
      <c r="K73" s="1">
        <f>IFERROR(__xludf.DUMMYFUNCTION("""COMPUTED_VALUE"""),1980.8)</f>
        <v>1980.8</v>
      </c>
      <c r="M73" s="2">
        <f>IFERROR(__xludf.DUMMYFUNCTION("""COMPUTED_VALUE"""),45793.66666666667)</f>
        <v>45793.66667</v>
      </c>
      <c r="N73" s="1">
        <f>IFERROR(__xludf.DUMMYFUNCTION("""COMPUTED_VALUE"""),3.865411729E9)</f>
        <v>3865411729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IFERROR(__xludf.DUMMYFUNCTION("""COMPUTED_VALUE"""),1960.88)</f>
        <v>1960.88</v>
      </c>
      <c r="D74" s="2">
        <f>IFERROR(__xludf.DUMMYFUNCTION("""COMPUTED_VALUE"""),45800.66666666667)</f>
        <v>45800.66667</v>
      </c>
      <c r="E74" s="1">
        <f>IFERROR(__xludf.DUMMYFUNCTION("""COMPUTED_VALUE"""),1986.31)</f>
        <v>1986.31</v>
      </c>
      <c r="G74" s="2">
        <f>IFERROR(__xludf.DUMMYFUNCTION("""COMPUTED_VALUE"""),45800.66666666667)</f>
        <v>45800.66667</v>
      </c>
      <c r="H74" s="1">
        <f>IFERROR(__xludf.DUMMYFUNCTION("""COMPUTED_VALUE"""),1914.51)</f>
        <v>1914.51</v>
      </c>
      <c r="J74" s="2">
        <f>IFERROR(__xludf.DUMMYFUNCTION("""COMPUTED_VALUE"""),45800.66666666667)</f>
        <v>45800.66667</v>
      </c>
      <c r="K74" s="1">
        <f>IFERROR(__xludf.DUMMYFUNCTION("""COMPUTED_VALUE"""),1928.75)</f>
        <v>1928.75</v>
      </c>
      <c r="M74" s="2">
        <f>IFERROR(__xludf.DUMMYFUNCTION("""COMPUTED_VALUE"""),45800.66666666667)</f>
        <v>45800.66667</v>
      </c>
      <c r="N74" s="1">
        <f>IFERROR(__xludf.DUMMYFUNCTION("""COMPUTED_VALUE"""),3.032367293E9)</f>
        <v>3032367293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IFERROR(__xludf.DUMMYFUNCTION("""COMPUTED_VALUE"""),1941.85)</f>
        <v>1941.85</v>
      </c>
      <c r="D75" s="2">
        <f>IFERROR(__xludf.DUMMYFUNCTION("""COMPUTED_VALUE"""),45807.66666666667)</f>
        <v>45807.66667</v>
      </c>
      <c r="E75" s="1">
        <f>IFERROR(__xludf.DUMMYFUNCTION("""COMPUTED_VALUE"""),1972.14)</f>
        <v>1972.14</v>
      </c>
      <c r="G75" s="2">
        <f>IFERROR(__xludf.DUMMYFUNCTION("""COMPUTED_VALUE"""),45807.66666666667)</f>
        <v>45807.66667</v>
      </c>
      <c r="H75" s="1">
        <f>IFERROR(__xludf.DUMMYFUNCTION("""COMPUTED_VALUE"""),1935.99)</f>
        <v>1935.99</v>
      </c>
      <c r="J75" s="2">
        <f>IFERROR(__xludf.DUMMYFUNCTION("""COMPUTED_VALUE"""),45807.66666666667)</f>
        <v>45807.66667</v>
      </c>
      <c r="K75" s="1">
        <f>IFERROR(__xludf.DUMMYFUNCTION("""COMPUTED_VALUE"""),1959.13)</f>
        <v>1959.13</v>
      </c>
      <c r="M75" s="2">
        <f>IFERROR(__xludf.DUMMYFUNCTION("""COMPUTED_VALUE"""),45807.66666666667)</f>
        <v>45807.66667</v>
      </c>
      <c r="N75" s="1">
        <f>IFERROR(__xludf.DUMMYFUNCTION("""COMPUTED_VALUE"""),3.203931441E9)</f>
        <v>3203931441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IFERROR(__xludf.DUMMYFUNCTION("""COMPUTED_VALUE"""),1955.17)</f>
        <v>1955.17</v>
      </c>
      <c r="D76" s="2">
        <f>IFERROR(__xludf.DUMMYFUNCTION("""COMPUTED_VALUE"""),45814.66666666667)</f>
        <v>45814.66667</v>
      </c>
      <c r="E76" s="1">
        <f>IFERROR(__xludf.DUMMYFUNCTION("""COMPUTED_VALUE"""),1999.26)</f>
        <v>1999.26</v>
      </c>
      <c r="G76" s="2">
        <f>IFERROR(__xludf.DUMMYFUNCTION("""COMPUTED_VALUE"""),45814.66666666667)</f>
        <v>45814.66667</v>
      </c>
      <c r="H76" s="1">
        <f>IFERROR(__xludf.DUMMYFUNCTION("""COMPUTED_VALUE"""),1939.19)</f>
        <v>1939.19</v>
      </c>
      <c r="J76" s="2">
        <f>IFERROR(__xludf.DUMMYFUNCTION("""COMPUTED_VALUE"""),45814.66666666667)</f>
        <v>45814.66667</v>
      </c>
      <c r="K76" s="1">
        <f>IFERROR(__xludf.DUMMYFUNCTION("""COMPUTED_VALUE"""),1995.47)</f>
        <v>1995.47</v>
      </c>
      <c r="M76" s="2">
        <f>IFERROR(__xludf.DUMMYFUNCTION("""COMPUTED_VALUE"""),45814.66666666667)</f>
        <v>45814.66667</v>
      </c>
      <c r="N76" s="1">
        <f>IFERROR(__xludf.DUMMYFUNCTION("""COMPUTED_VALUE"""),3.310358426E9)</f>
        <v>3310358426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IFERROR(__xludf.DUMMYFUNCTION("""COMPUTED_VALUE"""),1998.77)</f>
        <v>1998.77</v>
      </c>
      <c r="D77" s="2">
        <f>IFERROR(__xludf.DUMMYFUNCTION("""COMPUTED_VALUE"""),45821.66666666667)</f>
        <v>45821.66667</v>
      </c>
      <c r="E77" s="1">
        <f>IFERROR(__xludf.DUMMYFUNCTION("""COMPUTED_VALUE"""),2005.22)</f>
        <v>2005.22</v>
      </c>
      <c r="G77" s="2">
        <f>IFERROR(__xludf.DUMMYFUNCTION("""COMPUTED_VALUE"""),45821.66666666667)</f>
        <v>45821.66667</v>
      </c>
      <c r="H77" s="1">
        <f>IFERROR(__xludf.DUMMYFUNCTION("""COMPUTED_VALUE"""),1950.65)</f>
        <v>1950.65</v>
      </c>
      <c r="J77" s="2">
        <f>IFERROR(__xludf.DUMMYFUNCTION("""COMPUTED_VALUE"""),45821.66666666667)</f>
        <v>45821.66667</v>
      </c>
      <c r="K77" s="1">
        <f>IFERROR(__xludf.DUMMYFUNCTION("""COMPUTED_VALUE"""),1957.17)</f>
        <v>1957.17</v>
      </c>
      <c r="M77" s="2">
        <f>IFERROR(__xludf.DUMMYFUNCTION("""COMPUTED_VALUE"""),45821.66666666667)</f>
        <v>45821.66667</v>
      </c>
      <c r="N77" s="1">
        <f>IFERROR(__xludf.DUMMYFUNCTION("""COMPUTED_VALUE"""),3.676187913E9)</f>
        <v>3676187913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IFERROR(__xludf.DUMMYFUNCTION("""COMPUTED_VALUE"""),1962.59)</f>
        <v>1962.59</v>
      </c>
      <c r="D78" s="2">
        <f>IFERROR(__xludf.DUMMYFUNCTION("""COMPUTED_VALUE"""),45828.66666666667)</f>
        <v>45828.66667</v>
      </c>
      <c r="E78" s="1">
        <f>IFERROR(__xludf.DUMMYFUNCTION("""COMPUTED_VALUE"""),1981.5)</f>
        <v>1981.5</v>
      </c>
      <c r="G78" s="2">
        <f>IFERROR(__xludf.DUMMYFUNCTION("""COMPUTED_VALUE"""),45828.66666666667)</f>
        <v>45828.66667</v>
      </c>
      <c r="H78" s="1">
        <f>IFERROR(__xludf.DUMMYFUNCTION("""COMPUTED_VALUE"""),1951.72)</f>
        <v>1951.72</v>
      </c>
      <c r="J78" s="2">
        <f>IFERROR(__xludf.DUMMYFUNCTION("""COMPUTED_VALUE"""),45828.66666666667)</f>
        <v>45828.66667</v>
      </c>
      <c r="K78" s="1">
        <f>IFERROR(__xludf.DUMMYFUNCTION("""COMPUTED_VALUE"""),1958.03)</f>
        <v>1958.03</v>
      </c>
      <c r="M78" s="2">
        <f>IFERROR(__xludf.DUMMYFUNCTION("""COMPUTED_VALUE"""),45828.66666666667)</f>
        <v>45828.66667</v>
      </c>
      <c r="N78" s="1">
        <f>IFERROR(__xludf.DUMMYFUNCTION("""COMPUTED_VALUE"""),3.141179708E9)</f>
        <v>3141179708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IFERROR(__xludf.DUMMYFUNCTION("""COMPUTED_VALUE"""),1957.58)</f>
        <v>1957.58</v>
      </c>
      <c r="D79" s="2">
        <f>IFERROR(__xludf.DUMMYFUNCTION("""COMPUTED_VALUE"""),45835.66666666667)</f>
        <v>45835.66667</v>
      </c>
      <c r="E79" s="1">
        <f>IFERROR(__xludf.DUMMYFUNCTION("""COMPUTED_VALUE"""),2042.37)</f>
        <v>2042.37</v>
      </c>
      <c r="G79" s="2">
        <f>IFERROR(__xludf.DUMMYFUNCTION("""COMPUTED_VALUE"""),45835.66666666667)</f>
        <v>45835.66667</v>
      </c>
      <c r="H79" s="1">
        <f>IFERROR(__xludf.DUMMYFUNCTION("""COMPUTED_VALUE"""),1942.27)</f>
        <v>1942.27</v>
      </c>
      <c r="J79" s="2">
        <f>IFERROR(__xludf.DUMMYFUNCTION("""COMPUTED_VALUE"""),45835.66666666667)</f>
        <v>45835.66667</v>
      </c>
      <c r="K79" s="1">
        <f>IFERROR(__xludf.DUMMYFUNCTION("""COMPUTED_VALUE"""),2042.37)</f>
        <v>2042.37</v>
      </c>
      <c r="M79" s="2">
        <f>IFERROR(__xludf.DUMMYFUNCTION("""COMPUTED_VALUE"""),45835.66666666667)</f>
        <v>45835.66667</v>
      </c>
      <c r="N79" s="1">
        <f>IFERROR(__xludf.DUMMYFUNCTION("""COMPUTED_VALUE"""),4.002896402E9)</f>
        <v>4002896402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IFERROR(__xludf.DUMMYFUNCTION("""COMPUTED_VALUE"""),2047.01)</f>
        <v>2047.01</v>
      </c>
      <c r="D80" s="2">
        <f>IFERROR(__xludf.DUMMYFUNCTION("""COMPUTED_VALUE"""),45841.54166666667)</f>
        <v>45841.54167</v>
      </c>
      <c r="E80" s="1">
        <f>IFERROR(__xludf.DUMMYFUNCTION("""COMPUTED_VALUE"""),2064.35)</f>
        <v>2064.35</v>
      </c>
      <c r="G80" s="2">
        <f>IFERROR(__xludf.DUMMYFUNCTION("""COMPUTED_VALUE"""),45841.54166666667)</f>
        <v>45841.54167</v>
      </c>
      <c r="H80" s="1">
        <f>IFERROR(__xludf.DUMMYFUNCTION("""COMPUTED_VALUE"""),2032.45)</f>
        <v>2032.45</v>
      </c>
      <c r="J80" s="2">
        <f>IFERROR(__xludf.DUMMYFUNCTION("""COMPUTED_VALUE"""),45841.54166666667)</f>
        <v>45841.54167</v>
      </c>
      <c r="K80" s="1">
        <f>IFERROR(__xludf.DUMMYFUNCTION("""COMPUTED_VALUE"""),2063.48)</f>
        <v>2063.48</v>
      </c>
      <c r="M80" s="2">
        <f>IFERROR(__xludf.DUMMYFUNCTION("""COMPUTED_VALUE"""),45841.54166666667)</f>
        <v>45841.54167</v>
      </c>
      <c r="N80" s="1">
        <f>IFERROR(__xludf.DUMMYFUNCTION("""COMPUTED_VALUE"""),2.600808417E9)</f>
        <v>2600808417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IFERROR(__xludf.DUMMYFUNCTION("""COMPUTED_VALUE"""),2060.87)</f>
        <v>2060.87</v>
      </c>
      <c r="D81" s="2">
        <f>IFERROR(__xludf.DUMMYFUNCTION("""COMPUTED_VALUE"""),45849.66666666667)</f>
        <v>45849.66667</v>
      </c>
      <c r="E81" s="1">
        <f>IFERROR(__xludf.DUMMYFUNCTION("""COMPUTED_VALUE"""),2064.31)</f>
        <v>2064.31</v>
      </c>
      <c r="G81" s="2">
        <f>IFERROR(__xludf.DUMMYFUNCTION("""COMPUTED_VALUE"""),45849.66666666667)</f>
        <v>45849.66667</v>
      </c>
      <c r="H81" s="1">
        <f>IFERROR(__xludf.DUMMYFUNCTION("""COMPUTED_VALUE"""),2038.49)</f>
        <v>2038.49</v>
      </c>
      <c r="J81" s="2">
        <f>IFERROR(__xludf.DUMMYFUNCTION("""COMPUTED_VALUE"""),45849.66666666667)</f>
        <v>45849.66667</v>
      </c>
      <c r="K81" s="1">
        <f>IFERROR(__xludf.DUMMYFUNCTION("""COMPUTED_VALUE"""),2053.72)</f>
        <v>2053.72</v>
      </c>
      <c r="M81" s="2">
        <f>IFERROR(__xludf.DUMMYFUNCTION("""COMPUTED_VALUE"""),45849.66666666667)</f>
        <v>45849.66667</v>
      </c>
      <c r="N81" s="1">
        <f>IFERROR(__xludf.DUMMYFUNCTION("""COMPUTED_VALUE"""),3.376073018E9)</f>
        <v>3376073018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IFERROR(__xludf.DUMMYFUNCTION("""COMPUTED_VALUE"""),2053.25)</f>
        <v>2053.25</v>
      </c>
      <c r="D82" s="2">
        <f>IFERROR(__xludf.DUMMYFUNCTION("""COMPUTED_VALUE"""),45856.66666666667)</f>
        <v>45856.66667</v>
      </c>
      <c r="E82" s="1">
        <f>IFERROR(__xludf.DUMMYFUNCTION("""COMPUTED_VALUE"""),2069.28)</f>
        <v>2069.28</v>
      </c>
      <c r="G82" s="2">
        <f>IFERROR(__xludf.DUMMYFUNCTION("""COMPUTED_VALUE"""),45856.66666666667)</f>
        <v>45856.66667</v>
      </c>
      <c r="H82" s="1">
        <f>IFERROR(__xludf.DUMMYFUNCTION("""COMPUTED_VALUE"""),2023.78)</f>
        <v>2023.78</v>
      </c>
      <c r="J82" s="2">
        <f>IFERROR(__xludf.DUMMYFUNCTION("""COMPUTED_VALUE"""),45856.66666666667)</f>
        <v>45856.66667</v>
      </c>
      <c r="K82" s="1">
        <f>IFERROR(__xludf.DUMMYFUNCTION("""COMPUTED_VALUE"""),2045.49)</f>
        <v>2045.49</v>
      </c>
      <c r="M82" s="2">
        <f>IFERROR(__xludf.DUMMYFUNCTION("""COMPUTED_VALUE"""),45856.66666666667)</f>
        <v>45856.66667</v>
      </c>
      <c r="N82" s="1">
        <f>IFERROR(__xludf.DUMMYFUNCTION("""COMPUTED_VALUE"""),3.79351399E9)</f>
        <v>3793513990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IFERROR(__xludf.DUMMYFUNCTION("""COMPUTED_VALUE"""),2046.06)</f>
        <v>2046.06</v>
      </c>
      <c r="D83" s="2">
        <f>IFERROR(__xludf.DUMMYFUNCTION("""COMPUTED_VALUE"""),45863.66666666667)</f>
        <v>45863.66667</v>
      </c>
      <c r="E83" s="1">
        <f>IFERROR(__xludf.DUMMYFUNCTION("""COMPUTED_VALUE"""),2081.05)</f>
        <v>2081.05</v>
      </c>
      <c r="G83" s="2">
        <f>IFERROR(__xludf.DUMMYFUNCTION("""COMPUTED_VALUE"""),45863.66666666667)</f>
        <v>45863.66667</v>
      </c>
      <c r="H83" s="1">
        <f>IFERROR(__xludf.DUMMYFUNCTION("""COMPUTED_VALUE"""),2046.06)</f>
        <v>2046.06</v>
      </c>
      <c r="J83" s="2">
        <f>IFERROR(__xludf.DUMMYFUNCTION("""COMPUTED_VALUE"""),45863.66666666667)</f>
        <v>45863.66667</v>
      </c>
      <c r="K83" s="1">
        <f>IFERROR(__xludf.DUMMYFUNCTION("""COMPUTED_VALUE"""),2065.83)</f>
        <v>2065.83</v>
      </c>
      <c r="M83" s="2">
        <f>IFERROR(__xludf.DUMMYFUNCTION("""COMPUTED_VALUE"""),45863.66666666667)</f>
        <v>45863.66667</v>
      </c>
      <c r="N83" s="1">
        <f>IFERROR(__xludf.DUMMYFUNCTION("""COMPUTED_VALUE"""),3.663529412E9)</f>
        <v>3663529412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IFERROR(__xludf.DUMMYFUNCTION("""COMPUTED_VALUE"""),2070.84)</f>
        <v>2070.84</v>
      </c>
      <c r="D84" s="2">
        <f>IFERROR(__xludf.DUMMYFUNCTION("""COMPUTED_VALUE"""),45870.66666666667)</f>
        <v>45870.66667</v>
      </c>
      <c r="E84" s="1">
        <f>IFERROR(__xludf.DUMMYFUNCTION("""COMPUTED_VALUE"""),2074.17)</f>
        <v>2074.17</v>
      </c>
      <c r="G84" s="2">
        <f>IFERROR(__xludf.DUMMYFUNCTION("""COMPUTED_VALUE"""),45870.66666666667)</f>
        <v>45870.66667</v>
      </c>
      <c r="H84" s="1">
        <f>IFERROR(__xludf.DUMMYFUNCTION("""COMPUTED_VALUE"""),1982.75)</f>
        <v>1982.75</v>
      </c>
      <c r="J84" s="2">
        <f>IFERROR(__xludf.DUMMYFUNCTION("""COMPUTED_VALUE"""),45870.66666666667)</f>
        <v>45870.66667</v>
      </c>
      <c r="K84" s="1">
        <f>IFERROR(__xludf.DUMMYFUNCTION("""COMPUTED_VALUE"""),1993.89)</f>
        <v>1993.89</v>
      </c>
      <c r="M84" s="2">
        <f>IFERROR(__xludf.DUMMYFUNCTION("""COMPUTED_VALUE"""),45870.66666666667)</f>
        <v>45870.66667</v>
      </c>
      <c r="N84" s="1">
        <f>IFERROR(__xludf.DUMMYFUNCTION("""COMPUTED_VALUE"""),4.032168767E9)</f>
        <v>4032168767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IFERROR(__xludf.DUMMYFUNCTION("""COMPUTED_VALUE"""),2004.14)</f>
        <v>2004.14</v>
      </c>
      <c r="D85" s="2">
        <f>IFERROR(__xludf.DUMMYFUNCTION("""COMPUTED_VALUE"""),45877.66666666667)</f>
        <v>45877.66667</v>
      </c>
      <c r="E85" s="1">
        <f>IFERROR(__xludf.DUMMYFUNCTION("""COMPUTED_VALUE"""),2061.11)</f>
        <v>2061.11</v>
      </c>
      <c r="G85" s="2">
        <f>IFERROR(__xludf.DUMMYFUNCTION("""COMPUTED_VALUE"""),45877.66666666667)</f>
        <v>45877.66667</v>
      </c>
      <c r="H85" s="1">
        <f>IFERROR(__xludf.DUMMYFUNCTION("""COMPUTED_VALUE"""),2001.04)</f>
        <v>2001.04</v>
      </c>
      <c r="J85" s="2">
        <f>IFERROR(__xludf.DUMMYFUNCTION("""COMPUTED_VALUE"""),45877.66666666667)</f>
        <v>45877.66667</v>
      </c>
      <c r="K85" s="1">
        <f>IFERROR(__xludf.DUMMYFUNCTION("""COMPUTED_VALUE"""),2037.46)</f>
        <v>2037.46</v>
      </c>
      <c r="M85" s="2">
        <f>IFERROR(__xludf.DUMMYFUNCTION("""COMPUTED_VALUE"""),45877.66666666667)</f>
        <v>45877.66667</v>
      </c>
      <c r="N85" s="1">
        <f>IFERROR(__xludf.DUMMYFUNCTION("""COMPUTED_VALUE"""),4.095035488E9)</f>
        <v>4095035488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IFERROR(__xludf.DUMMYFUNCTION("""COMPUTED_VALUE"""),2036.96)</f>
        <v>2036.96</v>
      </c>
      <c r="D86" s="2">
        <f>IFERROR(__xludf.DUMMYFUNCTION("""COMPUTED_VALUE"""),45884.66666666667)</f>
        <v>45884.66667</v>
      </c>
      <c r="E86" s="1">
        <f>IFERROR(__xludf.DUMMYFUNCTION("""COMPUTED_VALUE"""),2088.94)</f>
        <v>2088.94</v>
      </c>
      <c r="G86" s="2">
        <f>IFERROR(__xludf.DUMMYFUNCTION("""COMPUTED_VALUE"""),45884.66666666667)</f>
        <v>45884.66667</v>
      </c>
      <c r="H86" s="1">
        <f>IFERROR(__xludf.DUMMYFUNCTION("""COMPUTED_VALUE"""),2029.56)</f>
        <v>2029.56</v>
      </c>
      <c r="J86" s="2">
        <f>IFERROR(__xludf.DUMMYFUNCTION("""COMPUTED_VALUE"""),45884.66666666667)</f>
        <v>45884.66667</v>
      </c>
      <c r="K86" s="1">
        <f>IFERROR(__xludf.DUMMYFUNCTION("""COMPUTED_VALUE"""),2080.53)</f>
        <v>2080.53</v>
      </c>
      <c r="M86" s="2">
        <f>IFERROR(__xludf.DUMMYFUNCTION("""COMPUTED_VALUE"""),45884.66666666667)</f>
        <v>45884.66667</v>
      </c>
      <c r="N86" s="1">
        <f>IFERROR(__xludf.DUMMYFUNCTION("""COMPUTED_VALUE"""),3.741148763E9)</f>
        <v>3741148763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IFERROR(__xludf.DUMMYFUNCTION("""COMPUTED_VALUE"""),2078.24)</f>
        <v>2078.24</v>
      </c>
      <c r="D87" s="2">
        <f>IFERROR(__xludf.DUMMYFUNCTION("""COMPUTED_VALUE"""),45891.66666666667)</f>
        <v>45891.66667</v>
      </c>
      <c r="E87" s="1">
        <f>IFERROR(__xludf.DUMMYFUNCTION("""COMPUTED_VALUE"""),2093.69)</f>
        <v>2093.69</v>
      </c>
      <c r="G87" s="2">
        <f>IFERROR(__xludf.DUMMYFUNCTION("""COMPUTED_VALUE"""),45891.66666666667)</f>
        <v>45891.66667</v>
      </c>
      <c r="H87" s="1">
        <f>IFERROR(__xludf.DUMMYFUNCTION("""COMPUTED_VALUE"""),2044.29)</f>
        <v>2044.29</v>
      </c>
      <c r="J87" s="2">
        <f>IFERROR(__xludf.DUMMYFUNCTION("""COMPUTED_VALUE"""),45891.66666666667)</f>
        <v>45891.66667</v>
      </c>
      <c r="K87" s="1">
        <f>IFERROR(__xludf.DUMMYFUNCTION("""COMPUTED_VALUE"""),2090.61)</f>
        <v>2090.61</v>
      </c>
      <c r="M87" s="2">
        <f>IFERROR(__xludf.DUMMYFUNCTION("""COMPUTED_VALUE"""),45891.66666666667)</f>
        <v>45891.66667</v>
      </c>
      <c r="N87" s="1">
        <f>IFERROR(__xludf.DUMMYFUNCTION("""COMPUTED_VALUE"""),3.257324047E9)</f>
        <v>3257324047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IFERROR(__xludf.DUMMYFUNCTION("""COMPUTED_VALUE"""),2084.04)</f>
        <v>2084.04</v>
      </c>
      <c r="D88" s="2">
        <f>IFERROR(__xludf.DUMMYFUNCTION("""COMPUTED_VALUE"""),45898.66666666667)</f>
        <v>45898.66667</v>
      </c>
      <c r="E88" s="1">
        <f>IFERROR(__xludf.DUMMYFUNCTION("""COMPUTED_VALUE"""),2095.29)</f>
        <v>2095.29</v>
      </c>
      <c r="G88" s="2">
        <f>IFERROR(__xludf.DUMMYFUNCTION("""COMPUTED_VALUE"""),45898.66666666667)</f>
        <v>45898.66667</v>
      </c>
      <c r="H88" s="1">
        <f>IFERROR(__xludf.DUMMYFUNCTION("""COMPUTED_VALUE"""),2070.24)</f>
        <v>2070.24</v>
      </c>
      <c r="J88" s="2">
        <f>IFERROR(__xludf.DUMMYFUNCTION("""COMPUTED_VALUE"""),45898.66666666667)</f>
        <v>45898.66667</v>
      </c>
      <c r="K88" s="1">
        <f>IFERROR(__xludf.DUMMYFUNCTION("""COMPUTED_VALUE"""),2080.79)</f>
        <v>2080.79</v>
      </c>
      <c r="M88" s="2">
        <f>IFERROR(__xludf.DUMMYFUNCTION("""COMPUTED_VALUE"""),45898.66666666667)</f>
        <v>45898.66667</v>
      </c>
      <c r="N88" s="1">
        <f>IFERROR(__xludf.DUMMYFUNCTION("""COMPUTED_VALUE"""),3.629513125E9)</f>
        <v>3629513125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IFERROR(__xludf.DUMMYFUNCTION("""COMPUTED_VALUE"""),2058.83)</f>
        <v>2058.83</v>
      </c>
      <c r="D89" s="2">
        <f>IFERROR(__xludf.DUMMYFUNCTION("""COMPUTED_VALUE"""),45905.66666666667)</f>
        <v>45905.66667</v>
      </c>
      <c r="E89" s="1">
        <f>IFERROR(__xludf.DUMMYFUNCTION("""COMPUTED_VALUE"""),2118.78)</f>
        <v>2118.78</v>
      </c>
      <c r="G89" s="2">
        <f>IFERROR(__xludf.DUMMYFUNCTION("""COMPUTED_VALUE"""),45905.66666666667)</f>
        <v>45905.66667</v>
      </c>
      <c r="H89" s="1">
        <f>IFERROR(__xludf.DUMMYFUNCTION("""COMPUTED_VALUE"""),2051.25)</f>
        <v>2051.25</v>
      </c>
      <c r="J89" s="2">
        <f>IFERROR(__xludf.DUMMYFUNCTION("""COMPUTED_VALUE"""),45905.66666666667)</f>
        <v>45905.66667</v>
      </c>
      <c r="K89" s="1">
        <f>IFERROR(__xludf.DUMMYFUNCTION("""COMPUTED_VALUE"""),2101.07)</f>
        <v>2101.07</v>
      </c>
      <c r="M89" s="2">
        <f>IFERROR(__xludf.DUMMYFUNCTION("""COMPUTED_VALUE"""),45905.66666666667)</f>
        <v>45905.66667</v>
      </c>
      <c r="N89" s="1">
        <f>IFERROR(__xludf.DUMMYFUNCTION("""COMPUTED_VALUE"""),2.833441163E9)</f>
        <v>2833441163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IFERROR(__xludf.DUMMYFUNCTION("""COMPUTED_VALUE"""),2108.73)</f>
        <v>2108.73</v>
      </c>
      <c r="D90" s="2">
        <f>IFERROR(__xludf.DUMMYFUNCTION("""COMPUTED_VALUE"""),45912.66666666667)</f>
        <v>45912.66667</v>
      </c>
      <c r="E90" s="1">
        <f>IFERROR(__xludf.DUMMYFUNCTION("""COMPUTED_VALUE"""),2124.73)</f>
        <v>2124.73</v>
      </c>
      <c r="G90" s="2">
        <f>IFERROR(__xludf.DUMMYFUNCTION("""COMPUTED_VALUE"""),45912.66666666667)</f>
        <v>45912.66667</v>
      </c>
      <c r="H90" s="1">
        <f>IFERROR(__xludf.DUMMYFUNCTION("""COMPUTED_VALUE"""),2081.23)</f>
        <v>2081.23</v>
      </c>
      <c r="J90" s="2">
        <f>IFERROR(__xludf.DUMMYFUNCTION("""COMPUTED_VALUE"""),45912.66666666667)</f>
        <v>45912.66667</v>
      </c>
      <c r="K90" s="1">
        <f>IFERROR(__xludf.DUMMYFUNCTION("""COMPUTED_VALUE"""),2087.55)</f>
        <v>2087.55</v>
      </c>
      <c r="M90" s="2">
        <f>IFERROR(__xludf.DUMMYFUNCTION("""COMPUTED_VALUE"""),45912.66666666667)</f>
        <v>45912.66667</v>
      </c>
      <c r="N90" s="1">
        <f>IFERROR(__xludf.DUMMYFUNCTION("""COMPUTED_VALUE"""),4.377078804E9)</f>
        <v>4377078804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IFERROR(__xludf.DUMMYFUNCTION("""COMPUTED_VALUE"""),2095.51)</f>
        <v>2095.51</v>
      </c>
      <c r="D91" s="2">
        <f>IFERROR(__xludf.DUMMYFUNCTION("""COMPUTED_VALUE"""),45919.66666666667)</f>
        <v>45919.66667</v>
      </c>
      <c r="E91" s="1">
        <f>IFERROR(__xludf.DUMMYFUNCTION("""COMPUTED_VALUE"""),2104.05)</f>
        <v>2104.05</v>
      </c>
      <c r="G91" s="2">
        <f>IFERROR(__xludf.DUMMYFUNCTION("""COMPUTED_VALUE"""),45919.66666666667)</f>
        <v>45919.66667</v>
      </c>
      <c r="H91" s="1">
        <f>IFERROR(__xludf.DUMMYFUNCTION("""COMPUTED_VALUE"""),2079.31)</f>
        <v>2079.31</v>
      </c>
      <c r="J91" s="2">
        <f>IFERROR(__xludf.DUMMYFUNCTION("""COMPUTED_VALUE"""),45919.66666666667)</f>
        <v>45919.66667</v>
      </c>
      <c r="K91" s="1">
        <f>IFERROR(__xludf.DUMMYFUNCTION("""COMPUTED_VALUE"""),2088.59)</f>
        <v>2088.59</v>
      </c>
      <c r="M91" s="2">
        <f>IFERROR(__xludf.DUMMYFUNCTION("""COMPUTED_VALUE"""),45919.66666666667)</f>
        <v>45919.66667</v>
      </c>
      <c r="N91" s="1">
        <f>IFERROR(__xludf.DUMMYFUNCTION("""COMPUTED_VALUE"""),4.747339403E9)</f>
        <v>4747339403</v>
      </c>
    </row>
  </sheetData>
  <drawing r:id="rId1"/>
</worksheet>
</file>