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IFERROR(__xludf.DUMMYFUNCTION("GOOGLEFINANCE(""DJUSDB"",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IFERROR(__xludf.DUMMYFUNCTION("GOOGLEFINANCE(""DJUSDB"",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IFERROR(__xludf.DUMMYFUNCTION("GOOGLEFINANCE(""DJUSDB"",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IFERROR(__xludf.DUMMYFUNCTION("GOOGLEFINANCE(""DJUSDB"",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IFERROR(__xludf.DUMMYFUNCTION("GOOGLEFINANCE(""DJUSDB"",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IFERROR(__xludf.DUMMYFUNCTION("""COMPUTED_VALUE"""),642.4)</f>
        <v>642.4</v>
      </c>
      <c r="D2" s="2">
        <f>IFERROR(__xludf.DUMMYFUNCTION("""COMPUTED_VALUE"""),45296.66666666667)</f>
        <v>45296.66667</v>
      </c>
      <c r="E2" s="1">
        <f>IFERROR(__xludf.DUMMYFUNCTION("""COMPUTED_VALUE"""),651.37)</f>
        <v>651.37</v>
      </c>
      <c r="G2" s="2">
        <f>IFERROR(__xludf.DUMMYFUNCTION("""COMPUTED_VALUE"""),45296.66666666667)</f>
        <v>45296.66667</v>
      </c>
      <c r="H2" s="1">
        <f>IFERROR(__xludf.DUMMYFUNCTION("""COMPUTED_VALUE"""),632.48)</f>
        <v>632.48</v>
      </c>
      <c r="J2" s="2">
        <f>IFERROR(__xludf.DUMMYFUNCTION("""COMPUTED_VALUE"""),45296.66666666667)</f>
        <v>45296.66667</v>
      </c>
      <c r="K2" s="1">
        <f>IFERROR(__xludf.DUMMYFUNCTION("""COMPUTED_VALUE"""),637.25)</f>
        <v>637.25</v>
      </c>
      <c r="M2" s="2">
        <f>IFERROR(__xludf.DUMMYFUNCTION("""COMPUTED_VALUE"""),45296.66666666667)</f>
        <v>45296.66667</v>
      </c>
      <c r="N2" s="1">
        <f>IFERROR(__xludf.DUMMYFUNCTION("""COMPUTED_VALUE"""),6238828.0)</f>
        <v>6238828</v>
      </c>
    </row>
    <row r="3">
      <c r="A3" s="2">
        <f>IFERROR(__xludf.DUMMYFUNCTION("""COMPUTED_VALUE"""),45303.66666666667)</f>
        <v>45303.66667</v>
      </c>
      <c r="B3" s="1">
        <f>IFERROR(__xludf.DUMMYFUNCTION("""COMPUTED_VALUE"""),637.25)</f>
        <v>637.25</v>
      </c>
      <c r="D3" s="2">
        <f>IFERROR(__xludf.DUMMYFUNCTION("""COMPUTED_VALUE"""),45303.66666666667)</f>
        <v>45303.66667</v>
      </c>
      <c r="E3" s="1">
        <f>IFERROR(__xludf.DUMMYFUNCTION("""COMPUTED_VALUE"""),666.74)</f>
        <v>666.74</v>
      </c>
      <c r="G3" s="2">
        <f>IFERROR(__xludf.DUMMYFUNCTION("""COMPUTED_VALUE"""),45303.66666666667)</f>
        <v>45303.66667</v>
      </c>
      <c r="H3" s="1">
        <f>IFERROR(__xludf.DUMMYFUNCTION("""COMPUTED_VALUE"""),635.96)</f>
        <v>635.96</v>
      </c>
      <c r="J3" s="2">
        <f>IFERROR(__xludf.DUMMYFUNCTION("""COMPUTED_VALUE"""),45303.66666666667)</f>
        <v>45303.66667</v>
      </c>
      <c r="K3" s="1">
        <f>IFERROR(__xludf.DUMMYFUNCTION("""COMPUTED_VALUE"""),661.25)</f>
        <v>661.25</v>
      </c>
      <c r="M3" s="2">
        <f>IFERROR(__xludf.DUMMYFUNCTION("""COMPUTED_VALUE"""),45303.66666666667)</f>
        <v>45303.66667</v>
      </c>
      <c r="N3" s="1">
        <f>IFERROR(__xludf.DUMMYFUNCTION("""COMPUTED_VALUE"""),7967585.0)</f>
        <v>7967585</v>
      </c>
    </row>
    <row r="4">
      <c r="A4" s="2">
        <f>IFERROR(__xludf.DUMMYFUNCTION("""COMPUTED_VALUE"""),45310.66666666667)</f>
        <v>45310.66667</v>
      </c>
      <c r="B4" s="1">
        <f>IFERROR(__xludf.DUMMYFUNCTION("""COMPUTED_VALUE"""),661.25)</f>
        <v>661.25</v>
      </c>
      <c r="D4" s="2">
        <f>IFERROR(__xludf.DUMMYFUNCTION("""COMPUTED_VALUE"""),45310.66666666667)</f>
        <v>45310.66667</v>
      </c>
      <c r="E4" s="1">
        <f>IFERROR(__xludf.DUMMYFUNCTION("""COMPUTED_VALUE"""),666.7)</f>
        <v>666.7</v>
      </c>
      <c r="G4" s="2">
        <f>IFERROR(__xludf.DUMMYFUNCTION("""COMPUTED_VALUE"""),45310.66666666667)</f>
        <v>45310.66667</v>
      </c>
      <c r="H4" s="1">
        <f>IFERROR(__xludf.DUMMYFUNCTION("""COMPUTED_VALUE"""),654.8)</f>
        <v>654.8</v>
      </c>
      <c r="J4" s="2">
        <f>IFERROR(__xludf.DUMMYFUNCTION("""COMPUTED_VALUE"""),45310.66666666667)</f>
        <v>45310.66667</v>
      </c>
      <c r="K4" s="1">
        <f>IFERROR(__xludf.DUMMYFUNCTION("""COMPUTED_VALUE"""),657.81)</f>
        <v>657.81</v>
      </c>
      <c r="M4" s="2">
        <f>IFERROR(__xludf.DUMMYFUNCTION("""COMPUTED_VALUE"""),45310.66666666667)</f>
        <v>45310.66667</v>
      </c>
      <c r="N4" s="1">
        <f>IFERROR(__xludf.DUMMYFUNCTION("""COMPUTED_VALUE"""),4881069.0)</f>
        <v>4881069</v>
      </c>
    </row>
    <row r="5">
      <c r="A5" s="2">
        <f>IFERROR(__xludf.DUMMYFUNCTION("""COMPUTED_VALUE"""),45317.66666666667)</f>
        <v>45317.66667</v>
      </c>
      <c r="B5" s="1">
        <f>IFERROR(__xludf.DUMMYFUNCTION("""COMPUTED_VALUE"""),657.81)</f>
        <v>657.81</v>
      </c>
      <c r="D5" s="2">
        <f>IFERROR(__xludf.DUMMYFUNCTION("""COMPUTED_VALUE"""),45317.66666666667)</f>
        <v>45317.66667</v>
      </c>
      <c r="E5" s="1">
        <f>IFERROR(__xludf.DUMMYFUNCTION("""COMPUTED_VALUE"""),667.05)</f>
        <v>667.05</v>
      </c>
      <c r="G5" s="2">
        <f>IFERROR(__xludf.DUMMYFUNCTION("""COMPUTED_VALUE"""),45317.66666666667)</f>
        <v>45317.66667</v>
      </c>
      <c r="H5" s="1">
        <f>IFERROR(__xludf.DUMMYFUNCTION("""COMPUTED_VALUE"""),645.3)</f>
        <v>645.3</v>
      </c>
      <c r="J5" s="2">
        <f>IFERROR(__xludf.DUMMYFUNCTION("""COMPUTED_VALUE"""),45317.66666666667)</f>
        <v>45317.66667</v>
      </c>
      <c r="K5" s="1">
        <f>IFERROR(__xludf.DUMMYFUNCTION("""COMPUTED_VALUE"""),660.6)</f>
        <v>660.6</v>
      </c>
      <c r="M5" s="2">
        <f>IFERROR(__xludf.DUMMYFUNCTION("""COMPUTED_VALUE"""),45317.66666666667)</f>
        <v>45317.66667</v>
      </c>
      <c r="N5" s="1">
        <f>IFERROR(__xludf.DUMMYFUNCTION("""COMPUTED_VALUE"""),6975240.0)</f>
        <v>6975240</v>
      </c>
    </row>
    <row r="6">
      <c r="A6" s="2">
        <f>IFERROR(__xludf.DUMMYFUNCTION("""COMPUTED_VALUE"""),45324.66666666667)</f>
        <v>45324.66667</v>
      </c>
      <c r="B6" s="1">
        <f>IFERROR(__xludf.DUMMYFUNCTION("""COMPUTED_VALUE"""),661.42)</f>
        <v>661.42</v>
      </c>
      <c r="D6" s="2">
        <f>IFERROR(__xludf.DUMMYFUNCTION("""COMPUTED_VALUE"""),45324.66666666667)</f>
        <v>45324.66667</v>
      </c>
      <c r="E6" s="1">
        <f>IFERROR(__xludf.DUMMYFUNCTION("""COMPUTED_VALUE"""),668.44)</f>
        <v>668.44</v>
      </c>
      <c r="G6" s="2">
        <f>IFERROR(__xludf.DUMMYFUNCTION("""COMPUTED_VALUE"""),45324.66666666667)</f>
        <v>45324.66667</v>
      </c>
      <c r="H6" s="1">
        <f>IFERROR(__xludf.DUMMYFUNCTION("""COMPUTED_VALUE"""),645.52)</f>
        <v>645.52</v>
      </c>
      <c r="J6" s="2">
        <f>IFERROR(__xludf.DUMMYFUNCTION("""COMPUTED_VALUE"""),45324.66666666667)</f>
        <v>45324.66667</v>
      </c>
      <c r="K6" s="1">
        <f>IFERROR(__xludf.DUMMYFUNCTION("""COMPUTED_VALUE"""),654.17)</f>
        <v>654.17</v>
      </c>
      <c r="M6" s="2">
        <f>IFERROR(__xludf.DUMMYFUNCTION("""COMPUTED_VALUE"""),45324.66666666667)</f>
        <v>45324.66667</v>
      </c>
      <c r="N6" s="1">
        <f>IFERROR(__xludf.DUMMYFUNCTION("""COMPUTED_VALUE"""),6774173.0)</f>
        <v>6774173</v>
      </c>
    </row>
    <row r="7">
      <c r="A7" s="2">
        <f>IFERROR(__xludf.DUMMYFUNCTION("""COMPUTED_VALUE"""),45331.66666666667)</f>
        <v>45331.66667</v>
      </c>
      <c r="B7" s="1">
        <f>IFERROR(__xludf.DUMMYFUNCTION("""COMPUTED_VALUE"""),654.17)</f>
        <v>654.17</v>
      </c>
      <c r="D7" s="2">
        <f>IFERROR(__xludf.DUMMYFUNCTION("""COMPUTED_VALUE"""),45331.66666666667)</f>
        <v>45331.66667</v>
      </c>
      <c r="E7" s="1">
        <f>IFERROR(__xludf.DUMMYFUNCTION("""COMPUTED_VALUE"""),654.17)</f>
        <v>654.17</v>
      </c>
      <c r="G7" s="2">
        <f>IFERROR(__xludf.DUMMYFUNCTION("""COMPUTED_VALUE"""),45331.66666666667)</f>
        <v>45331.66667</v>
      </c>
      <c r="H7" s="1">
        <f>IFERROR(__xludf.DUMMYFUNCTION("""COMPUTED_VALUE"""),627.05)</f>
        <v>627.05</v>
      </c>
      <c r="J7" s="2">
        <f>IFERROR(__xludf.DUMMYFUNCTION("""COMPUTED_VALUE"""),45331.66666666667)</f>
        <v>45331.66667</v>
      </c>
      <c r="K7" s="1">
        <f>IFERROR(__xludf.DUMMYFUNCTION("""COMPUTED_VALUE"""),636.35)</f>
        <v>636.35</v>
      </c>
      <c r="M7" s="2">
        <f>IFERROR(__xludf.DUMMYFUNCTION("""COMPUTED_VALUE"""),45331.66666666667)</f>
        <v>45331.66667</v>
      </c>
      <c r="N7" s="1">
        <f>IFERROR(__xludf.DUMMYFUNCTION("""COMPUTED_VALUE"""),1.2830909E7)</f>
        <v>12830909</v>
      </c>
    </row>
    <row r="8">
      <c r="A8" s="2">
        <f>IFERROR(__xludf.DUMMYFUNCTION("""COMPUTED_VALUE"""),45338.66666666667)</f>
        <v>45338.66667</v>
      </c>
      <c r="B8" s="1">
        <f>IFERROR(__xludf.DUMMYFUNCTION("""COMPUTED_VALUE"""),636.51)</f>
        <v>636.51</v>
      </c>
      <c r="D8" s="2">
        <f>IFERROR(__xludf.DUMMYFUNCTION("""COMPUTED_VALUE"""),45338.66666666667)</f>
        <v>45338.66667</v>
      </c>
      <c r="E8" s="1">
        <f>IFERROR(__xludf.DUMMYFUNCTION("""COMPUTED_VALUE"""),657.38)</f>
        <v>657.38</v>
      </c>
      <c r="G8" s="2">
        <f>IFERROR(__xludf.DUMMYFUNCTION("""COMPUTED_VALUE"""),45338.66666666667)</f>
        <v>45338.66667</v>
      </c>
      <c r="H8" s="1">
        <f>IFERROR(__xludf.DUMMYFUNCTION("""COMPUTED_VALUE"""),632.82)</f>
        <v>632.82</v>
      </c>
      <c r="J8" s="2">
        <f>IFERROR(__xludf.DUMMYFUNCTION("""COMPUTED_VALUE"""),45338.66666666667)</f>
        <v>45338.66667</v>
      </c>
      <c r="K8" s="1">
        <f>IFERROR(__xludf.DUMMYFUNCTION("""COMPUTED_VALUE"""),652.69)</f>
        <v>652.69</v>
      </c>
      <c r="M8" s="2">
        <f>IFERROR(__xludf.DUMMYFUNCTION("""COMPUTED_VALUE"""),45338.66666666667)</f>
        <v>45338.66667</v>
      </c>
      <c r="N8" s="1">
        <f>IFERROR(__xludf.DUMMYFUNCTION("""COMPUTED_VALUE"""),1.4208733E7)</f>
        <v>14208733</v>
      </c>
    </row>
    <row r="9">
      <c r="A9" s="2">
        <f>IFERROR(__xludf.DUMMYFUNCTION("""COMPUTED_VALUE"""),45345.66666666667)</f>
        <v>45345.66667</v>
      </c>
      <c r="B9" s="1">
        <f>IFERROR(__xludf.DUMMYFUNCTION("""COMPUTED_VALUE"""),652.69)</f>
        <v>652.69</v>
      </c>
      <c r="D9" s="2">
        <f>IFERROR(__xludf.DUMMYFUNCTION("""COMPUTED_VALUE"""),45345.66666666667)</f>
        <v>45345.66667</v>
      </c>
      <c r="E9" s="1">
        <f>IFERROR(__xludf.DUMMYFUNCTION("""COMPUTED_VALUE"""),663.59)</f>
        <v>663.59</v>
      </c>
      <c r="G9" s="2">
        <f>IFERROR(__xludf.DUMMYFUNCTION("""COMPUTED_VALUE"""),45345.66666666667)</f>
        <v>45345.66667</v>
      </c>
      <c r="H9" s="1">
        <f>IFERROR(__xludf.DUMMYFUNCTION("""COMPUTED_VALUE"""),646.82)</f>
        <v>646.82</v>
      </c>
      <c r="J9" s="2">
        <f>IFERROR(__xludf.DUMMYFUNCTION("""COMPUTED_VALUE"""),45345.66666666667)</f>
        <v>45345.66667</v>
      </c>
      <c r="K9" s="1">
        <f>IFERROR(__xludf.DUMMYFUNCTION("""COMPUTED_VALUE"""),656.5)</f>
        <v>656.5</v>
      </c>
      <c r="M9" s="2">
        <f>IFERROR(__xludf.DUMMYFUNCTION("""COMPUTED_VALUE"""),45345.66666666667)</f>
        <v>45345.66667</v>
      </c>
      <c r="N9" s="1">
        <f>IFERROR(__xludf.DUMMYFUNCTION("""COMPUTED_VALUE"""),6621124.0)</f>
        <v>6621124</v>
      </c>
    </row>
    <row r="10">
      <c r="A10" s="2">
        <f>IFERROR(__xludf.DUMMYFUNCTION("""COMPUTED_VALUE"""),45352.66666666667)</f>
        <v>45352.66667</v>
      </c>
      <c r="B10" s="1">
        <f>IFERROR(__xludf.DUMMYFUNCTION("""COMPUTED_VALUE"""),656.5)</f>
        <v>656.5</v>
      </c>
      <c r="D10" s="2">
        <f>IFERROR(__xludf.DUMMYFUNCTION("""COMPUTED_VALUE"""),45352.66666666667)</f>
        <v>45352.66667</v>
      </c>
      <c r="E10" s="1">
        <f>IFERROR(__xludf.DUMMYFUNCTION("""COMPUTED_VALUE"""),666.0)</f>
        <v>666</v>
      </c>
      <c r="G10" s="2">
        <f>IFERROR(__xludf.DUMMYFUNCTION("""COMPUTED_VALUE"""),45352.66666666667)</f>
        <v>45352.66667</v>
      </c>
      <c r="H10" s="1">
        <f>IFERROR(__xludf.DUMMYFUNCTION("""COMPUTED_VALUE"""),628.92)</f>
        <v>628.92</v>
      </c>
      <c r="J10" s="2">
        <f>IFERROR(__xludf.DUMMYFUNCTION("""COMPUTED_VALUE"""),45352.66666666667)</f>
        <v>45352.66667</v>
      </c>
      <c r="K10" s="1">
        <f>IFERROR(__xludf.DUMMYFUNCTION("""COMPUTED_VALUE"""),632.86)</f>
        <v>632.86</v>
      </c>
      <c r="M10" s="2">
        <f>IFERROR(__xludf.DUMMYFUNCTION("""COMPUTED_VALUE"""),45352.66666666667)</f>
        <v>45352.66667</v>
      </c>
      <c r="N10" s="1">
        <f>IFERROR(__xludf.DUMMYFUNCTION("""COMPUTED_VALUE"""),8681181.0)</f>
        <v>8681181</v>
      </c>
    </row>
    <row r="11">
      <c r="A11" s="2">
        <f>IFERROR(__xludf.DUMMYFUNCTION("""COMPUTED_VALUE"""),45359.66666666667)</f>
        <v>45359.66667</v>
      </c>
      <c r="B11" s="1">
        <f>IFERROR(__xludf.DUMMYFUNCTION("""COMPUTED_VALUE"""),632.86)</f>
        <v>632.86</v>
      </c>
      <c r="D11" s="2">
        <f>IFERROR(__xludf.DUMMYFUNCTION("""COMPUTED_VALUE"""),45359.66666666667)</f>
        <v>45359.66667</v>
      </c>
      <c r="E11" s="1">
        <f>IFERROR(__xludf.DUMMYFUNCTION("""COMPUTED_VALUE"""),651.27)</f>
        <v>651.27</v>
      </c>
      <c r="G11" s="2">
        <f>IFERROR(__xludf.DUMMYFUNCTION("""COMPUTED_VALUE"""),45359.66666666667)</f>
        <v>45359.66667</v>
      </c>
      <c r="H11" s="1">
        <f>IFERROR(__xludf.DUMMYFUNCTION("""COMPUTED_VALUE"""),630.07)</f>
        <v>630.07</v>
      </c>
      <c r="J11" s="2">
        <f>IFERROR(__xludf.DUMMYFUNCTION("""COMPUTED_VALUE"""),45359.66666666667)</f>
        <v>45359.66667</v>
      </c>
      <c r="K11" s="1">
        <f>IFERROR(__xludf.DUMMYFUNCTION("""COMPUTED_VALUE"""),650.33)</f>
        <v>650.33</v>
      </c>
      <c r="M11" s="2">
        <f>IFERROR(__xludf.DUMMYFUNCTION("""COMPUTED_VALUE"""),45359.66666666667)</f>
        <v>45359.66667</v>
      </c>
      <c r="N11" s="1">
        <f>IFERROR(__xludf.DUMMYFUNCTION("""COMPUTED_VALUE"""),8455465.0)</f>
        <v>8455465</v>
      </c>
    </row>
    <row r="12">
      <c r="A12" s="2">
        <f>IFERROR(__xludf.DUMMYFUNCTION("""COMPUTED_VALUE"""),45366.66666666667)</f>
        <v>45366.66667</v>
      </c>
      <c r="B12" s="1">
        <f>IFERROR(__xludf.DUMMYFUNCTION("""COMPUTED_VALUE"""),650.33)</f>
        <v>650.33</v>
      </c>
      <c r="D12" s="2">
        <f>IFERROR(__xludf.DUMMYFUNCTION("""COMPUTED_VALUE"""),45366.66666666667)</f>
        <v>45366.66667</v>
      </c>
      <c r="E12" s="1">
        <f>IFERROR(__xludf.DUMMYFUNCTION("""COMPUTED_VALUE"""),673.23)</f>
        <v>673.23</v>
      </c>
      <c r="G12" s="2">
        <f>IFERROR(__xludf.DUMMYFUNCTION("""COMPUTED_VALUE"""),45366.66666666667)</f>
        <v>45366.66667</v>
      </c>
      <c r="H12" s="1">
        <f>IFERROR(__xludf.DUMMYFUNCTION("""COMPUTED_VALUE"""),650.33)</f>
        <v>650.33</v>
      </c>
      <c r="J12" s="2">
        <f>IFERROR(__xludf.DUMMYFUNCTION("""COMPUTED_VALUE"""),45366.66666666667)</f>
        <v>45366.66667</v>
      </c>
      <c r="K12" s="1">
        <f>IFERROR(__xludf.DUMMYFUNCTION("""COMPUTED_VALUE"""),672.52)</f>
        <v>672.52</v>
      </c>
      <c r="M12" s="2">
        <f>IFERROR(__xludf.DUMMYFUNCTION("""COMPUTED_VALUE"""),45366.66666666667)</f>
        <v>45366.66667</v>
      </c>
      <c r="N12" s="1">
        <f>IFERROR(__xludf.DUMMYFUNCTION("""COMPUTED_VALUE"""),1.2822179E7)</f>
        <v>12822179</v>
      </c>
    </row>
    <row r="13">
      <c r="A13" s="2">
        <f>IFERROR(__xludf.DUMMYFUNCTION("""COMPUTED_VALUE"""),45373.66666666667)</f>
        <v>45373.66667</v>
      </c>
      <c r="B13" s="1">
        <f>IFERROR(__xludf.DUMMYFUNCTION("""COMPUTED_VALUE"""),672.52)</f>
        <v>672.52</v>
      </c>
      <c r="D13" s="2">
        <f>IFERROR(__xludf.DUMMYFUNCTION("""COMPUTED_VALUE"""),45373.66666666667)</f>
        <v>45373.66667</v>
      </c>
      <c r="E13" s="1">
        <f>IFERROR(__xludf.DUMMYFUNCTION("""COMPUTED_VALUE"""),676.52)</f>
        <v>676.52</v>
      </c>
      <c r="G13" s="2">
        <f>IFERROR(__xludf.DUMMYFUNCTION("""COMPUTED_VALUE"""),45373.66666666667)</f>
        <v>45373.66667</v>
      </c>
      <c r="H13" s="1">
        <f>IFERROR(__xludf.DUMMYFUNCTION("""COMPUTED_VALUE"""),662.75)</f>
        <v>662.75</v>
      </c>
      <c r="J13" s="2">
        <f>IFERROR(__xludf.DUMMYFUNCTION("""COMPUTED_VALUE"""),45373.66666666667)</f>
        <v>45373.66667</v>
      </c>
      <c r="K13" s="1">
        <f>IFERROR(__xludf.DUMMYFUNCTION("""COMPUTED_VALUE"""),674.98)</f>
        <v>674.98</v>
      </c>
      <c r="M13" s="2">
        <f>IFERROR(__xludf.DUMMYFUNCTION("""COMPUTED_VALUE"""),45373.66666666667)</f>
        <v>45373.66667</v>
      </c>
      <c r="N13" s="1">
        <f>IFERROR(__xludf.DUMMYFUNCTION("""COMPUTED_VALUE"""),7891905.0)</f>
        <v>7891905</v>
      </c>
    </row>
    <row r="14">
      <c r="A14" s="2">
        <f>IFERROR(__xludf.DUMMYFUNCTION("""COMPUTED_VALUE"""),45379.66666666667)</f>
        <v>45379.66667</v>
      </c>
      <c r="B14" s="1">
        <f>IFERROR(__xludf.DUMMYFUNCTION("""COMPUTED_VALUE"""),676.94)</f>
        <v>676.94</v>
      </c>
      <c r="D14" s="2">
        <f>IFERROR(__xludf.DUMMYFUNCTION("""COMPUTED_VALUE"""),45379.66666666667)</f>
        <v>45379.66667</v>
      </c>
      <c r="E14" s="1">
        <f>IFERROR(__xludf.DUMMYFUNCTION("""COMPUTED_VALUE"""),685.83)</f>
        <v>685.83</v>
      </c>
      <c r="G14" s="2">
        <f>IFERROR(__xludf.DUMMYFUNCTION("""COMPUTED_VALUE"""),45379.66666666667)</f>
        <v>45379.66667</v>
      </c>
      <c r="H14" s="1">
        <f>IFERROR(__xludf.DUMMYFUNCTION("""COMPUTED_VALUE"""),672.3)</f>
        <v>672.3</v>
      </c>
      <c r="J14" s="2">
        <f>IFERROR(__xludf.DUMMYFUNCTION("""COMPUTED_VALUE"""),45379.66666666667)</f>
        <v>45379.66667</v>
      </c>
      <c r="K14" s="1">
        <f>IFERROR(__xludf.DUMMYFUNCTION("""COMPUTED_VALUE"""),674.59)</f>
        <v>674.59</v>
      </c>
      <c r="M14" s="2">
        <f>IFERROR(__xludf.DUMMYFUNCTION("""COMPUTED_VALUE"""),45379.66666666667)</f>
        <v>45379.66667</v>
      </c>
      <c r="N14" s="1">
        <f>IFERROR(__xludf.DUMMYFUNCTION("""COMPUTED_VALUE"""),5939491.0)</f>
        <v>5939491</v>
      </c>
    </row>
    <row r="15">
      <c r="A15" s="2">
        <f>IFERROR(__xludf.DUMMYFUNCTION("""COMPUTED_VALUE"""),45387.66666666667)</f>
        <v>45387.66667</v>
      </c>
      <c r="B15" s="1">
        <f>IFERROR(__xludf.DUMMYFUNCTION("""COMPUTED_VALUE"""),674.59)</f>
        <v>674.59</v>
      </c>
      <c r="D15" s="2">
        <f>IFERROR(__xludf.DUMMYFUNCTION("""COMPUTED_VALUE"""),45387.66666666667)</f>
        <v>45387.66667</v>
      </c>
      <c r="E15" s="1">
        <f>IFERROR(__xludf.DUMMYFUNCTION("""COMPUTED_VALUE"""),682.09)</f>
        <v>682.09</v>
      </c>
      <c r="G15" s="2">
        <f>IFERROR(__xludf.DUMMYFUNCTION("""COMPUTED_VALUE"""),45387.66666666667)</f>
        <v>45387.66667</v>
      </c>
      <c r="H15" s="1">
        <f>IFERROR(__xludf.DUMMYFUNCTION("""COMPUTED_VALUE"""),667.77)</f>
        <v>667.77</v>
      </c>
      <c r="J15" s="2">
        <f>IFERROR(__xludf.DUMMYFUNCTION("""COMPUTED_VALUE"""),45387.66666666667)</f>
        <v>45387.66667</v>
      </c>
      <c r="K15" s="1">
        <f>IFERROR(__xludf.DUMMYFUNCTION("""COMPUTED_VALUE"""),671.4)</f>
        <v>671.4</v>
      </c>
      <c r="M15" s="2">
        <f>IFERROR(__xludf.DUMMYFUNCTION("""COMPUTED_VALUE"""),45387.66666666667)</f>
        <v>45387.66667</v>
      </c>
      <c r="N15" s="1">
        <f>IFERROR(__xludf.DUMMYFUNCTION("""COMPUTED_VALUE"""),7754274.0)</f>
        <v>7754274</v>
      </c>
    </row>
    <row r="16">
      <c r="A16" s="2">
        <f>IFERROR(__xludf.DUMMYFUNCTION("""COMPUTED_VALUE"""),45394.66666666667)</f>
        <v>45394.66667</v>
      </c>
      <c r="B16" s="1">
        <f>IFERROR(__xludf.DUMMYFUNCTION("""COMPUTED_VALUE"""),671.4)</f>
        <v>671.4</v>
      </c>
      <c r="D16" s="2">
        <f>IFERROR(__xludf.DUMMYFUNCTION("""COMPUTED_VALUE"""),45394.66666666667)</f>
        <v>45394.66667</v>
      </c>
      <c r="E16" s="1">
        <f>IFERROR(__xludf.DUMMYFUNCTION("""COMPUTED_VALUE"""),685.13)</f>
        <v>685.13</v>
      </c>
      <c r="G16" s="2">
        <f>IFERROR(__xludf.DUMMYFUNCTION("""COMPUTED_VALUE"""),45394.66666666667)</f>
        <v>45394.66667</v>
      </c>
      <c r="H16" s="1">
        <f>IFERROR(__xludf.DUMMYFUNCTION("""COMPUTED_VALUE"""),658.68)</f>
        <v>658.68</v>
      </c>
      <c r="J16" s="2">
        <f>IFERROR(__xludf.DUMMYFUNCTION("""COMPUTED_VALUE"""),45394.66666666667)</f>
        <v>45394.66667</v>
      </c>
      <c r="K16" s="1">
        <f>IFERROR(__xludf.DUMMYFUNCTION("""COMPUTED_VALUE"""),659.39)</f>
        <v>659.39</v>
      </c>
      <c r="M16" s="2">
        <f>IFERROR(__xludf.DUMMYFUNCTION("""COMPUTED_VALUE"""),45394.66666666667)</f>
        <v>45394.66667</v>
      </c>
      <c r="N16" s="1">
        <f>IFERROR(__xludf.DUMMYFUNCTION("""COMPUTED_VALUE"""),9057172.0)</f>
        <v>9057172</v>
      </c>
    </row>
    <row r="17">
      <c r="A17" s="2">
        <f>IFERROR(__xludf.DUMMYFUNCTION("""COMPUTED_VALUE"""),45401.66666666667)</f>
        <v>45401.66667</v>
      </c>
      <c r="B17" s="1">
        <f>IFERROR(__xludf.DUMMYFUNCTION("""COMPUTED_VALUE"""),663.71)</f>
        <v>663.71</v>
      </c>
      <c r="D17" s="2">
        <f>IFERROR(__xludf.DUMMYFUNCTION("""COMPUTED_VALUE"""),45401.66666666667)</f>
        <v>45401.66667</v>
      </c>
      <c r="E17" s="1">
        <f>IFERROR(__xludf.DUMMYFUNCTION("""COMPUTED_VALUE"""),663.71)</f>
        <v>663.71</v>
      </c>
      <c r="G17" s="2">
        <f>IFERROR(__xludf.DUMMYFUNCTION("""COMPUTED_VALUE"""),45401.66666666667)</f>
        <v>45401.66667</v>
      </c>
      <c r="H17" s="1">
        <f>IFERROR(__xludf.DUMMYFUNCTION("""COMPUTED_VALUE"""),629.16)</f>
        <v>629.16</v>
      </c>
      <c r="J17" s="2">
        <f>IFERROR(__xludf.DUMMYFUNCTION("""COMPUTED_VALUE"""),45401.66666666667)</f>
        <v>45401.66667</v>
      </c>
      <c r="K17" s="1">
        <f>IFERROR(__xludf.DUMMYFUNCTION("""COMPUTED_VALUE"""),642.74)</f>
        <v>642.74</v>
      </c>
      <c r="M17" s="2">
        <f>IFERROR(__xludf.DUMMYFUNCTION("""COMPUTED_VALUE"""),45401.66666666667)</f>
        <v>45401.66667</v>
      </c>
      <c r="N17" s="1">
        <f>IFERROR(__xludf.DUMMYFUNCTION("""COMPUTED_VALUE"""),9497619.0)</f>
        <v>9497619</v>
      </c>
    </row>
    <row r="18">
      <c r="A18" s="2">
        <f>IFERROR(__xludf.DUMMYFUNCTION("""COMPUTED_VALUE"""),45408.66666666667)</f>
        <v>45408.66667</v>
      </c>
      <c r="B18" s="1">
        <f>IFERROR(__xludf.DUMMYFUNCTION("""COMPUTED_VALUE"""),642.74)</f>
        <v>642.74</v>
      </c>
      <c r="D18" s="2">
        <f>IFERROR(__xludf.DUMMYFUNCTION("""COMPUTED_VALUE"""),45408.66666666667)</f>
        <v>45408.66667</v>
      </c>
      <c r="E18" s="1">
        <f>IFERROR(__xludf.DUMMYFUNCTION("""COMPUTED_VALUE"""),651.94)</f>
        <v>651.94</v>
      </c>
      <c r="G18" s="2">
        <f>IFERROR(__xludf.DUMMYFUNCTION("""COMPUTED_VALUE"""),45408.66666666667)</f>
        <v>45408.66667</v>
      </c>
      <c r="H18" s="1">
        <f>IFERROR(__xludf.DUMMYFUNCTION("""COMPUTED_VALUE"""),621.43)</f>
        <v>621.43</v>
      </c>
      <c r="J18" s="2">
        <f>IFERROR(__xludf.DUMMYFUNCTION("""COMPUTED_VALUE"""),45408.66666666667)</f>
        <v>45408.66667</v>
      </c>
      <c r="K18" s="1">
        <f>IFERROR(__xludf.DUMMYFUNCTION("""COMPUTED_VALUE"""),627.39)</f>
        <v>627.39</v>
      </c>
      <c r="M18" s="2">
        <f>IFERROR(__xludf.DUMMYFUNCTION("""COMPUTED_VALUE"""),45408.66666666667)</f>
        <v>45408.66667</v>
      </c>
      <c r="N18" s="1">
        <f>IFERROR(__xludf.DUMMYFUNCTION("""COMPUTED_VALUE"""),1.0409784E7)</f>
        <v>10409784</v>
      </c>
    </row>
    <row r="19">
      <c r="A19" s="2">
        <f>IFERROR(__xludf.DUMMYFUNCTION("""COMPUTED_VALUE"""),45415.66666666667)</f>
        <v>45415.66667</v>
      </c>
      <c r="B19" s="1">
        <f>IFERROR(__xludf.DUMMYFUNCTION("""COMPUTED_VALUE"""),627.39)</f>
        <v>627.39</v>
      </c>
      <c r="D19" s="2">
        <f>IFERROR(__xludf.DUMMYFUNCTION("""COMPUTED_VALUE"""),45415.66666666667)</f>
        <v>45415.66667</v>
      </c>
      <c r="E19" s="1">
        <f>IFERROR(__xludf.DUMMYFUNCTION("""COMPUTED_VALUE"""),640.92)</f>
        <v>640.92</v>
      </c>
      <c r="G19" s="2">
        <f>IFERROR(__xludf.DUMMYFUNCTION("""COMPUTED_VALUE"""),45415.66666666667)</f>
        <v>45415.66667</v>
      </c>
      <c r="H19" s="1">
        <f>IFERROR(__xludf.DUMMYFUNCTION("""COMPUTED_VALUE"""),578.2)</f>
        <v>578.2</v>
      </c>
      <c r="J19" s="2">
        <f>IFERROR(__xludf.DUMMYFUNCTION("""COMPUTED_VALUE"""),45415.66666666667)</f>
        <v>45415.66667</v>
      </c>
      <c r="K19" s="1">
        <f>IFERROR(__xludf.DUMMYFUNCTION("""COMPUTED_VALUE"""),586.69)</f>
        <v>586.69</v>
      </c>
      <c r="M19" s="2">
        <f>IFERROR(__xludf.DUMMYFUNCTION("""COMPUTED_VALUE"""),45415.66666666667)</f>
        <v>45415.66667</v>
      </c>
      <c r="N19" s="1">
        <f>IFERROR(__xludf.DUMMYFUNCTION("""COMPUTED_VALUE"""),1.7381103E7)</f>
        <v>17381103</v>
      </c>
    </row>
    <row r="20">
      <c r="A20" s="2">
        <f>IFERROR(__xludf.DUMMYFUNCTION("""COMPUTED_VALUE"""),45422.66666666667)</f>
        <v>45422.66667</v>
      </c>
      <c r="B20" s="1">
        <f>IFERROR(__xludf.DUMMYFUNCTION("""COMPUTED_VALUE"""),589.22)</f>
        <v>589.22</v>
      </c>
      <c r="D20" s="2">
        <f>IFERROR(__xludf.DUMMYFUNCTION("""COMPUTED_VALUE"""),45422.66666666667)</f>
        <v>45422.66667</v>
      </c>
      <c r="E20" s="1">
        <f>IFERROR(__xludf.DUMMYFUNCTION("""COMPUTED_VALUE"""),606.22)</f>
        <v>606.22</v>
      </c>
      <c r="G20" s="2">
        <f>IFERROR(__xludf.DUMMYFUNCTION("""COMPUTED_VALUE"""),45422.66666666667)</f>
        <v>45422.66667</v>
      </c>
      <c r="H20" s="1">
        <f>IFERROR(__xludf.DUMMYFUNCTION("""COMPUTED_VALUE"""),576.04)</f>
        <v>576.04</v>
      </c>
      <c r="J20" s="2">
        <f>IFERROR(__xludf.DUMMYFUNCTION("""COMPUTED_VALUE"""),45422.66666666667)</f>
        <v>45422.66667</v>
      </c>
      <c r="K20" s="1">
        <f>IFERROR(__xludf.DUMMYFUNCTION("""COMPUTED_VALUE"""),602.23)</f>
        <v>602.23</v>
      </c>
      <c r="M20" s="2">
        <f>IFERROR(__xludf.DUMMYFUNCTION("""COMPUTED_VALUE"""),45422.66666666667)</f>
        <v>45422.66667</v>
      </c>
      <c r="N20" s="1">
        <f>IFERROR(__xludf.DUMMYFUNCTION("""COMPUTED_VALUE"""),1.1488579E7)</f>
        <v>11488579</v>
      </c>
    </row>
    <row r="21">
      <c r="A21" s="2">
        <f>IFERROR(__xludf.DUMMYFUNCTION("""COMPUTED_VALUE"""),45429.66666666667)</f>
        <v>45429.66667</v>
      </c>
      <c r="B21" s="1">
        <f>IFERROR(__xludf.DUMMYFUNCTION("""COMPUTED_VALUE"""),602.46)</f>
        <v>602.46</v>
      </c>
      <c r="D21" s="2">
        <f>IFERROR(__xludf.DUMMYFUNCTION("""COMPUTED_VALUE"""),45429.66666666667)</f>
        <v>45429.66667</v>
      </c>
      <c r="E21" s="1">
        <f>IFERROR(__xludf.DUMMYFUNCTION("""COMPUTED_VALUE"""),604.93)</f>
        <v>604.93</v>
      </c>
      <c r="G21" s="2">
        <f>IFERROR(__xludf.DUMMYFUNCTION("""COMPUTED_VALUE"""),45429.66666666667)</f>
        <v>45429.66667</v>
      </c>
      <c r="H21" s="1">
        <f>IFERROR(__xludf.DUMMYFUNCTION("""COMPUTED_VALUE"""),575.45)</f>
        <v>575.45</v>
      </c>
      <c r="J21" s="2">
        <f>IFERROR(__xludf.DUMMYFUNCTION("""COMPUTED_VALUE"""),45429.66666666667)</f>
        <v>45429.66667</v>
      </c>
      <c r="K21" s="1">
        <f>IFERROR(__xludf.DUMMYFUNCTION("""COMPUTED_VALUE"""),576.7)</f>
        <v>576.7</v>
      </c>
      <c r="M21" s="2">
        <f>IFERROR(__xludf.DUMMYFUNCTION("""COMPUTED_VALUE"""),45429.66666666667)</f>
        <v>45429.66667</v>
      </c>
      <c r="N21" s="1">
        <f>IFERROR(__xludf.DUMMYFUNCTION("""COMPUTED_VALUE"""),1.0977195E7)</f>
        <v>10977195</v>
      </c>
    </row>
    <row r="22">
      <c r="A22" s="2">
        <f>IFERROR(__xludf.DUMMYFUNCTION("""COMPUTED_VALUE"""),45436.66666666667)</f>
        <v>45436.66667</v>
      </c>
      <c r="B22" s="1">
        <f>IFERROR(__xludf.DUMMYFUNCTION("""COMPUTED_VALUE"""),576.21)</f>
        <v>576.21</v>
      </c>
      <c r="D22" s="2">
        <f>IFERROR(__xludf.DUMMYFUNCTION("""COMPUTED_VALUE"""),45436.66666666667)</f>
        <v>45436.66667</v>
      </c>
      <c r="E22" s="1">
        <f>IFERROR(__xludf.DUMMYFUNCTION("""COMPUTED_VALUE"""),576.26)</f>
        <v>576.26</v>
      </c>
      <c r="G22" s="2">
        <f>IFERROR(__xludf.DUMMYFUNCTION("""COMPUTED_VALUE"""),45436.66666666667)</f>
        <v>45436.66667</v>
      </c>
      <c r="H22" s="1">
        <f>IFERROR(__xludf.DUMMYFUNCTION("""COMPUTED_VALUE"""),543.48)</f>
        <v>543.48</v>
      </c>
      <c r="J22" s="2">
        <f>IFERROR(__xludf.DUMMYFUNCTION("""COMPUTED_VALUE"""),45436.66666666667)</f>
        <v>45436.66667</v>
      </c>
      <c r="K22" s="1">
        <f>IFERROR(__xludf.DUMMYFUNCTION("""COMPUTED_VALUE"""),544.36)</f>
        <v>544.36</v>
      </c>
      <c r="M22" s="2">
        <f>IFERROR(__xludf.DUMMYFUNCTION("""COMPUTED_VALUE"""),45436.66666666667)</f>
        <v>45436.66667</v>
      </c>
      <c r="N22" s="1">
        <f>IFERROR(__xludf.DUMMYFUNCTION("""COMPUTED_VALUE"""),8431125.0)</f>
        <v>8431125</v>
      </c>
    </row>
    <row r="23">
      <c r="A23" s="2">
        <f>IFERROR(__xludf.DUMMYFUNCTION("""COMPUTED_VALUE"""),45443.66666666667)</f>
        <v>45443.66667</v>
      </c>
      <c r="B23" s="1">
        <f>IFERROR(__xludf.DUMMYFUNCTION("""COMPUTED_VALUE"""),544.36)</f>
        <v>544.36</v>
      </c>
      <c r="D23" s="2">
        <f>IFERROR(__xludf.DUMMYFUNCTION("""COMPUTED_VALUE"""),45443.66666666667)</f>
        <v>45443.66667</v>
      </c>
      <c r="E23" s="1">
        <f>IFERROR(__xludf.DUMMYFUNCTION("""COMPUTED_VALUE"""),586.35)</f>
        <v>586.35</v>
      </c>
      <c r="G23" s="2">
        <f>IFERROR(__xludf.DUMMYFUNCTION("""COMPUTED_VALUE"""),45443.66666666667)</f>
        <v>45443.66667</v>
      </c>
      <c r="H23" s="1">
        <f>IFERROR(__xludf.DUMMYFUNCTION("""COMPUTED_VALUE"""),535.67)</f>
        <v>535.67</v>
      </c>
      <c r="J23" s="2">
        <f>IFERROR(__xludf.DUMMYFUNCTION("""COMPUTED_VALUE"""),45443.66666666667)</f>
        <v>45443.66667</v>
      </c>
      <c r="K23" s="1">
        <f>IFERROR(__xludf.DUMMYFUNCTION("""COMPUTED_VALUE"""),576.98)</f>
        <v>576.98</v>
      </c>
      <c r="M23" s="2">
        <f>IFERROR(__xludf.DUMMYFUNCTION("""COMPUTED_VALUE"""),45443.66666666667)</f>
        <v>45443.66667</v>
      </c>
      <c r="N23" s="1">
        <f>IFERROR(__xludf.DUMMYFUNCTION("""COMPUTED_VALUE"""),1.4113036E7)</f>
        <v>14113036</v>
      </c>
    </row>
    <row r="24">
      <c r="A24" s="2">
        <f>IFERROR(__xludf.DUMMYFUNCTION("""COMPUTED_VALUE"""),45450.66666666667)</f>
        <v>45450.66667</v>
      </c>
      <c r="B24" s="1">
        <f>IFERROR(__xludf.DUMMYFUNCTION("""COMPUTED_VALUE"""),576.98)</f>
        <v>576.98</v>
      </c>
      <c r="D24" s="2">
        <f>IFERROR(__xludf.DUMMYFUNCTION("""COMPUTED_VALUE"""),45450.66666666667)</f>
        <v>45450.66667</v>
      </c>
      <c r="E24" s="1">
        <f>IFERROR(__xludf.DUMMYFUNCTION("""COMPUTED_VALUE"""),576.98)</f>
        <v>576.98</v>
      </c>
      <c r="G24" s="2">
        <f>IFERROR(__xludf.DUMMYFUNCTION("""COMPUTED_VALUE"""),45450.66666666667)</f>
        <v>45450.66667</v>
      </c>
      <c r="H24" s="1">
        <f>IFERROR(__xludf.DUMMYFUNCTION("""COMPUTED_VALUE"""),543.87)</f>
        <v>543.87</v>
      </c>
      <c r="J24" s="2">
        <f>IFERROR(__xludf.DUMMYFUNCTION("""COMPUTED_VALUE"""),45450.66666666667)</f>
        <v>45450.66667</v>
      </c>
      <c r="K24" s="1">
        <f>IFERROR(__xludf.DUMMYFUNCTION("""COMPUTED_VALUE"""),544.4)</f>
        <v>544.4</v>
      </c>
      <c r="M24" s="2">
        <f>IFERROR(__xludf.DUMMYFUNCTION("""COMPUTED_VALUE"""),45450.66666666667)</f>
        <v>45450.66667</v>
      </c>
      <c r="N24" s="1">
        <f>IFERROR(__xludf.DUMMYFUNCTION("""COMPUTED_VALUE"""),1.6307944E7)</f>
        <v>16307944</v>
      </c>
    </row>
    <row r="25">
      <c r="A25" s="2">
        <f>IFERROR(__xludf.DUMMYFUNCTION("""COMPUTED_VALUE"""),45457.66666666667)</f>
        <v>45457.66667</v>
      </c>
      <c r="B25" s="1">
        <f>IFERROR(__xludf.DUMMYFUNCTION("""COMPUTED_VALUE"""),544.4)</f>
        <v>544.4</v>
      </c>
      <c r="D25" s="2">
        <f>IFERROR(__xludf.DUMMYFUNCTION("""COMPUTED_VALUE"""),45457.66666666667)</f>
        <v>45457.66667</v>
      </c>
      <c r="E25" s="1">
        <f>IFERROR(__xludf.DUMMYFUNCTION("""COMPUTED_VALUE"""),547.53)</f>
        <v>547.53</v>
      </c>
      <c r="G25" s="2">
        <f>IFERROR(__xludf.DUMMYFUNCTION("""COMPUTED_VALUE"""),45457.66666666667)</f>
        <v>45457.66667</v>
      </c>
      <c r="H25" s="1">
        <f>IFERROR(__xludf.DUMMYFUNCTION("""COMPUTED_VALUE"""),519.47)</f>
        <v>519.47</v>
      </c>
      <c r="J25" s="2">
        <f>IFERROR(__xludf.DUMMYFUNCTION("""COMPUTED_VALUE"""),45457.66666666667)</f>
        <v>45457.66667</v>
      </c>
      <c r="K25" s="1">
        <f>IFERROR(__xludf.DUMMYFUNCTION("""COMPUTED_VALUE"""),521.99)</f>
        <v>521.99</v>
      </c>
      <c r="M25" s="2">
        <f>IFERROR(__xludf.DUMMYFUNCTION("""COMPUTED_VALUE"""),45457.66666666667)</f>
        <v>45457.66667</v>
      </c>
      <c r="N25" s="1">
        <f>IFERROR(__xludf.DUMMYFUNCTION("""COMPUTED_VALUE"""),1.4542563E7)</f>
        <v>14542563</v>
      </c>
    </row>
    <row r="26">
      <c r="A26" s="2">
        <f>IFERROR(__xludf.DUMMYFUNCTION("""COMPUTED_VALUE"""),45464.66666666667)</f>
        <v>45464.66667</v>
      </c>
      <c r="B26" s="1">
        <f>IFERROR(__xludf.DUMMYFUNCTION("""COMPUTED_VALUE"""),521.99)</f>
        <v>521.99</v>
      </c>
      <c r="D26" s="2">
        <f>IFERROR(__xludf.DUMMYFUNCTION("""COMPUTED_VALUE"""),45464.66666666667)</f>
        <v>45464.66667</v>
      </c>
      <c r="E26" s="1">
        <f>IFERROR(__xludf.DUMMYFUNCTION("""COMPUTED_VALUE"""),545.08)</f>
        <v>545.08</v>
      </c>
      <c r="G26" s="2">
        <f>IFERROR(__xludf.DUMMYFUNCTION("""COMPUTED_VALUE"""),45464.66666666667)</f>
        <v>45464.66667</v>
      </c>
      <c r="H26" s="1">
        <f>IFERROR(__xludf.DUMMYFUNCTION("""COMPUTED_VALUE"""),520.67)</f>
        <v>520.67</v>
      </c>
      <c r="J26" s="2">
        <f>IFERROR(__xludf.DUMMYFUNCTION("""COMPUTED_VALUE"""),45464.66666666667)</f>
        <v>45464.66667</v>
      </c>
      <c r="K26" s="1">
        <f>IFERROR(__xludf.DUMMYFUNCTION("""COMPUTED_VALUE"""),538.69)</f>
        <v>538.69</v>
      </c>
      <c r="M26" s="2">
        <f>IFERROR(__xludf.DUMMYFUNCTION("""COMPUTED_VALUE"""),45464.66666666667)</f>
        <v>45464.66667</v>
      </c>
      <c r="N26" s="1">
        <f>IFERROR(__xludf.DUMMYFUNCTION("""COMPUTED_VALUE"""),1.3125033E7)</f>
        <v>13125033</v>
      </c>
    </row>
    <row r="27">
      <c r="A27" s="2">
        <f>IFERROR(__xludf.DUMMYFUNCTION("""COMPUTED_VALUE"""),45471.66666666667)</f>
        <v>45471.66667</v>
      </c>
      <c r="B27" s="1">
        <f>IFERROR(__xludf.DUMMYFUNCTION("""COMPUTED_VALUE"""),538.69)</f>
        <v>538.69</v>
      </c>
      <c r="D27" s="2">
        <f>IFERROR(__xludf.DUMMYFUNCTION("""COMPUTED_VALUE"""),45471.66666666667)</f>
        <v>45471.66667</v>
      </c>
      <c r="E27" s="1">
        <f>IFERROR(__xludf.DUMMYFUNCTION("""COMPUTED_VALUE"""),547.48)</f>
        <v>547.48</v>
      </c>
      <c r="G27" s="2">
        <f>IFERROR(__xludf.DUMMYFUNCTION("""COMPUTED_VALUE"""),45471.66666666667)</f>
        <v>45471.66667</v>
      </c>
      <c r="H27" s="1">
        <f>IFERROR(__xludf.DUMMYFUNCTION("""COMPUTED_VALUE"""),533.02)</f>
        <v>533.02</v>
      </c>
      <c r="J27" s="2">
        <f>IFERROR(__xludf.DUMMYFUNCTION("""COMPUTED_VALUE"""),45471.66666666667)</f>
        <v>45471.66667</v>
      </c>
      <c r="K27" s="1">
        <f>IFERROR(__xludf.DUMMYFUNCTION("""COMPUTED_VALUE"""),540.92)</f>
        <v>540.92</v>
      </c>
      <c r="M27" s="2">
        <f>IFERROR(__xludf.DUMMYFUNCTION("""COMPUTED_VALUE"""),45471.66666666667)</f>
        <v>45471.66667</v>
      </c>
      <c r="N27" s="1">
        <f>IFERROR(__xludf.DUMMYFUNCTION("""COMPUTED_VALUE"""),1.1707311E7)</f>
        <v>11707311</v>
      </c>
    </row>
    <row r="28">
      <c r="A28" s="2">
        <f>IFERROR(__xludf.DUMMYFUNCTION("""COMPUTED_VALUE"""),45478.66666666667)</f>
        <v>45478.66667</v>
      </c>
      <c r="B28" s="1">
        <f>IFERROR(__xludf.DUMMYFUNCTION("""COMPUTED_VALUE"""),540.92)</f>
        <v>540.92</v>
      </c>
      <c r="D28" s="2">
        <f>IFERROR(__xludf.DUMMYFUNCTION("""COMPUTED_VALUE"""),45478.66666666667)</f>
        <v>45478.66667</v>
      </c>
      <c r="E28" s="1">
        <f>IFERROR(__xludf.DUMMYFUNCTION("""COMPUTED_VALUE"""),544.33)</f>
        <v>544.33</v>
      </c>
      <c r="G28" s="2">
        <f>IFERROR(__xludf.DUMMYFUNCTION("""COMPUTED_VALUE"""),45478.66666666667)</f>
        <v>45478.66667</v>
      </c>
      <c r="H28" s="1">
        <f>IFERROR(__xludf.DUMMYFUNCTION("""COMPUTED_VALUE"""),526.19)</f>
        <v>526.19</v>
      </c>
      <c r="J28" s="2">
        <f>IFERROR(__xludf.DUMMYFUNCTION("""COMPUTED_VALUE"""),45478.66666666667)</f>
        <v>45478.66667</v>
      </c>
      <c r="K28" s="1">
        <f>IFERROR(__xludf.DUMMYFUNCTION("""COMPUTED_VALUE"""),529.87)</f>
        <v>529.87</v>
      </c>
      <c r="M28" s="2">
        <f>IFERROR(__xludf.DUMMYFUNCTION("""COMPUTED_VALUE"""),45478.66666666667)</f>
        <v>45478.66667</v>
      </c>
      <c r="N28" s="1">
        <f>IFERROR(__xludf.DUMMYFUNCTION("""COMPUTED_VALUE"""),7266797.0)</f>
        <v>7266797</v>
      </c>
    </row>
    <row r="29">
      <c r="A29" s="2">
        <f>IFERROR(__xludf.DUMMYFUNCTION("""COMPUTED_VALUE"""),45485.66666666667)</f>
        <v>45485.66667</v>
      </c>
      <c r="B29" s="1">
        <f>IFERROR(__xludf.DUMMYFUNCTION("""COMPUTED_VALUE"""),529.87)</f>
        <v>529.87</v>
      </c>
      <c r="D29" s="2">
        <f>IFERROR(__xludf.DUMMYFUNCTION("""COMPUTED_VALUE"""),45485.66666666667)</f>
        <v>45485.66667</v>
      </c>
      <c r="E29" s="1">
        <f>IFERROR(__xludf.DUMMYFUNCTION("""COMPUTED_VALUE"""),540.27)</f>
        <v>540.27</v>
      </c>
      <c r="G29" s="2">
        <f>IFERROR(__xludf.DUMMYFUNCTION("""COMPUTED_VALUE"""),45485.66666666667)</f>
        <v>45485.66667</v>
      </c>
      <c r="H29" s="1">
        <f>IFERROR(__xludf.DUMMYFUNCTION("""COMPUTED_VALUE"""),524.52)</f>
        <v>524.52</v>
      </c>
      <c r="J29" s="2">
        <f>IFERROR(__xludf.DUMMYFUNCTION("""COMPUTED_VALUE"""),45485.66666666667)</f>
        <v>45485.66667</v>
      </c>
      <c r="K29" s="1">
        <f>IFERROR(__xludf.DUMMYFUNCTION("""COMPUTED_VALUE"""),537.38)</f>
        <v>537.38</v>
      </c>
      <c r="M29" s="2">
        <f>IFERROR(__xludf.DUMMYFUNCTION("""COMPUTED_VALUE"""),45485.66666666667)</f>
        <v>45485.66667</v>
      </c>
      <c r="N29" s="1">
        <f>IFERROR(__xludf.DUMMYFUNCTION("""COMPUTED_VALUE"""),9649574.0)</f>
        <v>9649574</v>
      </c>
    </row>
    <row r="30">
      <c r="A30" s="2">
        <f>IFERROR(__xludf.DUMMYFUNCTION("""COMPUTED_VALUE"""),45492.66666666667)</f>
        <v>45492.66667</v>
      </c>
      <c r="B30" s="1">
        <f>IFERROR(__xludf.DUMMYFUNCTION("""COMPUTED_VALUE"""),536.64)</f>
        <v>536.64</v>
      </c>
      <c r="D30" s="2">
        <f>IFERROR(__xludf.DUMMYFUNCTION("""COMPUTED_VALUE"""),45492.66666666667)</f>
        <v>45492.66667</v>
      </c>
      <c r="E30" s="1">
        <f>IFERROR(__xludf.DUMMYFUNCTION("""COMPUTED_VALUE"""),561.95)</f>
        <v>561.95</v>
      </c>
      <c r="G30" s="2">
        <f>IFERROR(__xludf.DUMMYFUNCTION("""COMPUTED_VALUE"""),45492.66666666667)</f>
        <v>45492.66667</v>
      </c>
      <c r="H30" s="1">
        <f>IFERROR(__xludf.DUMMYFUNCTION("""COMPUTED_VALUE"""),535.75)</f>
        <v>535.75</v>
      </c>
      <c r="J30" s="2">
        <f>IFERROR(__xludf.DUMMYFUNCTION("""COMPUTED_VALUE"""),45492.66666666667)</f>
        <v>45492.66667</v>
      </c>
      <c r="K30" s="1">
        <f>IFERROR(__xludf.DUMMYFUNCTION("""COMPUTED_VALUE"""),543.17)</f>
        <v>543.17</v>
      </c>
      <c r="M30" s="2">
        <f>IFERROR(__xludf.DUMMYFUNCTION("""COMPUTED_VALUE"""),45492.66666666667)</f>
        <v>45492.66667</v>
      </c>
      <c r="N30" s="1">
        <f>IFERROR(__xludf.DUMMYFUNCTION("""COMPUTED_VALUE"""),9961367.0)</f>
        <v>9961367</v>
      </c>
    </row>
    <row r="31">
      <c r="A31" s="2">
        <f>IFERROR(__xludf.DUMMYFUNCTION("""COMPUTED_VALUE"""),45499.66666666667)</f>
        <v>45499.66667</v>
      </c>
      <c r="B31" s="1">
        <f>IFERROR(__xludf.DUMMYFUNCTION("""COMPUTED_VALUE"""),543.17)</f>
        <v>543.17</v>
      </c>
      <c r="D31" s="2">
        <f>IFERROR(__xludf.DUMMYFUNCTION("""COMPUTED_VALUE"""),45499.66666666667)</f>
        <v>45499.66667</v>
      </c>
      <c r="E31" s="1">
        <f>IFERROR(__xludf.DUMMYFUNCTION("""COMPUTED_VALUE"""),567.73)</f>
        <v>567.73</v>
      </c>
      <c r="G31" s="2">
        <f>IFERROR(__xludf.DUMMYFUNCTION("""COMPUTED_VALUE"""),45499.66666666667)</f>
        <v>45499.66667</v>
      </c>
      <c r="H31" s="1">
        <f>IFERROR(__xludf.DUMMYFUNCTION("""COMPUTED_VALUE"""),536.57)</f>
        <v>536.57</v>
      </c>
      <c r="J31" s="2">
        <f>IFERROR(__xludf.DUMMYFUNCTION("""COMPUTED_VALUE"""),45499.66666666667)</f>
        <v>45499.66667</v>
      </c>
      <c r="K31" s="1">
        <f>IFERROR(__xludf.DUMMYFUNCTION("""COMPUTED_VALUE"""),563.72)</f>
        <v>563.72</v>
      </c>
      <c r="M31" s="2">
        <f>IFERROR(__xludf.DUMMYFUNCTION("""COMPUTED_VALUE"""),45499.66666666667)</f>
        <v>45499.66667</v>
      </c>
      <c r="N31" s="1">
        <f>IFERROR(__xludf.DUMMYFUNCTION("""COMPUTED_VALUE"""),9459050.0)</f>
        <v>9459050</v>
      </c>
    </row>
    <row r="32">
      <c r="A32" s="2">
        <f>IFERROR(__xludf.DUMMYFUNCTION("""COMPUTED_VALUE"""),45506.66666666667)</f>
        <v>45506.66667</v>
      </c>
      <c r="B32" s="1">
        <f>IFERROR(__xludf.DUMMYFUNCTION("""COMPUTED_VALUE"""),560.45)</f>
        <v>560.45</v>
      </c>
      <c r="D32" s="2">
        <f>IFERROR(__xludf.DUMMYFUNCTION("""COMPUTED_VALUE"""),45506.66666666667)</f>
        <v>45506.66667</v>
      </c>
      <c r="E32" s="1">
        <f>IFERROR(__xludf.DUMMYFUNCTION("""COMPUTED_VALUE"""),560.45)</f>
        <v>560.45</v>
      </c>
      <c r="G32" s="2">
        <f>IFERROR(__xludf.DUMMYFUNCTION("""COMPUTED_VALUE"""),45506.66666666667)</f>
        <v>45506.66667</v>
      </c>
      <c r="H32" s="1">
        <f>IFERROR(__xludf.DUMMYFUNCTION("""COMPUTED_VALUE"""),536.47)</f>
        <v>536.47</v>
      </c>
      <c r="J32" s="2">
        <f>IFERROR(__xludf.DUMMYFUNCTION("""COMPUTED_VALUE"""),45506.66666666667)</f>
        <v>45506.66667</v>
      </c>
      <c r="K32" s="1">
        <f>IFERROR(__xludf.DUMMYFUNCTION("""COMPUTED_VALUE"""),547.12)</f>
        <v>547.12</v>
      </c>
      <c r="M32" s="2">
        <f>IFERROR(__xludf.DUMMYFUNCTION("""COMPUTED_VALUE"""),45506.66666666667)</f>
        <v>45506.66667</v>
      </c>
      <c r="N32" s="1">
        <f>IFERROR(__xludf.DUMMYFUNCTION("""COMPUTED_VALUE"""),9692715.0)</f>
        <v>9692715</v>
      </c>
    </row>
    <row r="33">
      <c r="A33" s="2">
        <f>IFERROR(__xludf.DUMMYFUNCTION("""COMPUTED_VALUE"""),45513.66666666667)</f>
        <v>45513.66667</v>
      </c>
      <c r="B33" s="1">
        <f>IFERROR(__xludf.DUMMYFUNCTION("""COMPUTED_VALUE"""),547.12)</f>
        <v>547.12</v>
      </c>
      <c r="D33" s="2">
        <f>IFERROR(__xludf.DUMMYFUNCTION("""COMPUTED_VALUE"""),45513.66666666667)</f>
        <v>45513.66667</v>
      </c>
      <c r="E33" s="1">
        <f>IFERROR(__xludf.DUMMYFUNCTION("""COMPUTED_VALUE"""),562.2)</f>
        <v>562.2</v>
      </c>
      <c r="G33" s="2">
        <f>IFERROR(__xludf.DUMMYFUNCTION("""COMPUTED_VALUE"""),45513.66666666667)</f>
        <v>45513.66667</v>
      </c>
      <c r="H33" s="1">
        <f>IFERROR(__xludf.DUMMYFUNCTION("""COMPUTED_VALUE"""),526.63)</f>
        <v>526.63</v>
      </c>
      <c r="J33" s="2">
        <f>IFERROR(__xludf.DUMMYFUNCTION("""COMPUTED_VALUE"""),45513.66666666667)</f>
        <v>45513.66667</v>
      </c>
      <c r="K33" s="1">
        <f>IFERROR(__xludf.DUMMYFUNCTION("""COMPUTED_VALUE"""),544.6)</f>
        <v>544.6</v>
      </c>
      <c r="M33" s="2">
        <f>IFERROR(__xludf.DUMMYFUNCTION("""COMPUTED_VALUE"""),45513.66666666667)</f>
        <v>45513.66667</v>
      </c>
      <c r="N33" s="1">
        <f>IFERROR(__xludf.DUMMYFUNCTION("""COMPUTED_VALUE"""),1.5687242E7)</f>
        <v>15687242</v>
      </c>
    </row>
    <row r="34">
      <c r="A34" s="2">
        <f>IFERROR(__xludf.DUMMYFUNCTION("""COMPUTED_VALUE"""),45520.66666666667)</f>
        <v>45520.66667</v>
      </c>
      <c r="B34" s="1">
        <f>IFERROR(__xludf.DUMMYFUNCTION("""COMPUTED_VALUE"""),544.68)</f>
        <v>544.68</v>
      </c>
      <c r="D34" s="2">
        <f>IFERROR(__xludf.DUMMYFUNCTION("""COMPUTED_VALUE"""),45520.66666666667)</f>
        <v>45520.66667</v>
      </c>
      <c r="E34" s="1">
        <f>IFERROR(__xludf.DUMMYFUNCTION("""COMPUTED_VALUE"""),556.16)</f>
        <v>556.16</v>
      </c>
      <c r="G34" s="2">
        <f>IFERROR(__xludf.DUMMYFUNCTION("""COMPUTED_VALUE"""),45520.66666666667)</f>
        <v>45520.66667</v>
      </c>
      <c r="H34" s="1">
        <f>IFERROR(__xludf.DUMMYFUNCTION("""COMPUTED_VALUE"""),533.22)</f>
        <v>533.22</v>
      </c>
      <c r="J34" s="2">
        <f>IFERROR(__xludf.DUMMYFUNCTION("""COMPUTED_VALUE"""),45520.66666666667)</f>
        <v>45520.66667</v>
      </c>
      <c r="K34" s="1">
        <f>IFERROR(__xludf.DUMMYFUNCTION("""COMPUTED_VALUE"""),554.46)</f>
        <v>554.46</v>
      </c>
      <c r="M34" s="2">
        <f>IFERROR(__xludf.DUMMYFUNCTION("""COMPUTED_VALUE"""),45520.66666666667)</f>
        <v>45520.66667</v>
      </c>
      <c r="N34" s="1">
        <f>IFERROR(__xludf.DUMMYFUNCTION("""COMPUTED_VALUE"""),8312904.0)</f>
        <v>8312904</v>
      </c>
    </row>
    <row r="35">
      <c r="A35" s="2">
        <f>IFERROR(__xludf.DUMMYFUNCTION("""COMPUTED_VALUE"""),45527.66666666667)</f>
        <v>45527.66667</v>
      </c>
      <c r="B35" s="1">
        <f>IFERROR(__xludf.DUMMYFUNCTION("""COMPUTED_VALUE"""),554.46)</f>
        <v>554.46</v>
      </c>
      <c r="D35" s="2">
        <f>IFERROR(__xludf.DUMMYFUNCTION("""COMPUTED_VALUE"""),45527.66666666667)</f>
        <v>45527.66667</v>
      </c>
      <c r="E35" s="1">
        <f>IFERROR(__xludf.DUMMYFUNCTION("""COMPUTED_VALUE"""),559.59)</f>
        <v>559.59</v>
      </c>
      <c r="G35" s="2">
        <f>IFERROR(__xludf.DUMMYFUNCTION("""COMPUTED_VALUE"""),45527.66666666667)</f>
        <v>45527.66667</v>
      </c>
      <c r="H35" s="1">
        <f>IFERROR(__xludf.DUMMYFUNCTION("""COMPUTED_VALUE"""),549.59)</f>
        <v>549.59</v>
      </c>
      <c r="J35" s="2">
        <f>IFERROR(__xludf.DUMMYFUNCTION("""COMPUTED_VALUE"""),45527.66666666667)</f>
        <v>45527.66667</v>
      </c>
      <c r="K35" s="1">
        <f>IFERROR(__xludf.DUMMYFUNCTION("""COMPUTED_VALUE"""),555.91)</f>
        <v>555.91</v>
      </c>
      <c r="M35" s="2">
        <f>IFERROR(__xludf.DUMMYFUNCTION("""COMPUTED_VALUE"""),45527.66666666667)</f>
        <v>45527.66667</v>
      </c>
      <c r="N35" s="1">
        <f>IFERROR(__xludf.DUMMYFUNCTION("""COMPUTED_VALUE"""),6498634.0)</f>
        <v>6498634</v>
      </c>
    </row>
    <row r="36">
      <c r="A36" s="2">
        <f>IFERROR(__xludf.DUMMYFUNCTION("""COMPUTED_VALUE"""),45534.66666666667)</f>
        <v>45534.66667</v>
      </c>
      <c r="B36" s="1">
        <f>IFERROR(__xludf.DUMMYFUNCTION("""COMPUTED_VALUE"""),556.28)</f>
        <v>556.28</v>
      </c>
      <c r="D36" s="2">
        <f>IFERROR(__xludf.DUMMYFUNCTION("""COMPUTED_VALUE"""),45534.66666666667)</f>
        <v>45534.66667</v>
      </c>
      <c r="E36" s="1">
        <f>IFERROR(__xludf.DUMMYFUNCTION("""COMPUTED_VALUE"""),562.25)</f>
        <v>562.25</v>
      </c>
      <c r="G36" s="2">
        <f>IFERROR(__xludf.DUMMYFUNCTION("""COMPUTED_VALUE"""),45534.66666666667)</f>
        <v>45534.66667</v>
      </c>
      <c r="H36" s="1">
        <f>IFERROR(__xludf.DUMMYFUNCTION("""COMPUTED_VALUE"""),542.71)</f>
        <v>542.71</v>
      </c>
      <c r="J36" s="2">
        <f>IFERROR(__xludf.DUMMYFUNCTION("""COMPUTED_VALUE"""),45534.66666666667)</f>
        <v>45534.66667</v>
      </c>
      <c r="K36" s="1">
        <f>IFERROR(__xludf.DUMMYFUNCTION("""COMPUTED_VALUE"""),552.89)</f>
        <v>552.89</v>
      </c>
      <c r="M36" s="2">
        <f>IFERROR(__xludf.DUMMYFUNCTION("""COMPUTED_VALUE"""),45534.66666666667)</f>
        <v>45534.66667</v>
      </c>
      <c r="N36" s="1">
        <f>IFERROR(__xludf.DUMMYFUNCTION("""COMPUTED_VALUE"""),7260700.0)</f>
        <v>7260700</v>
      </c>
    </row>
    <row r="37">
      <c r="A37" s="2">
        <f>IFERROR(__xludf.DUMMYFUNCTION("""COMPUTED_VALUE"""),45541.66666666667)</f>
        <v>45541.66667</v>
      </c>
      <c r="B37" s="1">
        <f>IFERROR(__xludf.DUMMYFUNCTION("""COMPUTED_VALUE"""),552.89)</f>
        <v>552.89</v>
      </c>
      <c r="D37" s="2">
        <f>IFERROR(__xludf.DUMMYFUNCTION("""COMPUTED_VALUE"""),45541.66666666667)</f>
        <v>45541.66667</v>
      </c>
      <c r="E37" s="1">
        <f>IFERROR(__xludf.DUMMYFUNCTION("""COMPUTED_VALUE"""),587.64)</f>
        <v>587.64</v>
      </c>
      <c r="G37" s="2">
        <f>IFERROR(__xludf.DUMMYFUNCTION("""COMPUTED_VALUE"""),45541.66666666667)</f>
        <v>45541.66667</v>
      </c>
      <c r="H37" s="1">
        <f>IFERROR(__xludf.DUMMYFUNCTION("""COMPUTED_VALUE"""),546.41)</f>
        <v>546.41</v>
      </c>
      <c r="J37" s="2">
        <f>IFERROR(__xludf.DUMMYFUNCTION("""COMPUTED_VALUE"""),45541.66666666667)</f>
        <v>45541.66667</v>
      </c>
      <c r="K37" s="1">
        <f>IFERROR(__xludf.DUMMYFUNCTION("""COMPUTED_VALUE"""),572.8)</f>
        <v>572.8</v>
      </c>
      <c r="M37" s="2">
        <f>IFERROR(__xludf.DUMMYFUNCTION("""COMPUTED_VALUE"""),45541.66666666667)</f>
        <v>45541.66667</v>
      </c>
      <c r="N37" s="1">
        <f>IFERROR(__xludf.DUMMYFUNCTION("""COMPUTED_VALUE"""),1.5902932E7)</f>
        <v>15902932</v>
      </c>
    </row>
    <row r="38">
      <c r="A38" s="2">
        <f>IFERROR(__xludf.DUMMYFUNCTION("""COMPUTED_VALUE"""),45548.66666666667)</f>
        <v>45548.66667</v>
      </c>
      <c r="B38" s="1">
        <f>IFERROR(__xludf.DUMMYFUNCTION("""COMPUTED_VALUE"""),572.94)</f>
        <v>572.94</v>
      </c>
      <c r="D38" s="2">
        <f>IFERROR(__xludf.DUMMYFUNCTION("""COMPUTED_VALUE"""),45548.66666666667)</f>
        <v>45548.66667</v>
      </c>
      <c r="E38" s="1">
        <f>IFERROR(__xludf.DUMMYFUNCTION("""COMPUTED_VALUE"""),578.5)</f>
        <v>578.5</v>
      </c>
      <c r="G38" s="2">
        <f>IFERROR(__xludf.DUMMYFUNCTION("""COMPUTED_VALUE"""),45548.66666666667)</f>
        <v>45548.66667</v>
      </c>
      <c r="H38" s="1">
        <f>IFERROR(__xludf.DUMMYFUNCTION("""COMPUTED_VALUE"""),542.89)</f>
        <v>542.89</v>
      </c>
      <c r="J38" s="2">
        <f>IFERROR(__xludf.DUMMYFUNCTION("""COMPUTED_VALUE"""),45548.66666666667)</f>
        <v>45548.66667</v>
      </c>
      <c r="K38" s="1">
        <f>IFERROR(__xludf.DUMMYFUNCTION("""COMPUTED_VALUE"""),559.84)</f>
        <v>559.84</v>
      </c>
      <c r="M38" s="2">
        <f>IFERROR(__xludf.DUMMYFUNCTION("""COMPUTED_VALUE"""),45548.66666666667)</f>
        <v>45548.66667</v>
      </c>
      <c r="N38" s="1">
        <f>IFERROR(__xludf.DUMMYFUNCTION("""COMPUTED_VALUE"""),8104734.0)</f>
        <v>8104734</v>
      </c>
    </row>
    <row r="39">
      <c r="A39" s="2">
        <f>IFERROR(__xludf.DUMMYFUNCTION("""COMPUTED_VALUE"""),45555.66666666667)</f>
        <v>45555.66667</v>
      </c>
      <c r="B39" s="1">
        <f>IFERROR(__xludf.DUMMYFUNCTION("""COMPUTED_VALUE"""),562.78)</f>
        <v>562.78</v>
      </c>
      <c r="D39" s="2">
        <f>IFERROR(__xludf.DUMMYFUNCTION("""COMPUTED_VALUE"""),45555.66666666667)</f>
        <v>45555.66667</v>
      </c>
      <c r="E39" s="1">
        <f>IFERROR(__xludf.DUMMYFUNCTION("""COMPUTED_VALUE"""),575.53)</f>
        <v>575.53</v>
      </c>
      <c r="G39" s="2">
        <f>IFERROR(__xludf.DUMMYFUNCTION("""COMPUTED_VALUE"""),45555.66666666667)</f>
        <v>45555.66667</v>
      </c>
      <c r="H39" s="1">
        <f>IFERROR(__xludf.DUMMYFUNCTION("""COMPUTED_VALUE"""),553.91)</f>
        <v>553.91</v>
      </c>
      <c r="J39" s="2">
        <f>IFERROR(__xludf.DUMMYFUNCTION("""COMPUTED_VALUE"""),45555.66666666667)</f>
        <v>45555.66667</v>
      </c>
      <c r="K39" s="1">
        <f>IFERROR(__xludf.DUMMYFUNCTION("""COMPUTED_VALUE"""),556.27)</f>
        <v>556.27</v>
      </c>
      <c r="M39" s="2">
        <f>IFERROR(__xludf.DUMMYFUNCTION("""COMPUTED_VALUE"""),45555.66666666667)</f>
        <v>45555.66667</v>
      </c>
      <c r="N39" s="1">
        <f>IFERROR(__xludf.DUMMYFUNCTION("""COMPUTED_VALUE"""),1.4203141E7)</f>
        <v>14203141</v>
      </c>
    </row>
    <row r="40">
      <c r="A40" s="2">
        <f>IFERROR(__xludf.DUMMYFUNCTION("""COMPUTED_VALUE"""),45562.66666666667)</f>
        <v>45562.66667</v>
      </c>
      <c r="B40" s="1">
        <f>IFERROR(__xludf.DUMMYFUNCTION("""COMPUTED_VALUE"""),556.27)</f>
        <v>556.27</v>
      </c>
      <c r="D40" s="2">
        <f>IFERROR(__xludf.DUMMYFUNCTION("""COMPUTED_VALUE"""),45562.66666666667)</f>
        <v>45562.66667</v>
      </c>
      <c r="E40" s="1">
        <f>IFERROR(__xludf.DUMMYFUNCTION("""COMPUTED_VALUE"""),582.51)</f>
        <v>582.51</v>
      </c>
      <c r="G40" s="2">
        <f>IFERROR(__xludf.DUMMYFUNCTION("""COMPUTED_VALUE"""),45562.66666666667)</f>
        <v>45562.66667</v>
      </c>
      <c r="H40" s="1">
        <f>IFERROR(__xludf.DUMMYFUNCTION("""COMPUTED_VALUE"""),552.59)</f>
        <v>552.59</v>
      </c>
      <c r="J40" s="2">
        <f>IFERROR(__xludf.DUMMYFUNCTION("""COMPUTED_VALUE"""),45562.66666666667)</f>
        <v>45562.66667</v>
      </c>
      <c r="K40" s="1">
        <f>IFERROR(__xludf.DUMMYFUNCTION("""COMPUTED_VALUE"""),580.16)</f>
        <v>580.16</v>
      </c>
      <c r="M40" s="2">
        <f>IFERROR(__xludf.DUMMYFUNCTION("""COMPUTED_VALUE"""),45562.66666666667)</f>
        <v>45562.66667</v>
      </c>
      <c r="N40" s="1">
        <f>IFERROR(__xludf.DUMMYFUNCTION("""COMPUTED_VALUE"""),8763138.0)</f>
        <v>8763138</v>
      </c>
    </row>
    <row r="41">
      <c r="A41" s="2">
        <f>IFERROR(__xludf.DUMMYFUNCTION("""COMPUTED_VALUE"""),45569.66666666667)</f>
        <v>45569.66667</v>
      </c>
      <c r="B41" s="1">
        <f>IFERROR(__xludf.DUMMYFUNCTION("""COMPUTED_VALUE"""),581.89)</f>
        <v>581.89</v>
      </c>
      <c r="D41" s="2">
        <f>IFERROR(__xludf.DUMMYFUNCTION("""COMPUTED_VALUE"""),45569.66666666667)</f>
        <v>45569.66667</v>
      </c>
      <c r="E41" s="1">
        <f>IFERROR(__xludf.DUMMYFUNCTION("""COMPUTED_VALUE"""),590.32)</f>
        <v>590.32</v>
      </c>
      <c r="G41" s="2">
        <f>IFERROR(__xludf.DUMMYFUNCTION("""COMPUTED_VALUE"""),45569.66666666667)</f>
        <v>45569.66667</v>
      </c>
      <c r="H41" s="1">
        <f>IFERROR(__xludf.DUMMYFUNCTION("""COMPUTED_VALUE"""),562.09)</f>
        <v>562.09</v>
      </c>
      <c r="J41" s="2">
        <f>IFERROR(__xludf.DUMMYFUNCTION("""COMPUTED_VALUE"""),45569.66666666667)</f>
        <v>45569.66667</v>
      </c>
      <c r="K41" s="1">
        <f>IFERROR(__xludf.DUMMYFUNCTION("""COMPUTED_VALUE"""),572.4)</f>
        <v>572.4</v>
      </c>
      <c r="M41" s="2">
        <f>IFERROR(__xludf.DUMMYFUNCTION("""COMPUTED_VALUE"""),45569.66666666667)</f>
        <v>45569.66667</v>
      </c>
      <c r="N41" s="1">
        <f>IFERROR(__xludf.DUMMYFUNCTION("""COMPUTED_VALUE"""),8169604.0)</f>
        <v>8169604</v>
      </c>
    </row>
    <row r="42">
      <c r="A42" s="2">
        <f>IFERROR(__xludf.DUMMYFUNCTION("""COMPUTED_VALUE"""),45576.66666666667)</f>
        <v>45576.66667</v>
      </c>
      <c r="B42" s="1">
        <f>IFERROR(__xludf.DUMMYFUNCTION("""COMPUTED_VALUE"""),572.4)</f>
        <v>572.4</v>
      </c>
      <c r="D42" s="2">
        <f>IFERROR(__xludf.DUMMYFUNCTION("""COMPUTED_VALUE"""),45576.66666666667)</f>
        <v>45576.66667</v>
      </c>
      <c r="E42" s="1">
        <f>IFERROR(__xludf.DUMMYFUNCTION("""COMPUTED_VALUE"""),572.4)</f>
        <v>572.4</v>
      </c>
      <c r="G42" s="2">
        <f>IFERROR(__xludf.DUMMYFUNCTION("""COMPUTED_VALUE"""),45576.66666666667)</f>
        <v>45576.66667</v>
      </c>
      <c r="H42" s="1">
        <f>IFERROR(__xludf.DUMMYFUNCTION("""COMPUTED_VALUE"""),546.47)</f>
        <v>546.47</v>
      </c>
      <c r="J42" s="2">
        <f>IFERROR(__xludf.DUMMYFUNCTION("""COMPUTED_VALUE"""),45576.66666666667)</f>
        <v>45576.66667</v>
      </c>
      <c r="K42" s="1">
        <f>IFERROR(__xludf.DUMMYFUNCTION("""COMPUTED_VALUE"""),555.86)</f>
        <v>555.86</v>
      </c>
      <c r="M42" s="2">
        <f>IFERROR(__xludf.DUMMYFUNCTION("""COMPUTED_VALUE"""),45576.66666666667)</f>
        <v>45576.66667</v>
      </c>
      <c r="N42" s="1">
        <f>IFERROR(__xludf.DUMMYFUNCTION("""COMPUTED_VALUE"""),6164350.0)</f>
        <v>6164350</v>
      </c>
    </row>
    <row r="43">
      <c r="A43" s="2">
        <f>IFERROR(__xludf.DUMMYFUNCTION("""COMPUTED_VALUE"""),45583.66666666667)</f>
        <v>45583.66667</v>
      </c>
      <c r="B43" s="1">
        <f>IFERROR(__xludf.DUMMYFUNCTION("""COMPUTED_VALUE"""),555.86)</f>
        <v>555.86</v>
      </c>
      <c r="D43" s="2">
        <f>IFERROR(__xludf.DUMMYFUNCTION("""COMPUTED_VALUE"""),45583.66666666667)</f>
        <v>45583.66667</v>
      </c>
      <c r="E43" s="1">
        <f>IFERROR(__xludf.DUMMYFUNCTION("""COMPUTED_VALUE"""),576.69)</f>
        <v>576.69</v>
      </c>
      <c r="G43" s="2">
        <f>IFERROR(__xludf.DUMMYFUNCTION("""COMPUTED_VALUE"""),45583.66666666667)</f>
        <v>45583.66667</v>
      </c>
      <c r="H43" s="1">
        <f>IFERROR(__xludf.DUMMYFUNCTION("""COMPUTED_VALUE"""),552.95)</f>
        <v>552.95</v>
      </c>
      <c r="J43" s="2">
        <f>IFERROR(__xludf.DUMMYFUNCTION("""COMPUTED_VALUE"""),45583.66666666667)</f>
        <v>45583.66667</v>
      </c>
      <c r="K43" s="1">
        <f>IFERROR(__xludf.DUMMYFUNCTION("""COMPUTED_VALUE"""),571.68)</f>
        <v>571.68</v>
      </c>
      <c r="M43" s="2">
        <f>IFERROR(__xludf.DUMMYFUNCTION("""COMPUTED_VALUE"""),45583.66666666667)</f>
        <v>45583.66667</v>
      </c>
      <c r="N43" s="1">
        <f>IFERROR(__xludf.DUMMYFUNCTION("""COMPUTED_VALUE"""),7480971.0)</f>
        <v>7480971</v>
      </c>
    </row>
    <row r="44">
      <c r="A44" s="2">
        <f>IFERROR(__xludf.DUMMYFUNCTION("""COMPUTED_VALUE"""),45590.66666666667)</f>
        <v>45590.66667</v>
      </c>
      <c r="B44" s="1">
        <f>IFERROR(__xludf.DUMMYFUNCTION("""COMPUTED_VALUE"""),569.95)</f>
        <v>569.95</v>
      </c>
      <c r="D44" s="2">
        <f>IFERROR(__xludf.DUMMYFUNCTION("""COMPUTED_VALUE"""),45590.66666666667)</f>
        <v>45590.66667</v>
      </c>
      <c r="E44" s="1">
        <f>IFERROR(__xludf.DUMMYFUNCTION("""COMPUTED_VALUE"""),575.77)</f>
        <v>575.77</v>
      </c>
      <c r="G44" s="2">
        <f>IFERROR(__xludf.DUMMYFUNCTION("""COMPUTED_VALUE"""),45590.66666666667)</f>
        <v>45590.66667</v>
      </c>
      <c r="H44" s="1">
        <f>IFERROR(__xludf.DUMMYFUNCTION("""COMPUTED_VALUE"""),563.72)</f>
        <v>563.72</v>
      </c>
      <c r="J44" s="2">
        <f>IFERROR(__xludf.DUMMYFUNCTION("""COMPUTED_VALUE"""),45590.66666666667)</f>
        <v>45590.66667</v>
      </c>
      <c r="K44" s="1">
        <f>IFERROR(__xludf.DUMMYFUNCTION("""COMPUTED_VALUE"""),569.34)</f>
        <v>569.34</v>
      </c>
      <c r="M44" s="2">
        <f>IFERROR(__xludf.DUMMYFUNCTION("""COMPUTED_VALUE"""),45590.66666666667)</f>
        <v>45590.66667</v>
      </c>
      <c r="N44" s="1">
        <f>IFERROR(__xludf.DUMMYFUNCTION("""COMPUTED_VALUE"""),6627407.0)</f>
        <v>6627407</v>
      </c>
    </row>
    <row r="45">
      <c r="A45" s="2">
        <f>IFERROR(__xludf.DUMMYFUNCTION("""COMPUTED_VALUE"""),45597.66666666667)</f>
        <v>45597.66667</v>
      </c>
      <c r="B45" s="1">
        <f>IFERROR(__xludf.DUMMYFUNCTION("""COMPUTED_VALUE"""),571.58)</f>
        <v>571.58</v>
      </c>
      <c r="D45" s="2">
        <f>IFERROR(__xludf.DUMMYFUNCTION("""COMPUTED_VALUE"""),45597.66666666667)</f>
        <v>45597.66667</v>
      </c>
      <c r="E45" s="1">
        <f>IFERROR(__xludf.DUMMYFUNCTION("""COMPUTED_VALUE"""),575.87)</f>
        <v>575.87</v>
      </c>
      <c r="G45" s="2">
        <f>IFERROR(__xludf.DUMMYFUNCTION("""COMPUTED_VALUE"""),45597.66666666667)</f>
        <v>45597.66667</v>
      </c>
      <c r="H45" s="1">
        <f>IFERROR(__xludf.DUMMYFUNCTION("""COMPUTED_VALUE"""),555.86)</f>
        <v>555.86</v>
      </c>
      <c r="J45" s="2">
        <f>IFERROR(__xludf.DUMMYFUNCTION("""COMPUTED_VALUE"""),45597.66666666667)</f>
        <v>45597.66667</v>
      </c>
      <c r="K45" s="1">
        <f>IFERROR(__xludf.DUMMYFUNCTION("""COMPUTED_VALUE"""),561.48)</f>
        <v>561.48</v>
      </c>
      <c r="M45" s="2">
        <f>IFERROR(__xludf.DUMMYFUNCTION("""COMPUTED_VALUE"""),45597.66666666667)</f>
        <v>45597.66667</v>
      </c>
      <c r="N45" s="1">
        <f>IFERROR(__xludf.DUMMYFUNCTION("""COMPUTED_VALUE"""),6649875.0)</f>
        <v>6649875</v>
      </c>
    </row>
    <row r="46">
      <c r="A46" s="2">
        <f>IFERROR(__xludf.DUMMYFUNCTION("""COMPUTED_VALUE"""),45604.66666666667)</f>
        <v>45604.66667</v>
      </c>
      <c r="B46" s="1">
        <f>IFERROR(__xludf.DUMMYFUNCTION("""COMPUTED_VALUE"""),561.48)</f>
        <v>561.48</v>
      </c>
      <c r="D46" s="2">
        <f>IFERROR(__xludf.DUMMYFUNCTION("""COMPUTED_VALUE"""),45604.66666666667)</f>
        <v>45604.66667</v>
      </c>
      <c r="E46" s="1">
        <f>IFERROR(__xludf.DUMMYFUNCTION("""COMPUTED_VALUE"""),618.18)</f>
        <v>618.18</v>
      </c>
      <c r="G46" s="2">
        <f>IFERROR(__xludf.DUMMYFUNCTION("""COMPUTED_VALUE"""),45604.66666666667)</f>
        <v>45604.66667</v>
      </c>
      <c r="H46" s="1">
        <f>IFERROR(__xludf.DUMMYFUNCTION("""COMPUTED_VALUE"""),536.06)</f>
        <v>536.06</v>
      </c>
      <c r="J46" s="2">
        <f>IFERROR(__xludf.DUMMYFUNCTION("""COMPUTED_VALUE"""),45604.66666666667)</f>
        <v>45604.66667</v>
      </c>
      <c r="K46" s="1">
        <f>IFERROR(__xludf.DUMMYFUNCTION("""COMPUTED_VALUE"""),608.03)</f>
        <v>608.03</v>
      </c>
      <c r="M46" s="2">
        <f>IFERROR(__xludf.DUMMYFUNCTION("""COMPUTED_VALUE"""),45604.66666666667)</f>
        <v>45604.66667</v>
      </c>
      <c r="N46" s="1">
        <f>IFERROR(__xludf.DUMMYFUNCTION("""COMPUTED_VALUE"""),1.2854557E7)</f>
        <v>12854557</v>
      </c>
    </row>
    <row r="47">
      <c r="A47" s="2">
        <f>IFERROR(__xludf.DUMMYFUNCTION("""COMPUTED_VALUE"""),45611.66666666667)</f>
        <v>45611.66667</v>
      </c>
      <c r="B47" s="1">
        <f>IFERROR(__xludf.DUMMYFUNCTION("""COMPUTED_VALUE"""),608.03)</f>
        <v>608.03</v>
      </c>
      <c r="D47" s="2">
        <f>IFERROR(__xludf.DUMMYFUNCTION("""COMPUTED_VALUE"""),45611.66666666667)</f>
        <v>45611.66667</v>
      </c>
      <c r="E47" s="1">
        <f>IFERROR(__xludf.DUMMYFUNCTION("""COMPUTED_VALUE"""),656.21)</f>
        <v>656.21</v>
      </c>
      <c r="G47" s="2">
        <f>IFERROR(__xludf.DUMMYFUNCTION("""COMPUTED_VALUE"""),45611.66666666667)</f>
        <v>45611.66667</v>
      </c>
      <c r="H47" s="1">
        <f>IFERROR(__xludf.DUMMYFUNCTION("""COMPUTED_VALUE"""),605.58)</f>
        <v>605.58</v>
      </c>
      <c r="J47" s="2">
        <f>IFERROR(__xludf.DUMMYFUNCTION("""COMPUTED_VALUE"""),45611.66666666667)</f>
        <v>45611.66667</v>
      </c>
      <c r="K47" s="1">
        <f>IFERROR(__xludf.DUMMYFUNCTION("""COMPUTED_VALUE"""),637.22)</f>
        <v>637.22</v>
      </c>
      <c r="M47" s="2">
        <f>IFERROR(__xludf.DUMMYFUNCTION("""COMPUTED_VALUE"""),45611.66666666667)</f>
        <v>45611.66667</v>
      </c>
      <c r="N47" s="1">
        <f>IFERROR(__xludf.DUMMYFUNCTION("""COMPUTED_VALUE"""),1.1872434E7)</f>
        <v>11872434</v>
      </c>
    </row>
    <row r="48">
      <c r="A48" s="2">
        <f>IFERROR(__xludf.DUMMYFUNCTION("""COMPUTED_VALUE"""),45618.66666666667)</f>
        <v>45618.66667</v>
      </c>
      <c r="B48" s="1">
        <f>IFERROR(__xludf.DUMMYFUNCTION("""COMPUTED_VALUE"""),637.53)</f>
        <v>637.53</v>
      </c>
      <c r="D48" s="2">
        <f>IFERROR(__xludf.DUMMYFUNCTION("""COMPUTED_VALUE"""),45618.66666666667)</f>
        <v>45618.66667</v>
      </c>
      <c r="E48" s="1">
        <f>IFERROR(__xludf.DUMMYFUNCTION("""COMPUTED_VALUE"""),641.31)</f>
        <v>641.31</v>
      </c>
      <c r="G48" s="2">
        <f>IFERROR(__xludf.DUMMYFUNCTION("""COMPUTED_VALUE"""),45618.66666666667)</f>
        <v>45618.66667</v>
      </c>
      <c r="H48" s="1">
        <f>IFERROR(__xludf.DUMMYFUNCTION("""COMPUTED_VALUE"""),608.64)</f>
        <v>608.64</v>
      </c>
      <c r="J48" s="2">
        <f>IFERROR(__xludf.DUMMYFUNCTION("""COMPUTED_VALUE"""),45618.66666666667)</f>
        <v>45618.66667</v>
      </c>
      <c r="K48" s="1">
        <f>IFERROR(__xludf.DUMMYFUNCTION("""COMPUTED_VALUE"""),616.19)</f>
        <v>616.19</v>
      </c>
      <c r="M48" s="2">
        <f>IFERROR(__xludf.DUMMYFUNCTION("""COMPUTED_VALUE"""),45618.66666666667)</f>
        <v>45618.66667</v>
      </c>
      <c r="N48" s="1">
        <f>IFERROR(__xludf.DUMMYFUNCTION("""COMPUTED_VALUE"""),7583442.0)</f>
        <v>7583442</v>
      </c>
    </row>
    <row r="49">
      <c r="A49" s="2">
        <f>IFERROR(__xludf.DUMMYFUNCTION("""COMPUTED_VALUE"""),45625.54166666667)</f>
        <v>45625.54167</v>
      </c>
      <c r="B49" s="1">
        <f>IFERROR(__xludf.DUMMYFUNCTION("""COMPUTED_VALUE"""),616.19)</f>
        <v>616.19</v>
      </c>
      <c r="D49" s="2">
        <f>IFERROR(__xludf.DUMMYFUNCTION("""COMPUTED_VALUE"""),45625.54166666667)</f>
        <v>45625.54167</v>
      </c>
      <c r="E49" s="1">
        <f>IFERROR(__xludf.DUMMYFUNCTION("""COMPUTED_VALUE"""),637.12)</f>
        <v>637.12</v>
      </c>
      <c r="G49" s="2">
        <f>IFERROR(__xludf.DUMMYFUNCTION("""COMPUTED_VALUE"""),45625.54166666667)</f>
        <v>45625.54167</v>
      </c>
      <c r="H49" s="1">
        <f>IFERROR(__xludf.DUMMYFUNCTION("""COMPUTED_VALUE"""),616.19)</f>
        <v>616.19</v>
      </c>
      <c r="J49" s="2">
        <f>IFERROR(__xludf.DUMMYFUNCTION("""COMPUTED_VALUE"""),45625.54166666667)</f>
        <v>45625.54167</v>
      </c>
      <c r="K49" s="1">
        <f>IFERROR(__xludf.DUMMYFUNCTION("""COMPUTED_VALUE"""),633.55)</f>
        <v>633.55</v>
      </c>
      <c r="M49" s="2">
        <f>IFERROR(__xludf.DUMMYFUNCTION("""COMPUTED_VALUE"""),45625.54166666667)</f>
        <v>45625.54167</v>
      </c>
      <c r="N49" s="1">
        <f>IFERROR(__xludf.DUMMYFUNCTION("""COMPUTED_VALUE"""),7407630.0)</f>
        <v>7407630</v>
      </c>
    </row>
    <row r="50">
      <c r="A50" s="2">
        <f>IFERROR(__xludf.DUMMYFUNCTION("""COMPUTED_VALUE"""),45632.66666666667)</f>
        <v>45632.66667</v>
      </c>
      <c r="B50" s="1">
        <f>IFERROR(__xludf.DUMMYFUNCTION("""COMPUTED_VALUE"""),633.55)</f>
        <v>633.55</v>
      </c>
      <c r="D50" s="2">
        <f>IFERROR(__xludf.DUMMYFUNCTION("""COMPUTED_VALUE"""),45632.66666666667)</f>
        <v>45632.66667</v>
      </c>
      <c r="E50" s="1">
        <f>IFERROR(__xludf.DUMMYFUNCTION("""COMPUTED_VALUE"""),658.58)</f>
        <v>658.58</v>
      </c>
      <c r="G50" s="2">
        <f>IFERROR(__xludf.DUMMYFUNCTION("""COMPUTED_VALUE"""),45632.66666666667)</f>
        <v>45632.66667</v>
      </c>
      <c r="H50" s="1">
        <f>IFERROR(__xludf.DUMMYFUNCTION("""COMPUTED_VALUE"""),620.58)</f>
        <v>620.58</v>
      </c>
      <c r="J50" s="2">
        <f>IFERROR(__xludf.DUMMYFUNCTION("""COMPUTED_VALUE"""),45632.66666666667)</f>
        <v>45632.66667</v>
      </c>
      <c r="K50" s="1">
        <f>IFERROR(__xludf.DUMMYFUNCTION("""COMPUTED_VALUE"""),624.05)</f>
        <v>624.05</v>
      </c>
      <c r="M50" s="2">
        <f>IFERROR(__xludf.DUMMYFUNCTION("""COMPUTED_VALUE"""),45632.66666666667)</f>
        <v>45632.66667</v>
      </c>
      <c r="N50" s="1">
        <f>IFERROR(__xludf.DUMMYFUNCTION("""COMPUTED_VALUE"""),9501177.0)</f>
        <v>9501177</v>
      </c>
    </row>
    <row r="51">
      <c r="A51" s="2">
        <f>IFERROR(__xludf.DUMMYFUNCTION("""COMPUTED_VALUE"""),45639.66666666667)</f>
        <v>45639.66667</v>
      </c>
      <c r="B51" s="1">
        <f>IFERROR(__xludf.DUMMYFUNCTION("""COMPUTED_VALUE"""),624.05)</f>
        <v>624.05</v>
      </c>
      <c r="D51" s="2">
        <f>IFERROR(__xludf.DUMMYFUNCTION("""COMPUTED_VALUE"""),45639.66666666667)</f>
        <v>45639.66667</v>
      </c>
      <c r="E51" s="1">
        <f>IFERROR(__xludf.DUMMYFUNCTION("""COMPUTED_VALUE"""),634.26)</f>
        <v>634.26</v>
      </c>
      <c r="G51" s="2">
        <f>IFERROR(__xludf.DUMMYFUNCTION("""COMPUTED_VALUE"""),45639.66666666667)</f>
        <v>45639.66667</v>
      </c>
      <c r="H51" s="1">
        <f>IFERROR(__xludf.DUMMYFUNCTION("""COMPUTED_VALUE"""),619.46)</f>
        <v>619.46</v>
      </c>
      <c r="J51" s="2">
        <f>IFERROR(__xludf.DUMMYFUNCTION("""COMPUTED_VALUE"""),45639.66666666667)</f>
        <v>45639.66667</v>
      </c>
      <c r="K51" s="1">
        <f>IFERROR(__xludf.DUMMYFUNCTION("""COMPUTED_VALUE"""),623.44)</f>
        <v>623.44</v>
      </c>
      <c r="M51" s="2">
        <f>IFERROR(__xludf.DUMMYFUNCTION("""COMPUTED_VALUE"""),45639.66666666667)</f>
        <v>45639.66667</v>
      </c>
      <c r="N51" s="1">
        <f>IFERROR(__xludf.DUMMYFUNCTION("""COMPUTED_VALUE"""),8104881.0)</f>
        <v>8104881</v>
      </c>
    </row>
    <row r="52">
      <c r="A52" s="2">
        <f>IFERROR(__xludf.DUMMYFUNCTION("""COMPUTED_VALUE"""),45646.66666666667)</f>
        <v>45646.66667</v>
      </c>
      <c r="B52" s="1">
        <f>IFERROR(__xludf.DUMMYFUNCTION("""COMPUTED_VALUE"""),621.2)</f>
        <v>621.2</v>
      </c>
      <c r="D52" s="2">
        <f>IFERROR(__xludf.DUMMYFUNCTION("""COMPUTED_VALUE"""),45646.66666666667)</f>
        <v>45646.66667</v>
      </c>
      <c r="E52" s="1">
        <f>IFERROR(__xludf.DUMMYFUNCTION("""COMPUTED_VALUE"""),622.63)</f>
        <v>622.63</v>
      </c>
      <c r="G52" s="2">
        <f>IFERROR(__xludf.DUMMYFUNCTION("""COMPUTED_VALUE"""),45646.66666666667)</f>
        <v>45646.66667</v>
      </c>
      <c r="H52" s="1">
        <f>IFERROR(__xludf.DUMMYFUNCTION("""COMPUTED_VALUE"""),593.02)</f>
        <v>593.02</v>
      </c>
      <c r="J52" s="2">
        <f>IFERROR(__xludf.DUMMYFUNCTION("""COMPUTED_VALUE"""),45646.66666666667)</f>
        <v>45646.66667</v>
      </c>
      <c r="K52" s="1">
        <f>IFERROR(__xludf.DUMMYFUNCTION("""COMPUTED_VALUE"""),605.78)</f>
        <v>605.78</v>
      </c>
      <c r="M52" s="2">
        <f>IFERROR(__xludf.DUMMYFUNCTION("""COMPUTED_VALUE"""),45646.66666666667)</f>
        <v>45646.66667</v>
      </c>
      <c r="N52" s="1">
        <f>IFERROR(__xludf.DUMMYFUNCTION("""COMPUTED_VALUE"""),1.1509008E7)</f>
        <v>11509008</v>
      </c>
    </row>
    <row r="53">
      <c r="A53" s="2">
        <f>IFERROR(__xludf.DUMMYFUNCTION("""COMPUTED_VALUE"""),45653.66666666667)</f>
        <v>45653.66667</v>
      </c>
      <c r="B53" s="1">
        <f>IFERROR(__xludf.DUMMYFUNCTION("""COMPUTED_VALUE"""),605.78)</f>
        <v>605.78</v>
      </c>
      <c r="D53" s="2">
        <f>IFERROR(__xludf.DUMMYFUNCTION("""COMPUTED_VALUE"""),45653.66666666667)</f>
        <v>45653.66667</v>
      </c>
      <c r="E53" s="1">
        <f>IFERROR(__xludf.DUMMYFUNCTION("""COMPUTED_VALUE"""),605.78)</f>
        <v>605.78</v>
      </c>
      <c r="G53" s="2">
        <f>IFERROR(__xludf.DUMMYFUNCTION("""COMPUTED_VALUE"""),45653.66666666667)</f>
        <v>45653.66667</v>
      </c>
      <c r="H53" s="1">
        <f>IFERROR(__xludf.DUMMYFUNCTION("""COMPUTED_VALUE"""),587.1)</f>
        <v>587.1</v>
      </c>
      <c r="J53" s="2">
        <f>IFERROR(__xludf.DUMMYFUNCTION("""COMPUTED_VALUE"""),45653.66666666667)</f>
        <v>45653.66667</v>
      </c>
      <c r="K53" s="1">
        <f>IFERROR(__xludf.DUMMYFUNCTION("""COMPUTED_VALUE"""),590.26)</f>
        <v>590.26</v>
      </c>
      <c r="M53" s="2">
        <f>IFERROR(__xludf.DUMMYFUNCTION("""COMPUTED_VALUE"""),45653.66666666667)</f>
        <v>45653.66667</v>
      </c>
      <c r="N53" s="1">
        <f>IFERROR(__xludf.DUMMYFUNCTION("""COMPUTED_VALUE"""),4368949.0)</f>
        <v>4368949</v>
      </c>
    </row>
    <row r="54">
      <c r="A54" s="2">
        <f>IFERROR(__xludf.DUMMYFUNCTION("""COMPUTED_VALUE"""),45660.66666666667)</f>
        <v>45660.66667</v>
      </c>
      <c r="B54" s="1">
        <f>IFERROR(__xludf.DUMMYFUNCTION("""COMPUTED_VALUE"""),588.83)</f>
        <v>588.83</v>
      </c>
      <c r="D54" s="2">
        <f>IFERROR(__xludf.DUMMYFUNCTION("""COMPUTED_VALUE"""),45660.66666666667)</f>
        <v>45660.66667</v>
      </c>
      <c r="E54" s="1">
        <f>IFERROR(__xludf.DUMMYFUNCTION("""COMPUTED_VALUE"""),591.39)</f>
        <v>591.39</v>
      </c>
      <c r="G54" s="2">
        <f>IFERROR(__xludf.DUMMYFUNCTION("""COMPUTED_VALUE"""),45660.66666666667)</f>
        <v>45660.66667</v>
      </c>
      <c r="H54" s="1">
        <f>IFERROR(__xludf.DUMMYFUNCTION("""COMPUTED_VALUE"""),556.88)</f>
        <v>556.88</v>
      </c>
      <c r="J54" s="2">
        <f>IFERROR(__xludf.DUMMYFUNCTION("""COMPUTED_VALUE"""),45660.66666666667)</f>
        <v>45660.66667</v>
      </c>
      <c r="K54" s="1">
        <f>IFERROR(__xludf.DUMMYFUNCTION("""COMPUTED_VALUE"""),564.23)</f>
        <v>564.23</v>
      </c>
      <c r="M54" s="2">
        <f>IFERROR(__xludf.DUMMYFUNCTION("""COMPUTED_VALUE"""),45660.66666666667)</f>
        <v>45660.66667</v>
      </c>
      <c r="N54" s="1">
        <f>IFERROR(__xludf.DUMMYFUNCTION("""COMPUTED_VALUE"""),6454344.0)</f>
        <v>6454344</v>
      </c>
    </row>
    <row r="55">
      <c r="A55" s="2">
        <f>IFERROR(__xludf.DUMMYFUNCTION("""COMPUTED_VALUE"""),45667.66666666667)</f>
        <v>45667.66667</v>
      </c>
      <c r="B55" s="1">
        <f>IFERROR(__xludf.DUMMYFUNCTION("""COMPUTED_VALUE"""),564.23)</f>
        <v>564.23</v>
      </c>
      <c r="D55" s="2">
        <f>IFERROR(__xludf.DUMMYFUNCTION("""COMPUTED_VALUE"""),45667.66666666667)</f>
        <v>45667.66667</v>
      </c>
      <c r="E55" s="1">
        <f>IFERROR(__xludf.DUMMYFUNCTION("""COMPUTED_VALUE"""),578.62)</f>
        <v>578.62</v>
      </c>
      <c r="G55" s="2">
        <f>IFERROR(__xludf.DUMMYFUNCTION("""COMPUTED_VALUE"""),45667.66666666667)</f>
        <v>45667.66667</v>
      </c>
      <c r="H55" s="1">
        <f>IFERROR(__xludf.DUMMYFUNCTION("""COMPUTED_VALUE"""),532.89)</f>
        <v>532.89</v>
      </c>
      <c r="J55" s="2">
        <f>IFERROR(__xludf.DUMMYFUNCTION("""COMPUTED_VALUE"""),45667.66666666667)</f>
        <v>45667.66667</v>
      </c>
      <c r="K55" s="1">
        <f>IFERROR(__xludf.DUMMYFUNCTION("""COMPUTED_VALUE"""),535.34)</f>
        <v>535.34</v>
      </c>
      <c r="M55" s="2">
        <f>IFERROR(__xludf.DUMMYFUNCTION("""COMPUTED_VALUE"""),45667.66666666667)</f>
        <v>45667.66667</v>
      </c>
      <c r="N55" s="1">
        <f>IFERROR(__xludf.DUMMYFUNCTION("""COMPUTED_VALUE"""),7402624.0)</f>
        <v>7402624</v>
      </c>
    </row>
    <row r="56">
      <c r="A56" s="2">
        <f>IFERROR(__xludf.DUMMYFUNCTION("""COMPUTED_VALUE"""),45674.66666666667)</f>
        <v>45674.66667</v>
      </c>
      <c r="B56" s="1">
        <f>IFERROR(__xludf.DUMMYFUNCTION("""COMPUTED_VALUE"""),535.34)</f>
        <v>535.34</v>
      </c>
      <c r="D56" s="2">
        <f>IFERROR(__xludf.DUMMYFUNCTION("""COMPUTED_VALUE"""),45674.66666666667)</f>
        <v>45674.66667</v>
      </c>
      <c r="E56" s="1">
        <f>IFERROR(__xludf.DUMMYFUNCTION("""COMPUTED_VALUE"""),566.78)</f>
        <v>566.78</v>
      </c>
      <c r="G56" s="2">
        <f>IFERROR(__xludf.DUMMYFUNCTION("""COMPUTED_VALUE"""),45674.66666666667)</f>
        <v>45674.66667</v>
      </c>
      <c r="H56" s="1">
        <f>IFERROR(__xludf.DUMMYFUNCTION("""COMPUTED_VALUE"""),529.93)</f>
        <v>529.93</v>
      </c>
      <c r="J56" s="2">
        <f>IFERROR(__xludf.DUMMYFUNCTION("""COMPUTED_VALUE"""),45674.66666666667)</f>
        <v>45674.66667</v>
      </c>
      <c r="K56" s="1">
        <f>IFERROR(__xludf.DUMMYFUNCTION("""COMPUTED_VALUE"""),563.82)</f>
        <v>563.82</v>
      </c>
      <c r="M56" s="2">
        <f>IFERROR(__xludf.DUMMYFUNCTION("""COMPUTED_VALUE"""),45674.66666666667)</f>
        <v>45674.66667</v>
      </c>
      <c r="N56" s="1">
        <f>IFERROR(__xludf.DUMMYFUNCTION("""COMPUTED_VALUE"""),8728666.0)</f>
        <v>8728666</v>
      </c>
    </row>
    <row r="57">
      <c r="A57" s="2">
        <f>IFERROR(__xludf.DUMMYFUNCTION("""COMPUTED_VALUE"""),45681.66666666667)</f>
        <v>45681.66667</v>
      </c>
      <c r="B57" s="1">
        <f>IFERROR(__xludf.DUMMYFUNCTION("""COMPUTED_VALUE"""),563.82)</f>
        <v>563.82</v>
      </c>
      <c r="D57" s="2">
        <f>IFERROR(__xludf.DUMMYFUNCTION("""COMPUTED_VALUE"""),45681.66666666667)</f>
        <v>45681.66667</v>
      </c>
      <c r="E57" s="1">
        <f>IFERROR(__xludf.DUMMYFUNCTION("""COMPUTED_VALUE"""),569.64)</f>
        <v>569.64</v>
      </c>
      <c r="G57" s="2">
        <f>IFERROR(__xludf.DUMMYFUNCTION("""COMPUTED_VALUE"""),45681.66666666667)</f>
        <v>45681.66667</v>
      </c>
      <c r="H57" s="1">
        <f>IFERROR(__xludf.DUMMYFUNCTION("""COMPUTED_VALUE"""),549.94)</f>
        <v>549.94</v>
      </c>
      <c r="J57" s="2">
        <f>IFERROR(__xludf.DUMMYFUNCTION("""COMPUTED_VALUE"""),45681.66666666667)</f>
        <v>45681.66667</v>
      </c>
      <c r="K57" s="1">
        <f>IFERROR(__xludf.DUMMYFUNCTION("""COMPUTED_VALUE"""),563.11)</f>
        <v>563.11</v>
      </c>
      <c r="M57" s="2">
        <f>IFERROR(__xludf.DUMMYFUNCTION("""COMPUTED_VALUE"""),45681.66666666667)</f>
        <v>45681.66667</v>
      </c>
      <c r="N57" s="1">
        <f>IFERROR(__xludf.DUMMYFUNCTION("""COMPUTED_VALUE"""),6208067.0)</f>
        <v>6208067</v>
      </c>
    </row>
    <row r="58">
      <c r="A58" s="2">
        <f>IFERROR(__xludf.DUMMYFUNCTION("""COMPUTED_VALUE"""),45688.66666666667)</f>
        <v>45688.66667</v>
      </c>
      <c r="B58" s="1">
        <f>IFERROR(__xludf.DUMMYFUNCTION("""COMPUTED_VALUE"""),569.54)</f>
        <v>569.54</v>
      </c>
      <c r="D58" s="2">
        <f>IFERROR(__xludf.DUMMYFUNCTION("""COMPUTED_VALUE"""),45688.66666666667)</f>
        <v>45688.66667</v>
      </c>
      <c r="E58" s="1">
        <f>IFERROR(__xludf.DUMMYFUNCTION("""COMPUTED_VALUE"""),583.42)</f>
        <v>583.42</v>
      </c>
      <c r="G58" s="2">
        <f>IFERROR(__xludf.DUMMYFUNCTION("""COMPUTED_VALUE"""),45688.66666666667)</f>
        <v>45688.66667</v>
      </c>
      <c r="H58" s="1">
        <f>IFERROR(__xludf.DUMMYFUNCTION("""COMPUTED_VALUE"""),557.49)</f>
        <v>557.49</v>
      </c>
      <c r="J58" s="2">
        <f>IFERROR(__xludf.DUMMYFUNCTION("""COMPUTED_VALUE"""),45688.66666666667)</f>
        <v>45688.66667</v>
      </c>
      <c r="K58" s="1">
        <f>IFERROR(__xludf.DUMMYFUNCTION("""COMPUTED_VALUE"""),558.92)</f>
        <v>558.92</v>
      </c>
      <c r="M58" s="2">
        <f>IFERROR(__xludf.DUMMYFUNCTION("""COMPUTED_VALUE"""),45688.66666666667)</f>
        <v>45688.66667</v>
      </c>
      <c r="N58" s="1">
        <f>IFERROR(__xludf.DUMMYFUNCTION("""COMPUTED_VALUE"""),7284247.0)</f>
        <v>7284247</v>
      </c>
    </row>
    <row r="59">
      <c r="A59" s="2">
        <f>IFERROR(__xludf.DUMMYFUNCTION("""COMPUTED_VALUE"""),45695.66666666667)</f>
        <v>45695.66667</v>
      </c>
      <c r="B59" s="1">
        <f>IFERROR(__xludf.DUMMYFUNCTION("""COMPUTED_VALUE"""),558.92)</f>
        <v>558.92</v>
      </c>
      <c r="D59" s="2">
        <f>IFERROR(__xludf.DUMMYFUNCTION("""COMPUTED_VALUE"""),45695.66666666667)</f>
        <v>45695.66667</v>
      </c>
      <c r="E59" s="1">
        <f>IFERROR(__xludf.DUMMYFUNCTION("""COMPUTED_VALUE"""),559.38)</f>
        <v>559.38</v>
      </c>
      <c r="G59" s="2">
        <f>IFERROR(__xludf.DUMMYFUNCTION("""COMPUTED_VALUE"""),45695.66666666667)</f>
        <v>45695.66667</v>
      </c>
      <c r="H59" s="1">
        <f>IFERROR(__xludf.DUMMYFUNCTION("""COMPUTED_VALUE"""),538.3)</f>
        <v>538.3</v>
      </c>
      <c r="J59" s="2">
        <f>IFERROR(__xludf.DUMMYFUNCTION("""COMPUTED_VALUE"""),45695.66666666667)</f>
        <v>45695.66667</v>
      </c>
      <c r="K59" s="1">
        <f>IFERROR(__xludf.DUMMYFUNCTION("""COMPUTED_VALUE"""),553.92)</f>
        <v>553.92</v>
      </c>
      <c r="M59" s="2">
        <f>IFERROR(__xludf.DUMMYFUNCTION("""COMPUTED_VALUE"""),45695.66666666667)</f>
        <v>45695.66667</v>
      </c>
      <c r="N59" s="1">
        <f>IFERROR(__xludf.DUMMYFUNCTION("""COMPUTED_VALUE"""),7591789.0)</f>
        <v>7591789</v>
      </c>
    </row>
    <row r="60">
      <c r="A60" s="2">
        <f>IFERROR(__xludf.DUMMYFUNCTION("""COMPUTED_VALUE"""),45702.66666666667)</f>
        <v>45702.66667</v>
      </c>
      <c r="B60" s="1">
        <f>IFERROR(__xludf.DUMMYFUNCTION("""COMPUTED_VALUE"""),554.33)</f>
        <v>554.33</v>
      </c>
      <c r="D60" s="2">
        <f>IFERROR(__xludf.DUMMYFUNCTION("""COMPUTED_VALUE"""),45702.66666666667)</f>
        <v>45702.66667</v>
      </c>
      <c r="E60" s="1">
        <f>IFERROR(__xludf.DUMMYFUNCTION("""COMPUTED_VALUE"""),617.62)</f>
        <v>617.62</v>
      </c>
      <c r="G60" s="2">
        <f>IFERROR(__xludf.DUMMYFUNCTION("""COMPUTED_VALUE"""),45702.66666666667)</f>
        <v>45702.66667</v>
      </c>
      <c r="H60" s="1">
        <f>IFERROR(__xludf.DUMMYFUNCTION("""COMPUTED_VALUE"""),538.46)</f>
        <v>538.46</v>
      </c>
      <c r="J60" s="2">
        <f>IFERROR(__xludf.DUMMYFUNCTION("""COMPUTED_VALUE"""),45702.66666666667)</f>
        <v>45702.66667</v>
      </c>
      <c r="K60" s="1">
        <f>IFERROR(__xludf.DUMMYFUNCTION("""COMPUTED_VALUE"""),616.19)</f>
        <v>616.19</v>
      </c>
      <c r="M60" s="2">
        <f>IFERROR(__xludf.DUMMYFUNCTION("""COMPUTED_VALUE"""),45702.66666666667)</f>
        <v>45702.66667</v>
      </c>
      <c r="N60" s="1">
        <f>IFERROR(__xludf.DUMMYFUNCTION("""COMPUTED_VALUE"""),1.7606942E7)</f>
        <v>17606942</v>
      </c>
    </row>
    <row r="61">
      <c r="A61" s="2">
        <f>IFERROR(__xludf.DUMMYFUNCTION("""COMPUTED_VALUE"""),45709.66666666667)</f>
        <v>45709.66667</v>
      </c>
      <c r="B61" s="1">
        <f>IFERROR(__xludf.DUMMYFUNCTION("""COMPUTED_VALUE"""),616.19)</f>
        <v>616.19</v>
      </c>
      <c r="D61" s="2">
        <f>IFERROR(__xludf.DUMMYFUNCTION("""COMPUTED_VALUE"""),45709.66666666667)</f>
        <v>45709.66667</v>
      </c>
      <c r="E61" s="1">
        <f>IFERROR(__xludf.DUMMYFUNCTION("""COMPUTED_VALUE"""),621.96)</f>
        <v>621.96</v>
      </c>
      <c r="G61" s="2">
        <f>IFERROR(__xludf.DUMMYFUNCTION("""COMPUTED_VALUE"""),45709.66666666667)</f>
        <v>45709.66667</v>
      </c>
      <c r="H61" s="1">
        <f>IFERROR(__xludf.DUMMYFUNCTION("""COMPUTED_VALUE"""),605.37)</f>
        <v>605.37</v>
      </c>
      <c r="J61" s="2">
        <f>IFERROR(__xludf.DUMMYFUNCTION("""COMPUTED_VALUE"""),45709.66666666667)</f>
        <v>45709.66667</v>
      </c>
      <c r="K61" s="1">
        <f>IFERROR(__xludf.DUMMYFUNCTION("""COMPUTED_VALUE"""),615.89)</f>
        <v>615.89</v>
      </c>
      <c r="M61" s="2">
        <f>IFERROR(__xludf.DUMMYFUNCTION("""COMPUTED_VALUE"""),45709.66666666667)</f>
        <v>45709.66667</v>
      </c>
      <c r="N61" s="1">
        <f>IFERROR(__xludf.DUMMYFUNCTION("""COMPUTED_VALUE"""),9426254.0)</f>
        <v>9426254</v>
      </c>
    </row>
    <row r="62">
      <c r="A62" s="2">
        <f>IFERROR(__xludf.DUMMYFUNCTION("""COMPUTED_VALUE"""),45716.66666666667)</f>
        <v>45716.66667</v>
      </c>
      <c r="B62" s="1">
        <f>IFERROR(__xludf.DUMMYFUNCTION("""COMPUTED_VALUE"""),615.89)</f>
        <v>615.89</v>
      </c>
      <c r="D62" s="2">
        <f>IFERROR(__xludf.DUMMYFUNCTION("""COMPUTED_VALUE"""),45716.66666666667)</f>
        <v>45716.66667</v>
      </c>
      <c r="E62" s="1">
        <f>IFERROR(__xludf.DUMMYFUNCTION("""COMPUTED_VALUE"""),634.67)</f>
        <v>634.67</v>
      </c>
      <c r="G62" s="2">
        <f>IFERROR(__xludf.DUMMYFUNCTION("""COMPUTED_VALUE"""),45716.66666666667)</f>
        <v>45716.66667</v>
      </c>
      <c r="H62" s="1">
        <f>IFERROR(__xludf.DUMMYFUNCTION("""COMPUTED_VALUE"""),609.15)</f>
        <v>609.15</v>
      </c>
      <c r="J62" s="2">
        <f>IFERROR(__xludf.DUMMYFUNCTION("""COMPUTED_VALUE"""),45716.66666666667)</f>
        <v>45716.66667</v>
      </c>
      <c r="K62" s="1">
        <f>IFERROR(__xludf.DUMMYFUNCTION("""COMPUTED_VALUE"""),625.69)</f>
        <v>625.69</v>
      </c>
      <c r="M62" s="2">
        <f>IFERROR(__xludf.DUMMYFUNCTION("""COMPUTED_VALUE"""),45716.66666666667)</f>
        <v>45716.66667</v>
      </c>
      <c r="N62" s="1">
        <f>IFERROR(__xludf.DUMMYFUNCTION("""COMPUTED_VALUE"""),1.39883E7)</f>
        <v>13988300</v>
      </c>
    </row>
    <row r="63">
      <c r="A63" s="2">
        <f>IFERROR(__xludf.DUMMYFUNCTION("""COMPUTED_VALUE"""),45723.66666666667)</f>
        <v>45723.66667</v>
      </c>
      <c r="B63" s="1">
        <f>IFERROR(__xludf.DUMMYFUNCTION("""COMPUTED_VALUE"""),625.69)</f>
        <v>625.69</v>
      </c>
      <c r="D63" s="2">
        <f>IFERROR(__xludf.DUMMYFUNCTION("""COMPUTED_VALUE"""),45723.66666666667)</f>
        <v>45723.66667</v>
      </c>
      <c r="E63" s="1">
        <f>IFERROR(__xludf.DUMMYFUNCTION("""COMPUTED_VALUE"""),638.96)</f>
        <v>638.96</v>
      </c>
      <c r="G63" s="2">
        <f>IFERROR(__xludf.DUMMYFUNCTION("""COMPUTED_VALUE"""),45723.66666666667)</f>
        <v>45723.66667</v>
      </c>
      <c r="H63" s="1">
        <f>IFERROR(__xludf.DUMMYFUNCTION("""COMPUTED_VALUE"""),597.92)</f>
        <v>597.92</v>
      </c>
      <c r="J63" s="2">
        <f>IFERROR(__xludf.DUMMYFUNCTION("""COMPUTED_VALUE"""),45723.66666666667)</f>
        <v>45723.66667</v>
      </c>
      <c r="K63" s="1">
        <f>IFERROR(__xludf.DUMMYFUNCTION("""COMPUTED_VALUE"""),631.51)</f>
        <v>631.51</v>
      </c>
      <c r="M63" s="2">
        <f>IFERROR(__xludf.DUMMYFUNCTION("""COMPUTED_VALUE"""),45723.66666666667)</f>
        <v>45723.66667</v>
      </c>
      <c r="N63" s="1">
        <f>IFERROR(__xludf.DUMMYFUNCTION("""COMPUTED_VALUE"""),1.123291E7)</f>
        <v>11232910</v>
      </c>
    </row>
    <row r="64">
      <c r="A64" s="2">
        <f>IFERROR(__xludf.DUMMYFUNCTION("""COMPUTED_VALUE"""),45730.66666666667)</f>
        <v>45730.66667</v>
      </c>
      <c r="B64" s="1">
        <f>IFERROR(__xludf.DUMMYFUNCTION("""COMPUTED_VALUE"""),631.51)</f>
        <v>631.51</v>
      </c>
      <c r="D64" s="2">
        <f>IFERROR(__xludf.DUMMYFUNCTION("""COMPUTED_VALUE"""),45730.66666666667)</f>
        <v>45730.66667</v>
      </c>
      <c r="E64" s="1">
        <f>IFERROR(__xludf.DUMMYFUNCTION("""COMPUTED_VALUE"""),659.78)</f>
        <v>659.78</v>
      </c>
      <c r="G64" s="2">
        <f>IFERROR(__xludf.DUMMYFUNCTION("""COMPUTED_VALUE"""),45730.66666666667)</f>
        <v>45730.66667</v>
      </c>
      <c r="H64" s="1">
        <f>IFERROR(__xludf.DUMMYFUNCTION("""COMPUTED_VALUE"""),599.45)</f>
        <v>599.45</v>
      </c>
      <c r="J64" s="2">
        <f>IFERROR(__xludf.DUMMYFUNCTION("""COMPUTED_VALUE"""),45730.66666666667)</f>
        <v>45730.66667</v>
      </c>
      <c r="K64" s="1">
        <f>IFERROR(__xludf.DUMMYFUNCTION("""COMPUTED_VALUE"""),608.64)</f>
        <v>608.64</v>
      </c>
      <c r="M64" s="2">
        <f>IFERROR(__xludf.DUMMYFUNCTION("""COMPUTED_VALUE"""),45730.66666666667)</f>
        <v>45730.66667</v>
      </c>
      <c r="N64" s="1">
        <f>IFERROR(__xludf.DUMMYFUNCTION("""COMPUTED_VALUE"""),1.1826195E7)</f>
        <v>11826195</v>
      </c>
    </row>
    <row r="65">
      <c r="A65" s="2">
        <f>IFERROR(__xludf.DUMMYFUNCTION("""COMPUTED_VALUE"""),45737.66666666667)</f>
        <v>45737.66667</v>
      </c>
      <c r="B65" s="1">
        <f>IFERROR(__xludf.DUMMYFUNCTION("""COMPUTED_VALUE"""),608.64)</f>
        <v>608.64</v>
      </c>
      <c r="D65" s="2">
        <f>IFERROR(__xludf.DUMMYFUNCTION("""COMPUTED_VALUE"""),45737.66666666667)</f>
        <v>45737.66667</v>
      </c>
      <c r="E65" s="1">
        <f>IFERROR(__xludf.DUMMYFUNCTION("""COMPUTED_VALUE"""),615.84)</f>
        <v>615.84</v>
      </c>
      <c r="G65" s="2">
        <f>IFERROR(__xludf.DUMMYFUNCTION("""COMPUTED_VALUE"""),45737.66666666667)</f>
        <v>45737.66667</v>
      </c>
      <c r="H65" s="1">
        <f>IFERROR(__xludf.DUMMYFUNCTION("""COMPUTED_VALUE"""),589.24)</f>
        <v>589.24</v>
      </c>
      <c r="J65" s="2">
        <f>IFERROR(__xludf.DUMMYFUNCTION("""COMPUTED_VALUE"""),45737.66666666667)</f>
        <v>45737.66667</v>
      </c>
      <c r="K65" s="1">
        <f>IFERROR(__xludf.DUMMYFUNCTION("""COMPUTED_VALUE"""),601.19)</f>
        <v>601.19</v>
      </c>
      <c r="M65" s="2">
        <f>IFERROR(__xludf.DUMMYFUNCTION("""COMPUTED_VALUE"""),45737.66666666667)</f>
        <v>45737.66667</v>
      </c>
      <c r="N65" s="1">
        <f>IFERROR(__xludf.DUMMYFUNCTION("""COMPUTED_VALUE"""),1.7931094E7)</f>
        <v>17931094</v>
      </c>
    </row>
    <row r="66">
      <c r="A66" s="2">
        <f>IFERROR(__xludf.DUMMYFUNCTION("""COMPUTED_VALUE"""),45744.66666666667)</f>
        <v>45744.66667</v>
      </c>
      <c r="B66" s="1">
        <f>IFERROR(__xludf.DUMMYFUNCTION("""COMPUTED_VALUE"""),601.19)</f>
        <v>601.19</v>
      </c>
      <c r="D66" s="2">
        <f>IFERROR(__xludf.DUMMYFUNCTION("""COMPUTED_VALUE"""),45744.66666666667)</f>
        <v>45744.66667</v>
      </c>
      <c r="E66" s="1">
        <f>IFERROR(__xludf.DUMMYFUNCTION("""COMPUTED_VALUE"""),626.1)</f>
        <v>626.1</v>
      </c>
      <c r="G66" s="2">
        <f>IFERROR(__xludf.DUMMYFUNCTION("""COMPUTED_VALUE"""),45744.66666666667)</f>
        <v>45744.66667</v>
      </c>
      <c r="H66" s="1">
        <f>IFERROR(__xludf.DUMMYFUNCTION("""COMPUTED_VALUE"""),595.47)</f>
        <v>595.47</v>
      </c>
      <c r="J66" s="2">
        <f>IFERROR(__xludf.DUMMYFUNCTION("""COMPUTED_VALUE"""),45744.66666666667)</f>
        <v>45744.66667</v>
      </c>
      <c r="K66" s="1">
        <f>IFERROR(__xludf.DUMMYFUNCTION("""COMPUTED_VALUE"""),617.93)</f>
        <v>617.93</v>
      </c>
      <c r="M66" s="2">
        <f>IFERROR(__xludf.DUMMYFUNCTION("""COMPUTED_VALUE"""),45744.66666666667)</f>
        <v>45744.66667</v>
      </c>
      <c r="N66" s="1">
        <f>IFERROR(__xludf.DUMMYFUNCTION("""COMPUTED_VALUE"""),8337182.0)</f>
        <v>8337182</v>
      </c>
    </row>
    <row r="67">
      <c r="A67" s="2">
        <f>IFERROR(__xludf.DUMMYFUNCTION("""COMPUTED_VALUE"""),45751.66666666667)</f>
        <v>45751.66667</v>
      </c>
      <c r="B67" s="1">
        <f>IFERROR(__xludf.DUMMYFUNCTION("""COMPUTED_VALUE"""),617.93)</f>
        <v>617.93</v>
      </c>
      <c r="D67" s="2">
        <f>IFERROR(__xludf.DUMMYFUNCTION("""COMPUTED_VALUE"""),45751.66666666667)</f>
        <v>45751.66667</v>
      </c>
      <c r="E67" s="1">
        <f>IFERROR(__xludf.DUMMYFUNCTION("""COMPUTED_VALUE"""),648.25)</f>
        <v>648.25</v>
      </c>
      <c r="G67" s="2">
        <f>IFERROR(__xludf.DUMMYFUNCTION("""COMPUTED_VALUE"""),45751.66666666667)</f>
        <v>45751.66667</v>
      </c>
      <c r="H67" s="1">
        <f>IFERROR(__xludf.DUMMYFUNCTION("""COMPUTED_VALUE"""),614.15)</f>
        <v>614.15</v>
      </c>
      <c r="J67" s="2">
        <f>IFERROR(__xludf.DUMMYFUNCTION("""COMPUTED_VALUE"""),45751.66666666667)</f>
        <v>45751.66667</v>
      </c>
      <c r="K67" s="1">
        <f>IFERROR(__xludf.DUMMYFUNCTION("""COMPUTED_VALUE"""),624.26)</f>
        <v>624.26</v>
      </c>
      <c r="M67" s="2">
        <f>IFERROR(__xludf.DUMMYFUNCTION("""COMPUTED_VALUE"""),45751.66666666667)</f>
        <v>45751.66667</v>
      </c>
      <c r="N67" s="1">
        <f>IFERROR(__xludf.DUMMYFUNCTION("""COMPUTED_VALUE"""),1.3594411E7)</f>
        <v>13594411</v>
      </c>
    </row>
    <row r="68">
      <c r="A68" s="2">
        <f>IFERROR(__xludf.DUMMYFUNCTION("""COMPUTED_VALUE"""),45758.66666666667)</f>
        <v>45758.66667</v>
      </c>
      <c r="B68" s="1">
        <f>IFERROR(__xludf.DUMMYFUNCTION("""COMPUTED_VALUE"""),624.26)</f>
        <v>624.26</v>
      </c>
      <c r="D68" s="2">
        <f>IFERROR(__xludf.DUMMYFUNCTION("""COMPUTED_VALUE"""),45758.66666666667)</f>
        <v>45758.66667</v>
      </c>
      <c r="E68" s="1">
        <f>IFERROR(__xludf.DUMMYFUNCTION("""COMPUTED_VALUE"""),634.57)</f>
        <v>634.57</v>
      </c>
      <c r="G68" s="2">
        <f>IFERROR(__xludf.DUMMYFUNCTION("""COMPUTED_VALUE"""),45758.66666666667)</f>
        <v>45758.66667</v>
      </c>
      <c r="H68" s="1">
        <f>IFERROR(__xludf.DUMMYFUNCTION("""COMPUTED_VALUE"""),589.96)</f>
        <v>589.96</v>
      </c>
      <c r="J68" s="2">
        <f>IFERROR(__xludf.DUMMYFUNCTION("""COMPUTED_VALUE"""),45758.66666666667)</f>
        <v>45758.66667</v>
      </c>
      <c r="K68" s="1">
        <f>IFERROR(__xludf.DUMMYFUNCTION("""COMPUTED_VALUE"""),619.56)</f>
        <v>619.56</v>
      </c>
      <c r="M68" s="2">
        <f>IFERROR(__xludf.DUMMYFUNCTION("""COMPUTED_VALUE"""),45758.66666666667)</f>
        <v>45758.66667</v>
      </c>
      <c r="N68" s="1">
        <f>IFERROR(__xludf.DUMMYFUNCTION("""COMPUTED_VALUE"""),1.4474287E7)</f>
        <v>14474287</v>
      </c>
    </row>
    <row r="69">
      <c r="A69" s="2">
        <f>IFERROR(__xludf.DUMMYFUNCTION("""COMPUTED_VALUE"""),45764.66666666667)</f>
        <v>45764.66667</v>
      </c>
      <c r="B69" s="1">
        <f>IFERROR(__xludf.DUMMYFUNCTION("""COMPUTED_VALUE"""),619.56)</f>
        <v>619.56</v>
      </c>
      <c r="D69" s="2">
        <f>IFERROR(__xludf.DUMMYFUNCTION("""COMPUTED_VALUE"""),45764.66666666667)</f>
        <v>45764.66667</v>
      </c>
      <c r="E69" s="1">
        <f>IFERROR(__xludf.DUMMYFUNCTION("""COMPUTED_VALUE"""),625.59)</f>
        <v>625.59</v>
      </c>
      <c r="G69" s="2">
        <f>IFERROR(__xludf.DUMMYFUNCTION("""COMPUTED_VALUE"""),45764.66666666667)</f>
        <v>45764.66667</v>
      </c>
      <c r="H69" s="1">
        <f>IFERROR(__xludf.DUMMYFUNCTION("""COMPUTED_VALUE"""),598.53)</f>
        <v>598.53</v>
      </c>
      <c r="J69" s="2">
        <f>IFERROR(__xludf.DUMMYFUNCTION("""COMPUTED_VALUE"""),45764.66666666667)</f>
        <v>45764.66667</v>
      </c>
      <c r="K69" s="1">
        <f>IFERROR(__xludf.DUMMYFUNCTION("""COMPUTED_VALUE"""),599.76)</f>
        <v>599.76</v>
      </c>
      <c r="M69" s="2">
        <f>IFERROR(__xludf.DUMMYFUNCTION("""COMPUTED_VALUE"""),45764.66666666667)</f>
        <v>45764.66667</v>
      </c>
      <c r="N69" s="1">
        <f>IFERROR(__xludf.DUMMYFUNCTION("""COMPUTED_VALUE"""),8561755.0)</f>
        <v>8561755</v>
      </c>
    </row>
    <row r="70">
      <c r="A70" s="2">
        <f>IFERROR(__xludf.DUMMYFUNCTION("""COMPUTED_VALUE"""),45772.66666666667)</f>
        <v>45772.66667</v>
      </c>
      <c r="B70" s="1">
        <f>IFERROR(__xludf.DUMMYFUNCTION("""COMPUTED_VALUE"""),598.33)</f>
        <v>598.33</v>
      </c>
      <c r="D70" s="2">
        <f>IFERROR(__xludf.DUMMYFUNCTION("""COMPUTED_VALUE"""),45772.66666666667)</f>
        <v>45772.66667</v>
      </c>
      <c r="E70" s="1">
        <f>IFERROR(__xludf.DUMMYFUNCTION("""COMPUTED_VALUE"""),607.62)</f>
        <v>607.62</v>
      </c>
      <c r="G70" s="2">
        <f>IFERROR(__xludf.DUMMYFUNCTION("""COMPUTED_VALUE"""),45772.66666666667)</f>
        <v>45772.66667</v>
      </c>
      <c r="H70" s="1">
        <f>IFERROR(__xludf.DUMMYFUNCTION("""COMPUTED_VALUE"""),574.95)</f>
        <v>574.95</v>
      </c>
      <c r="J70" s="2">
        <f>IFERROR(__xludf.DUMMYFUNCTION("""COMPUTED_VALUE"""),45772.66666666667)</f>
        <v>45772.66667</v>
      </c>
      <c r="K70" s="1">
        <f>IFERROR(__xludf.DUMMYFUNCTION("""COMPUTED_VALUE"""),579.85)</f>
        <v>579.85</v>
      </c>
      <c r="M70" s="2">
        <f>IFERROR(__xludf.DUMMYFUNCTION("""COMPUTED_VALUE"""),45772.66666666667)</f>
        <v>45772.66667</v>
      </c>
      <c r="N70" s="1">
        <f>IFERROR(__xludf.DUMMYFUNCTION("""COMPUTED_VALUE"""),9251085.0)</f>
        <v>9251085</v>
      </c>
    </row>
    <row r="71">
      <c r="A71" s="2">
        <f>IFERROR(__xludf.DUMMYFUNCTION("""COMPUTED_VALUE"""),45779.66666666667)</f>
        <v>45779.66667</v>
      </c>
      <c r="B71" s="1">
        <f>IFERROR(__xludf.DUMMYFUNCTION("""COMPUTED_VALUE"""),581.48)</f>
        <v>581.48</v>
      </c>
      <c r="D71" s="2">
        <f>IFERROR(__xludf.DUMMYFUNCTION("""COMPUTED_VALUE"""),45779.66666666667)</f>
        <v>45779.66667</v>
      </c>
      <c r="E71" s="1">
        <f>IFERROR(__xludf.DUMMYFUNCTION("""COMPUTED_VALUE"""),592.2)</f>
        <v>592.2</v>
      </c>
      <c r="G71" s="2">
        <f>IFERROR(__xludf.DUMMYFUNCTION("""COMPUTED_VALUE"""),45779.66666666667)</f>
        <v>45779.66667</v>
      </c>
      <c r="H71" s="1">
        <f>IFERROR(__xludf.DUMMYFUNCTION("""COMPUTED_VALUE"""),572.4)</f>
        <v>572.4</v>
      </c>
      <c r="J71" s="2">
        <f>IFERROR(__xludf.DUMMYFUNCTION("""COMPUTED_VALUE"""),45779.66666666667)</f>
        <v>45779.66667</v>
      </c>
      <c r="K71" s="1">
        <f>IFERROR(__xludf.DUMMYFUNCTION("""COMPUTED_VALUE"""),587.61)</f>
        <v>587.61</v>
      </c>
      <c r="M71" s="2">
        <f>IFERROR(__xludf.DUMMYFUNCTION("""COMPUTED_VALUE"""),45779.66666666667)</f>
        <v>45779.66667</v>
      </c>
      <c r="N71" s="1">
        <f>IFERROR(__xludf.DUMMYFUNCTION("""COMPUTED_VALUE"""),9241053.0)</f>
        <v>9241053</v>
      </c>
    </row>
    <row r="72">
      <c r="A72" s="2">
        <f>IFERROR(__xludf.DUMMYFUNCTION("""COMPUTED_VALUE"""),45786.66666666667)</f>
        <v>45786.66667</v>
      </c>
      <c r="B72" s="1">
        <f>IFERROR(__xludf.DUMMYFUNCTION("""COMPUTED_VALUE"""),587.61)</f>
        <v>587.61</v>
      </c>
      <c r="D72" s="2">
        <f>IFERROR(__xludf.DUMMYFUNCTION("""COMPUTED_VALUE"""),45786.66666666667)</f>
        <v>45786.66667</v>
      </c>
      <c r="E72" s="1">
        <f>IFERROR(__xludf.DUMMYFUNCTION("""COMPUTED_VALUE"""),590.06)</f>
        <v>590.06</v>
      </c>
      <c r="G72" s="2">
        <f>IFERROR(__xludf.DUMMYFUNCTION("""COMPUTED_VALUE"""),45786.66666666667)</f>
        <v>45786.66667</v>
      </c>
      <c r="H72" s="1">
        <f>IFERROR(__xludf.DUMMYFUNCTION("""COMPUTED_VALUE"""),521.87)</f>
        <v>521.87</v>
      </c>
      <c r="J72" s="2">
        <f>IFERROR(__xludf.DUMMYFUNCTION("""COMPUTED_VALUE"""),45786.66666666667)</f>
        <v>45786.66667</v>
      </c>
      <c r="K72" s="1">
        <f>IFERROR(__xludf.DUMMYFUNCTION("""COMPUTED_VALUE"""),557.7)</f>
        <v>557.7</v>
      </c>
      <c r="M72" s="2">
        <f>IFERROR(__xludf.DUMMYFUNCTION("""COMPUTED_VALUE"""),45786.66666666667)</f>
        <v>45786.66667</v>
      </c>
      <c r="N72" s="1">
        <f>IFERROR(__xludf.DUMMYFUNCTION("""COMPUTED_VALUE"""),1.7372668E7)</f>
        <v>17372668</v>
      </c>
    </row>
    <row r="73">
      <c r="A73" s="2">
        <f>IFERROR(__xludf.DUMMYFUNCTION("""COMPUTED_VALUE"""),45793.66666666667)</f>
        <v>45793.66667</v>
      </c>
      <c r="B73" s="1">
        <f>IFERROR(__xludf.DUMMYFUNCTION("""COMPUTED_VALUE"""),563.72)</f>
        <v>563.72</v>
      </c>
      <c r="D73" s="2">
        <f>IFERROR(__xludf.DUMMYFUNCTION("""COMPUTED_VALUE"""),45793.66666666667)</f>
        <v>45793.66667</v>
      </c>
      <c r="E73" s="1">
        <f>IFERROR(__xludf.DUMMYFUNCTION("""COMPUTED_VALUE"""),580.57)</f>
        <v>580.57</v>
      </c>
      <c r="G73" s="2">
        <f>IFERROR(__xludf.DUMMYFUNCTION("""COMPUTED_VALUE"""),45793.66666666667)</f>
        <v>45793.66667</v>
      </c>
      <c r="H73" s="1">
        <f>IFERROR(__xludf.DUMMYFUNCTION("""COMPUTED_VALUE"""),553.51)</f>
        <v>553.51</v>
      </c>
      <c r="J73" s="2">
        <f>IFERROR(__xludf.DUMMYFUNCTION("""COMPUTED_VALUE"""),45793.66666666667)</f>
        <v>45793.66667</v>
      </c>
      <c r="K73" s="1">
        <f>IFERROR(__xludf.DUMMYFUNCTION("""COMPUTED_VALUE"""),580.36)</f>
        <v>580.36</v>
      </c>
      <c r="M73" s="2">
        <f>IFERROR(__xludf.DUMMYFUNCTION("""COMPUTED_VALUE"""),45793.66666666667)</f>
        <v>45793.66667</v>
      </c>
      <c r="N73" s="1">
        <f>IFERROR(__xludf.DUMMYFUNCTION("""COMPUTED_VALUE"""),1.6712716E7)</f>
        <v>16712716</v>
      </c>
    </row>
    <row r="74">
      <c r="A74" s="2">
        <f>IFERROR(__xludf.DUMMYFUNCTION("""COMPUTED_VALUE"""),45800.66666666667)</f>
        <v>45800.66667</v>
      </c>
      <c r="B74" s="1">
        <f>IFERROR(__xludf.DUMMYFUNCTION("""COMPUTED_VALUE"""),580.36)</f>
        <v>580.36</v>
      </c>
      <c r="D74" s="2">
        <f>IFERROR(__xludf.DUMMYFUNCTION("""COMPUTED_VALUE"""),45800.66666666667)</f>
        <v>45800.66667</v>
      </c>
      <c r="E74" s="1">
        <f>IFERROR(__xludf.DUMMYFUNCTION("""COMPUTED_VALUE"""),587.61)</f>
        <v>587.61</v>
      </c>
      <c r="G74" s="2">
        <f>IFERROR(__xludf.DUMMYFUNCTION("""COMPUTED_VALUE"""),45800.66666666667)</f>
        <v>45800.66667</v>
      </c>
      <c r="H74" s="1">
        <f>IFERROR(__xludf.DUMMYFUNCTION("""COMPUTED_VALUE"""),549.02)</f>
        <v>549.02</v>
      </c>
      <c r="J74" s="2">
        <f>IFERROR(__xludf.DUMMYFUNCTION("""COMPUTED_VALUE"""),45800.66666666667)</f>
        <v>45800.66667</v>
      </c>
      <c r="K74" s="1">
        <f>IFERROR(__xludf.DUMMYFUNCTION("""COMPUTED_VALUE"""),551.37)</f>
        <v>551.37</v>
      </c>
      <c r="M74" s="2">
        <f>IFERROR(__xludf.DUMMYFUNCTION("""COMPUTED_VALUE"""),45800.66666666667)</f>
        <v>45800.66667</v>
      </c>
      <c r="N74" s="1">
        <f>IFERROR(__xludf.DUMMYFUNCTION("""COMPUTED_VALUE"""),1.4054701E7)</f>
        <v>14054701</v>
      </c>
    </row>
    <row r="75">
      <c r="A75" s="2">
        <f>IFERROR(__xludf.DUMMYFUNCTION("""COMPUTED_VALUE"""),45807.66666666667)</f>
        <v>45807.66667</v>
      </c>
      <c r="B75" s="1">
        <f>IFERROR(__xludf.DUMMYFUNCTION("""COMPUTED_VALUE"""),551.37)</f>
        <v>551.37</v>
      </c>
      <c r="D75" s="2">
        <f>IFERROR(__xludf.DUMMYFUNCTION("""COMPUTED_VALUE"""),45807.66666666667)</f>
        <v>45807.66667</v>
      </c>
      <c r="E75" s="1">
        <f>IFERROR(__xludf.DUMMYFUNCTION("""COMPUTED_VALUE"""),556.12)</f>
        <v>556.12</v>
      </c>
      <c r="G75" s="2">
        <f>IFERROR(__xludf.DUMMYFUNCTION("""COMPUTED_VALUE"""),45807.66666666667)</f>
        <v>45807.66667</v>
      </c>
      <c r="H75" s="1">
        <f>IFERROR(__xludf.DUMMYFUNCTION("""COMPUTED_VALUE"""),534.42)</f>
        <v>534.42</v>
      </c>
      <c r="J75" s="2">
        <f>IFERROR(__xludf.DUMMYFUNCTION("""COMPUTED_VALUE"""),45807.66666666667)</f>
        <v>45807.66667</v>
      </c>
      <c r="K75" s="1">
        <f>IFERROR(__xludf.DUMMYFUNCTION("""COMPUTED_VALUE"""),547.08)</f>
        <v>547.08</v>
      </c>
      <c r="M75" s="2">
        <f>IFERROR(__xludf.DUMMYFUNCTION("""COMPUTED_VALUE"""),45807.66666666667)</f>
        <v>45807.66667</v>
      </c>
      <c r="N75" s="1">
        <f>IFERROR(__xludf.DUMMYFUNCTION("""COMPUTED_VALUE"""),1.1625124E7)</f>
        <v>11625124</v>
      </c>
    </row>
    <row r="76">
      <c r="A76" s="2">
        <f>IFERROR(__xludf.DUMMYFUNCTION("""COMPUTED_VALUE"""),45814.66666666667)</f>
        <v>45814.66667</v>
      </c>
      <c r="B76" s="1">
        <f>IFERROR(__xludf.DUMMYFUNCTION("""COMPUTED_VALUE"""),547.08)</f>
        <v>547.08</v>
      </c>
      <c r="D76" s="2">
        <f>IFERROR(__xludf.DUMMYFUNCTION("""COMPUTED_VALUE"""),45814.66666666667)</f>
        <v>45814.66667</v>
      </c>
      <c r="E76" s="1">
        <f>IFERROR(__xludf.DUMMYFUNCTION("""COMPUTED_VALUE"""),547.08)</f>
        <v>547.08</v>
      </c>
      <c r="G76" s="2">
        <f>IFERROR(__xludf.DUMMYFUNCTION("""COMPUTED_VALUE"""),45814.66666666667)</f>
        <v>45814.66667</v>
      </c>
      <c r="H76" s="1">
        <f>IFERROR(__xludf.DUMMYFUNCTION("""COMPUTED_VALUE"""),525.64)</f>
        <v>525.64</v>
      </c>
      <c r="J76" s="2">
        <f>IFERROR(__xludf.DUMMYFUNCTION("""COMPUTED_VALUE"""),45814.66666666667)</f>
        <v>45814.66667</v>
      </c>
      <c r="K76" s="1">
        <f>IFERROR(__xludf.DUMMYFUNCTION("""COMPUTED_VALUE"""),530.85)</f>
        <v>530.85</v>
      </c>
      <c r="M76" s="2">
        <f>IFERROR(__xludf.DUMMYFUNCTION("""COMPUTED_VALUE"""),45814.66666666667)</f>
        <v>45814.66667</v>
      </c>
      <c r="N76" s="1">
        <f>IFERROR(__xludf.DUMMYFUNCTION("""COMPUTED_VALUE"""),1.1273494E7)</f>
        <v>11273494</v>
      </c>
    </row>
    <row r="77">
      <c r="A77" s="2">
        <f>IFERROR(__xludf.DUMMYFUNCTION("""COMPUTED_VALUE"""),45821.66666666667)</f>
        <v>45821.66667</v>
      </c>
      <c r="B77" s="1">
        <f>IFERROR(__xludf.DUMMYFUNCTION("""COMPUTED_VALUE"""),531.77)</f>
        <v>531.77</v>
      </c>
      <c r="D77" s="2">
        <f>IFERROR(__xludf.DUMMYFUNCTION("""COMPUTED_VALUE"""),45821.66666666667)</f>
        <v>45821.66667</v>
      </c>
      <c r="E77" s="1">
        <f>IFERROR(__xludf.DUMMYFUNCTION("""COMPUTED_VALUE"""),536.36)</f>
        <v>536.36</v>
      </c>
      <c r="G77" s="2">
        <f>IFERROR(__xludf.DUMMYFUNCTION("""COMPUTED_VALUE"""),45821.66666666667)</f>
        <v>45821.66667</v>
      </c>
      <c r="H77" s="1">
        <f>IFERROR(__xludf.DUMMYFUNCTION("""COMPUTED_VALUE"""),514.72)</f>
        <v>514.72</v>
      </c>
      <c r="J77" s="2">
        <f>IFERROR(__xludf.DUMMYFUNCTION("""COMPUTED_VALUE"""),45821.66666666667)</f>
        <v>45821.66667</v>
      </c>
      <c r="K77" s="1">
        <f>IFERROR(__xludf.DUMMYFUNCTION("""COMPUTED_VALUE"""),516.46)</f>
        <v>516.46</v>
      </c>
      <c r="M77" s="2">
        <f>IFERROR(__xludf.DUMMYFUNCTION("""COMPUTED_VALUE"""),45821.66666666667)</f>
        <v>45821.66667</v>
      </c>
      <c r="N77" s="1">
        <f>IFERROR(__xludf.DUMMYFUNCTION("""COMPUTED_VALUE"""),9819770.0)</f>
        <v>9819770</v>
      </c>
    </row>
    <row r="78">
      <c r="A78" s="2">
        <f>IFERROR(__xludf.DUMMYFUNCTION("""COMPUTED_VALUE"""),45828.66666666667)</f>
        <v>45828.66667</v>
      </c>
      <c r="B78" s="1">
        <f>IFERROR(__xludf.DUMMYFUNCTION("""COMPUTED_VALUE"""),516.46)</f>
        <v>516.46</v>
      </c>
      <c r="D78" s="2">
        <f>IFERROR(__xludf.DUMMYFUNCTION("""COMPUTED_VALUE"""),45828.66666666667)</f>
        <v>45828.66667</v>
      </c>
      <c r="E78" s="1">
        <f>IFERROR(__xludf.DUMMYFUNCTION("""COMPUTED_VALUE"""),520.28)</f>
        <v>520.28</v>
      </c>
      <c r="G78" s="2">
        <f>IFERROR(__xludf.DUMMYFUNCTION("""COMPUTED_VALUE"""),45828.66666666667)</f>
        <v>45828.66667</v>
      </c>
      <c r="H78" s="1">
        <f>IFERROR(__xludf.DUMMYFUNCTION("""COMPUTED_VALUE"""),488.38)</f>
        <v>488.38</v>
      </c>
      <c r="J78" s="2">
        <f>IFERROR(__xludf.DUMMYFUNCTION("""COMPUTED_VALUE"""),45828.66666666667)</f>
        <v>45828.66667</v>
      </c>
      <c r="K78" s="1">
        <f>IFERROR(__xludf.DUMMYFUNCTION("""COMPUTED_VALUE"""),490.53)</f>
        <v>490.53</v>
      </c>
      <c r="M78" s="2">
        <f>IFERROR(__xludf.DUMMYFUNCTION("""COMPUTED_VALUE"""),45828.66666666667)</f>
        <v>45828.66667</v>
      </c>
      <c r="N78" s="1">
        <f>IFERROR(__xludf.DUMMYFUNCTION("""COMPUTED_VALUE"""),1.3472775E7)</f>
        <v>13472775</v>
      </c>
    </row>
    <row r="79">
      <c r="A79" s="2">
        <f>IFERROR(__xludf.DUMMYFUNCTION("""COMPUTED_VALUE"""),45835.66666666667)</f>
        <v>45835.66667</v>
      </c>
      <c r="B79" s="1">
        <f>IFERROR(__xludf.DUMMYFUNCTION("""COMPUTED_VALUE"""),490.53)</f>
        <v>490.53</v>
      </c>
      <c r="D79" s="2">
        <f>IFERROR(__xludf.DUMMYFUNCTION("""COMPUTED_VALUE"""),45835.66666666667)</f>
        <v>45835.66667</v>
      </c>
      <c r="E79" s="1">
        <f>IFERROR(__xludf.DUMMYFUNCTION("""COMPUTED_VALUE"""),497.57)</f>
        <v>497.57</v>
      </c>
      <c r="G79" s="2">
        <f>IFERROR(__xludf.DUMMYFUNCTION("""COMPUTED_VALUE"""),45835.66666666667)</f>
        <v>45835.66667</v>
      </c>
      <c r="H79" s="1">
        <f>IFERROR(__xludf.DUMMYFUNCTION("""COMPUTED_VALUE"""),479.19)</f>
        <v>479.19</v>
      </c>
      <c r="J79" s="2">
        <f>IFERROR(__xludf.DUMMYFUNCTION("""COMPUTED_VALUE"""),45835.66666666667)</f>
        <v>45835.66667</v>
      </c>
      <c r="K79" s="1">
        <f>IFERROR(__xludf.DUMMYFUNCTION("""COMPUTED_VALUE"""),484.3)</f>
        <v>484.3</v>
      </c>
      <c r="M79" s="2">
        <f>IFERROR(__xludf.DUMMYFUNCTION("""COMPUTED_VALUE"""),45835.66666666667)</f>
        <v>45835.66667</v>
      </c>
      <c r="N79" s="1">
        <f>IFERROR(__xludf.DUMMYFUNCTION("""COMPUTED_VALUE"""),1.4433557E7)</f>
        <v>14433557</v>
      </c>
    </row>
    <row r="80">
      <c r="A80" s="2">
        <f>IFERROR(__xludf.DUMMYFUNCTION("""COMPUTED_VALUE"""),45841.54166666667)</f>
        <v>45841.54167</v>
      </c>
      <c r="B80" s="1">
        <f>IFERROR(__xludf.DUMMYFUNCTION("""COMPUTED_VALUE"""),483.07)</f>
        <v>483.07</v>
      </c>
      <c r="D80" s="2">
        <f>IFERROR(__xludf.DUMMYFUNCTION("""COMPUTED_VALUE"""),45841.54166666667)</f>
        <v>45841.54167</v>
      </c>
      <c r="E80" s="1">
        <f>IFERROR(__xludf.DUMMYFUNCTION("""COMPUTED_VALUE"""),509.0)</f>
        <v>509</v>
      </c>
      <c r="G80" s="2">
        <f>IFERROR(__xludf.DUMMYFUNCTION("""COMPUTED_VALUE"""),45841.54166666667)</f>
        <v>45841.54167</v>
      </c>
      <c r="H80" s="1">
        <f>IFERROR(__xludf.DUMMYFUNCTION("""COMPUTED_VALUE"""),483.07)</f>
        <v>483.07</v>
      </c>
      <c r="J80" s="2">
        <f>IFERROR(__xludf.DUMMYFUNCTION("""COMPUTED_VALUE"""),45841.54166666667)</f>
        <v>45841.54167</v>
      </c>
      <c r="K80" s="1">
        <f>IFERROR(__xludf.DUMMYFUNCTION("""COMPUTED_VALUE"""),504.72)</f>
        <v>504.72</v>
      </c>
      <c r="M80" s="2">
        <f>IFERROR(__xludf.DUMMYFUNCTION("""COMPUTED_VALUE"""),45841.54166666667)</f>
        <v>45841.54167</v>
      </c>
      <c r="N80" s="1">
        <f>IFERROR(__xludf.DUMMYFUNCTION("""COMPUTED_VALUE"""),1.1246442E7)</f>
        <v>11246442</v>
      </c>
    </row>
    <row r="81">
      <c r="A81" s="2">
        <f>IFERROR(__xludf.DUMMYFUNCTION("""COMPUTED_VALUE"""),45849.66666666667)</f>
        <v>45849.66667</v>
      </c>
      <c r="B81" s="1">
        <f>IFERROR(__xludf.DUMMYFUNCTION("""COMPUTED_VALUE"""),504.72)</f>
        <v>504.72</v>
      </c>
      <c r="D81" s="2">
        <f>IFERROR(__xludf.DUMMYFUNCTION("""COMPUTED_VALUE"""),45849.66666666667)</f>
        <v>45849.66667</v>
      </c>
      <c r="E81" s="1">
        <f>IFERROR(__xludf.DUMMYFUNCTION("""COMPUTED_VALUE"""),514.21)</f>
        <v>514.21</v>
      </c>
      <c r="G81" s="2">
        <f>IFERROR(__xludf.DUMMYFUNCTION("""COMPUTED_VALUE"""),45849.66666666667)</f>
        <v>45849.66667</v>
      </c>
      <c r="H81" s="1">
        <f>IFERROR(__xludf.DUMMYFUNCTION("""COMPUTED_VALUE"""),495.37)</f>
        <v>495.37</v>
      </c>
      <c r="J81" s="2">
        <f>IFERROR(__xludf.DUMMYFUNCTION("""COMPUTED_VALUE"""),45849.66666666667)</f>
        <v>45849.66667</v>
      </c>
      <c r="K81" s="1">
        <f>IFERROR(__xludf.DUMMYFUNCTION("""COMPUTED_VALUE"""),510.43)</f>
        <v>510.43</v>
      </c>
      <c r="M81" s="2">
        <f>IFERROR(__xludf.DUMMYFUNCTION("""COMPUTED_VALUE"""),45849.66666666667)</f>
        <v>45849.66667</v>
      </c>
      <c r="N81" s="1">
        <f>IFERROR(__xludf.DUMMYFUNCTION("""COMPUTED_VALUE"""),1.0839826E7)</f>
        <v>10839826</v>
      </c>
    </row>
    <row r="82">
      <c r="A82" s="2">
        <f>IFERROR(__xludf.DUMMYFUNCTION("""COMPUTED_VALUE"""),45856.66666666667)</f>
        <v>45856.66667</v>
      </c>
      <c r="B82" s="1">
        <f>IFERROR(__xludf.DUMMYFUNCTION("""COMPUTED_VALUE"""),508.29)</f>
        <v>508.29</v>
      </c>
      <c r="D82" s="2">
        <f>IFERROR(__xludf.DUMMYFUNCTION("""COMPUTED_VALUE"""),45856.66666666667)</f>
        <v>45856.66667</v>
      </c>
      <c r="E82" s="1">
        <f>IFERROR(__xludf.DUMMYFUNCTION("""COMPUTED_VALUE"""),519.01)</f>
        <v>519.01</v>
      </c>
      <c r="G82" s="2">
        <f>IFERROR(__xludf.DUMMYFUNCTION("""COMPUTED_VALUE"""),45856.66666666667)</f>
        <v>45856.66667</v>
      </c>
      <c r="H82" s="1">
        <f>IFERROR(__xludf.DUMMYFUNCTION("""COMPUTED_VALUE"""),499.3)</f>
        <v>499.3</v>
      </c>
      <c r="J82" s="2">
        <f>IFERROR(__xludf.DUMMYFUNCTION("""COMPUTED_VALUE"""),45856.66666666667)</f>
        <v>45856.66667</v>
      </c>
      <c r="K82" s="1">
        <f>IFERROR(__xludf.DUMMYFUNCTION("""COMPUTED_VALUE"""),511.04)</f>
        <v>511.04</v>
      </c>
      <c r="M82" s="2">
        <f>IFERROR(__xludf.DUMMYFUNCTION("""COMPUTED_VALUE"""),45856.66666666667)</f>
        <v>45856.66667</v>
      </c>
      <c r="N82" s="1">
        <f>IFERROR(__xludf.DUMMYFUNCTION("""COMPUTED_VALUE"""),9461431.0)</f>
        <v>9461431</v>
      </c>
    </row>
    <row r="83">
      <c r="A83" s="2">
        <f>IFERROR(__xludf.DUMMYFUNCTION("""COMPUTED_VALUE"""),45863.66666666667)</f>
        <v>45863.66667</v>
      </c>
      <c r="B83" s="1">
        <f>IFERROR(__xludf.DUMMYFUNCTION("""COMPUTED_VALUE"""),511.04)</f>
        <v>511.04</v>
      </c>
      <c r="D83" s="2">
        <f>IFERROR(__xludf.DUMMYFUNCTION("""COMPUTED_VALUE"""),45863.66666666667)</f>
        <v>45863.66667</v>
      </c>
      <c r="E83" s="1">
        <f>IFERROR(__xludf.DUMMYFUNCTION("""COMPUTED_VALUE"""),532.38)</f>
        <v>532.38</v>
      </c>
      <c r="G83" s="2">
        <f>IFERROR(__xludf.DUMMYFUNCTION("""COMPUTED_VALUE"""),45863.66666666667)</f>
        <v>45863.66667</v>
      </c>
      <c r="H83" s="1">
        <f>IFERROR(__xludf.DUMMYFUNCTION("""COMPUTED_VALUE"""),508.95)</f>
        <v>508.95</v>
      </c>
      <c r="J83" s="2">
        <f>IFERROR(__xludf.DUMMYFUNCTION("""COMPUTED_VALUE"""),45863.66666666667)</f>
        <v>45863.66667</v>
      </c>
      <c r="K83" s="1">
        <f>IFERROR(__xludf.DUMMYFUNCTION("""COMPUTED_VALUE"""),522.58)</f>
        <v>522.58</v>
      </c>
      <c r="M83" s="2">
        <f>IFERROR(__xludf.DUMMYFUNCTION("""COMPUTED_VALUE"""),45863.66666666667)</f>
        <v>45863.66667</v>
      </c>
      <c r="N83" s="1">
        <f>IFERROR(__xludf.DUMMYFUNCTION("""COMPUTED_VALUE"""),1.1329225E7)</f>
        <v>11329225</v>
      </c>
    </row>
    <row r="84">
      <c r="A84" s="2">
        <f>IFERROR(__xludf.DUMMYFUNCTION("""COMPUTED_VALUE"""),45870.66666666667)</f>
        <v>45870.66667</v>
      </c>
      <c r="B84" s="1">
        <f>IFERROR(__xludf.DUMMYFUNCTION("""COMPUTED_VALUE"""),522.58)</f>
        <v>522.58</v>
      </c>
      <c r="D84" s="2">
        <f>IFERROR(__xludf.DUMMYFUNCTION("""COMPUTED_VALUE"""),45870.66666666667)</f>
        <v>45870.66667</v>
      </c>
      <c r="E84" s="1">
        <f>IFERROR(__xludf.DUMMYFUNCTION("""COMPUTED_VALUE"""),522.58)</f>
        <v>522.58</v>
      </c>
      <c r="G84" s="2">
        <f>IFERROR(__xludf.DUMMYFUNCTION("""COMPUTED_VALUE"""),45870.66666666667)</f>
        <v>45870.66667</v>
      </c>
      <c r="H84" s="1">
        <f>IFERROR(__xludf.DUMMYFUNCTION("""COMPUTED_VALUE"""),490.93)</f>
        <v>490.93</v>
      </c>
      <c r="J84" s="2">
        <f>IFERROR(__xludf.DUMMYFUNCTION("""COMPUTED_VALUE"""),45870.66666666667)</f>
        <v>45870.66667</v>
      </c>
      <c r="K84" s="1">
        <f>IFERROR(__xludf.DUMMYFUNCTION("""COMPUTED_VALUE"""),492.16)</f>
        <v>492.16</v>
      </c>
      <c r="M84" s="2">
        <f>IFERROR(__xludf.DUMMYFUNCTION("""COMPUTED_VALUE"""),45870.66666666667)</f>
        <v>45870.66667</v>
      </c>
      <c r="N84" s="1">
        <f>IFERROR(__xludf.DUMMYFUNCTION("""COMPUTED_VALUE"""),1.4179978E7)</f>
        <v>14179978</v>
      </c>
    </row>
    <row r="85">
      <c r="A85" s="2">
        <f>IFERROR(__xludf.DUMMYFUNCTION("""COMPUTED_VALUE"""),45877.66666666667)</f>
        <v>45877.66667</v>
      </c>
      <c r="B85" s="1">
        <f>IFERROR(__xludf.DUMMYFUNCTION("""COMPUTED_VALUE"""),491.44)</f>
        <v>491.44</v>
      </c>
      <c r="D85" s="2">
        <f>IFERROR(__xludf.DUMMYFUNCTION("""COMPUTED_VALUE"""),45877.66666666667)</f>
        <v>45877.66667</v>
      </c>
      <c r="E85" s="1">
        <f>IFERROR(__xludf.DUMMYFUNCTION("""COMPUTED_VALUE"""),520.95)</f>
        <v>520.95</v>
      </c>
      <c r="G85" s="2">
        <f>IFERROR(__xludf.DUMMYFUNCTION("""COMPUTED_VALUE"""),45877.66666666667)</f>
        <v>45877.66667</v>
      </c>
      <c r="H85" s="1">
        <f>IFERROR(__xludf.DUMMYFUNCTION("""COMPUTED_VALUE"""),489.81)</f>
        <v>489.81</v>
      </c>
      <c r="J85" s="2">
        <f>IFERROR(__xludf.DUMMYFUNCTION("""COMPUTED_VALUE"""),45877.66666666667)</f>
        <v>45877.66667</v>
      </c>
      <c r="K85" s="1">
        <f>IFERROR(__xludf.DUMMYFUNCTION("""COMPUTED_VALUE"""),517.48)</f>
        <v>517.48</v>
      </c>
      <c r="M85" s="2">
        <f>IFERROR(__xludf.DUMMYFUNCTION("""COMPUTED_VALUE"""),45877.66666666667)</f>
        <v>45877.66667</v>
      </c>
      <c r="N85" s="1">
        <f>IFERROR(__xludf.DUMMYFUNCTION("""COMPUTED_VALUE"""),1.933978E7)</f>
        <v>19339780</v>
      </c>
    </row>
    <row r="86">
      <c r="A86" s="2">
        <f>IFERROR(__xludf.DUMMYFUNCTION("""COMPUTED_VALUE"""),45884.66666666667)</f>
        <v>45884.66667</v>
      </c>
      <c r="B86" s="1">
        <f>IFERROR(__xludf.DUMMYFUNCTION("""COMPUTED_VALUE"""),517.48)</f>
        <v>517.48</v>
      </c>
      <c r="D86" s="2">
        <f>IFERROR(__xludf.DUMMYFUNCTION("""COMPUTED_VALUE"""),45884.66666666667)</f>
        <v>45884.66667</v>
      </c>
      <c r="E86" s="1">
        <f>IFERROR(__xludf.DUMMYFUNCTION("""COMPUTED_VALUE"""),530.24)</f>
        <v>530.24</v>
      </c>
      <c r="G86" s="2">
        <f>IFERROR(__xludf.DUMMYFUNCTION("""COMPUTED_VALUE"""),45884.66666666667)</f>
        <v>45884.66667</v>
      </c>
      <c r="H86" s="1">
        <f>IFERROR(__xludf.DUMMYFUNCTION("""COMPUTED_VALUE"""),507.37)</f>
        <v>507.37</v>
      </c>
      <c r="J86" s="2">
        <f>IFERROR(__xludf.DUMMYFUNCTION("""COMPUTED_VALUE"""),45884.66666666667)</f>
        <v>45884.66667</v>
      </c>
      <c r="K86" s="1">
        <f>IFERROR(__xludf.DUMMYFUNCTION("""COMPUTED_VALUE"""),524.93)</f>
        <v>524.93</v>
      </c>
      <c r="M86" s="2">
        <f>IFERROR(__xludf.DUMMYFUNCTION("""COMPUTED_VALUE"""),45884.66666666667)</f>
        <v>45884.66667</v>
      </c>
      <c r="N86" s="1">
        <f>IFERROR(__xludf.DUMMYFUNCTION("""COMPUTED_VALUE"""),1.1755678E7)</f>
        <v>11755678</v>
      </c>
    </row>
    <row r="87">
      <c r="A87" s="2">
        <f>IFERROR(__xludf.DUMMYFUNCTION("""COMPUTED_VALUE"""),45891.66666666667)</f>
        <v>45891.66667</v>
      </c>
      <c r="B87" s="1">
        <f>IFERROR(__xludf.DUMMYFUNCTION("""COMPUTED_VALUE"""),524.93)</f>
        <v>524.93</v>
      </c>
      <c r="D87" s="2">
        <f>IFERROR(__xludf.DUMMYFUNCTION("""COMPUTED_VALUE"""),45891.66666666667)</f>
        <v>45891.66667</v>
      </c>
      <c r="E87" s="1">
        <f>IFERROR(__xludf.DUMMYFUNCTION("""COMPUTED_VALUE"""),540.29)</f>
        <v>540.29</v>
      </c>
      <c r="G87" s="2">
        <f>IFERROR(__xludf.DUMMYFUNCTION("""COMPUTED_VALUE"""),45891.66666666667)</f>
        <v>45891.66667</v>
      </c>
      <c r="H87" s="1">
        <f>IFERROR(__xludf.DUMMYFUNCTION("""COMPUTED_VALUE"""),517.32)</f>
        <v>517.32</v>
      </c>
      <c r="J87" s="2">
        <f>IFERROR(__xludf.DUMMYFUNCTION("""COMPUTED_VALUE"""),45891.66666666667)</f>
        <v>45891.66667</v>
      </c>
      <c r="K87" s="1">
        <f>IFERROR(__xludf.DUMMYFUNCTION("""COMPUTED_VALUE"""),539.12)</f>
        <v>539.12</v>
      </c>
      <c r="M87" s="2">
        <f>IFERROR(__xludf.DUMMYFUNCTION("""COMPUTED_VALUE"""),45891.66666666667)</f>
        <v>45891.66667</v>
      </c>
      <c r="N87" s="1">
        <f>IFERROR(__xludf.DUMMYFUNCTION("""COMPUTED_VALUE"""),1.0475227E7)</f>
        <v>10475227</v>
      </c>
    </row>
    <row r="88">
      <c r="A88" s="2">
        <f>IFERROR(__xludf.DUMMYFUNCTION("""COMPUTED_VALUE"""),45898.66666666667)</f>
        <v>45898.66667</v>
      </c>
      <c r="B88" s="1">
        <f>IFERROR(__xludf.DUMMYFUNCTION("""COMPUTED_VALUE"""),539.12)</f>
        <v>539.12</v>
      </c>
      <c r="D88" s="2">
        <f>IFERROR(__xludf.DUMMYFUNCTION("""COMPUTED_VALUE"""),45898.66666666667)</f>
        <v>45898.66667</v>
      </c>
      <c r="E88" s="1">
        <f>IFERROR(__xludf.DUMMYFUNCTION("""COMPUTED_VALUE"""),539.12)</f>
        <v>539.12</v>
      </c>
      <c r="G88" s="2">
        <f>IFERROR(__xludf.DUMMYFUNCTION("""COMPUTED_VALUE"""),45898.66666666667)</f>
        <v>45898.66667</v>
      </c>
      <c r="H88" s="1">
        <f>IFERROR(__xludf.DUMMYFUNCTION("""COMPUTED_VALUE"""),508.29)</f>
        <v>508.29</v>
      </c>
      <c r="J88" s="2">
        <f>IFERROR(__xludf.DUMMYFUNCTION("""COMPUTED_VALUE"""),45898.66666666667)</f>
        <v>45898.66667</v>
      </c>
      <c r="K88" s="1">
        <f>IFERROR(__xludf.DUMMYFUNCTION("""COMPUTED_VALUE"""),515.43)</f>
        <v>515.43</v>
      </c>
      <c r="M88" s="2">
        <f>IFERROR(__xludf.DUMMYFUNCTION("""COMPUTED_VALUE"""),45898.66666666667)</f>
        <v>45898.66667</v>
      </c>
      <c r="N88" s="1">
        <f>IFERROR(__xludf.DUMMYFUNCTION("""COMPUTED_VALUE"""),9890911.0)</f>
        <v>9890911</v>
      </c>
    </row>
    <row r="89">
      <c r="A89" s="2">
        <f>IFERROR(__xludf.DUMMYFUNCTION("""COMPUTED_VALUE"""),45905.66666666667)</f>
        <v>45905.66667</v>
      </c>
      <c r="B89" s="1">
        <f>IFERROR(__xludf.DUMMYFUNCTION("""COMPUTED_VALUE"""),505.84)</f>
        <v>505.84</v>
      </c>
      <c r="D89" s="2">
        <f>IFERROR(__xludf.DUMMYFUNCTION("""COMPUTED_VALUE"""),45905.66666666667)</f>
        <v>45905.66667</v>
      </c>
      <c r="E89" s="1">
        <f>IFERROR(__xludf.DUMMYFUNCTION("""COMPUTED_VALUE"""),517.17)</f>
        <v>517.17</v>
      </c>
      <c r="G89" s="2">
        <f>IFERROR(__xludf.DUMMYFUNCTION("""COMPUTED_VALUE"""),45905.66666666667)</f>
        <v>45905.66667</v>
      </c>
      <c r="H89" s="1">
        <f>IFERROR(__xludf.DUMMYFUNCTION("""COMPUTED_VALUE"""),504.56)</f>
        <v>504.56</v>
      </c>
      <c r="J89" s="2">
        <f>IFERROR(__xludf.DUMMYFUNCTION("""COMPUTED_VALUE"""),45905.66666666667)</f>
        <v>45905.66667</v>
      </c>
      <c r="K89" s="1">
        <f>IFERROR(__xludf.DUMMYFUNCTION("""COMPUTED_VALUE"""),514.41)</f>
        <v>514.41</v>
      </c>
      <c r="M89" s="2">
        <f>IFERROR(__xludf.DUMMYFUNCTION("""COMPUTED_VALUE"""),45905.66666666667)</f>
        <v>45905.66667</v>
      </c>
      <c r="N89" s="1">
        <f>IFERROR(__xludf.DUMMYFUNCTION("""COMPUTED_VALUE"""),8489090.0)</f>
        <v>8489090</v>
      </c>
    </row>
    <row r="90">
      <c r="A90" s="2">
        <f>IFERROR(__xludf.DUMMYFUNCTION("""COMPUTED_VALUE"""),45912.66666666667)</f>
        <v>45912.66667</v>
      </c>
      <c r="B90" s="1">
        <f>IFERROR(__xludf.DUMMYFUNCTION("""COMPUTED_VALUE"""),511.45)</f>
        <v>511.45</v>
      </c>
      <c r="D90" s="2">
        <f>IFERROR(__xludf.DUMMYFUNCTION("""COMPUTED_VALUE"""),45912.66666666667)</f>
        <v>45912.66667</v>
      </c>
      <c r="E90" s="1">
        <f>IFERROR(__xludf.DUMMYFUNCTION("""COMPUTED_VALUE"""),513.6)</f>
        <v>513.6</v>
      </c>
      <c r="G90" s="2">
        <f>IFERROR(__xludf.DUMMYFUNCTION("""COMPUTED_VALUE"""),45912.66666666667)</f>
        <v>45912.66667</v>
      </c>
      <c r="H90" s="1">
        <f>IFERROR(__xludf.DUMMYFUNCTION("""COMPUTED_VALUE"""),490.78)</f>
        <v>490.78</v>
      </c>
      <c r="J90" s="2">
        <f>IFERROR(__xludf.DUMMYFUNCTION("""COMPUTED_VALUE"""),45912.66666666667)</f>
        <v>45912.66667</v>
      </c>
      <c r="K90" s="1">
        <f>IFERROR(__xludf.DUMMYFUNCTION("""COMPUTED_VALUE"""),494.3)</f>
        <v>494.3</v>
      </c>
      <c r="M90" s="2">
        <f>IFERROR(__xludf.DUMMYFUNCTION("""COMPUTED_VALUE"""),45912.66666666667)</f>
        <v>45912.66667</v>
      </c>
      <c r="N90" s="1">
        <f>IFERROR(__xludf.DUMMYFUNCTION("""COMPUTED_VALUE"""),1.1034274E7)</f>
        <v>11034274</v>
      </c>
    </row>
    <row r="91">
      <c r="A91" s="2">
        <f>IFERROR(__xludf.DUMMYFUNCTION("""COMPUTED_VALUE"""),45919.66666666667)</f>
        <v>45919.66667</v>
      </c>
      <c r="B91" s="1">
        <f>IFERROR(__xludf.DUMMYFUNCTION("""COMPUTED_VALUE"""),494.3)</f>
        <v>494.3</v>
      </c>
      <c r="D91" s="2">
        <f>IFERROR(__xludf.DUMMYFUNCTION("""COMPUTED_VALUE"""),45919.66666666667)</f>
        <v>45919.66667</v>
      </c>
      <c r="E91" s="1">
        <f>IFERROR(__xludf.DUMMYFUNCTION("""COMPUTED_VALUE"""),496.14)</f>
        <v>496.14</v>
      </c>
      <c r="G91" s="2">
        <f>IFERROR(__xludf.DUMMYFUNCTION("""COMPUTED_VALUE"""),45919.66666666667)</f>
        <v>45919.66667</v>
      </c>
      <c r="H91" s="1">
        <f>IFERROR(__xludf.DUMMYFUNCTION("""COMPUTED_VALUE"""),473.17)</f>
        <v>473.17</v>
      </c>
      <c r="J91" s="2">
        <f>IFERROR(__xludf.DUMMYFUNCTION("""COMPUTED_VALUE"""),45919.66666666667)</f>
        <v>45919.66667</v>
      </c>
      <c r="K91" s="1">
        <f>IFERROR(__xludf.DUMMYFUNCTION("""COMPUTED_VALUE"""),475.42)</f>
        <v>475.42</v>
      </c>
      <c r="M91" s="2">
        <f>IFERROR(__xludf.DUMMYFUNCTION("""COMPUTED_VALUE"""),45919.66666666667)</f>
        <v>45919.66667</v>
      </c>
      <c r="N91" s="1">
        <f>IFERROR(__xludf.DUMMYFUNCTION("""COMPUTED_VALUE"""),1.5143238E7)</f>
        <v>15143238</v>
      </c>
    </row>
  </sheetData>
  <drawing r:id="rId1"/>
</worksheet>
</file>