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IFERROR(__xludf.DUMMYFUNCTION("GOOGLEFINANCE(""DJUSEN"",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IFERROR(__xludf.DUMMYFUNCTION("GOOGLEFINANCE(""DJUSEN"",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IFERROR(__xludf.DUMMYFUNCTION("GOOGLEFINANCE(""DJUSEN"",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IFERROR(__xludf.DUMMYFUNCTION("GOOGLEFINANCE(""DJUSEN"",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IFERROR(__xludf.DUMMYFUNCTION("GOOGLEFINANCE(""DJUSEN"",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IFERROR(__xludf.DUMMYFUNCTION("""COMPUTED_VALUE"""),696.24)</f>
        <v>696.24</v>
      </c>
      <c r="D2" s="2">
        <f>IFERROR(__xludf.DUMMYFUNCTION("""COMPUTED_VALUE"""),45296.66666666667)</f>
        <v>45296.66667</v>
      </c>
      <c r="E2" s="1">
        <f>IFERROR(__xludf.DUMMYFUNCTION("""COMPUTED_VALUE"""),720.98)</f>
        <v>720.98</v>
      </c>
      <c r="G2" s="2">
        <f>IFERROR(__xludf.DUMMYFUNCTION("""COMPUTED_VALUE"""),45296.66666666667)</f>
        <v>45296.66667</v>
      </c>
      <c r="H2" s="1">
        <f>IFERROR(__xludf.DUMMYFUNCTION("""COMPUTED_VALUE"""),696.24)</f>
        <v>696.24</v>
      </c>
      <c r="J2" s="2">
        <f>IFERROR(__xludf.DUMMYFUNCTION("""COMPUTED_VALUE"""),45296.66666666667)</f>
        <v>45296.66667</v>
      </c>
      <c r="K2" s="1">
        <f>IFERROR(__xludf.DUMMYFUNCTION("""COMPUTED_VALUE"""),702.41)</f>
        <v>702.41</v>
      </c>
      <c r="M2" s="2">
        <f>IFERROR(__xludf.DUMMYFUNCTION("""COMPUTED_VALUE"""),45296.66666666667)</f>
        <v>45296.66667</v>
      </c>
      <c r="N2" s="1">
        <f>IFERROR(__xludf.DUMMYFUNCTION("""COMPUTED_VALUE"""),9.09643121E8)</f>
        <v>909643121</v>
      </c>
    </row>
    <row r="3">
      <c r="A3" s="2">
        <f>IFERROR(__xludf.DUMMYFUNCTION("""COMPUTED_VALUE"""),45303.66666666667)</f>
        <v>45303.66667</v>
      </c>
      <c r="B3" s="1">
        <f>IFERROR(__xludf.DUMMYFUNCTION("""COMPUTED_VALUE"""),702.41)</f>
        <v>702.41</v>
      </c>
      <c r="D3" s="2">
        <f>IFERROR(__xludf.DUMMYFUNCTION("""COMPUTED_VALUE"""),45303.66666666667)</f>
        <v>45303.66667</v>
      </c>
      <c r="E3" s="1">
        <f>IFERROR(__xludf.DUMMYFUNCTION("""COMPUTED_VALUE"""),702.41)</f>
        <v>702.41</v>
      </c>
      <c r="G3" s="2">
        <f>IFERROR(__xludf.DUMMYFUNCTION("""COMPUTED_VALUE"""),45303.66666666667)</f>
        <v>45303.66667</v>
      </c>
      <c r="H3" s="1">
        <f>IFERROR(__xludf.DUMMYFUNCTION("""COMPUTED_VALUE"""),673.96)</f>
        <v>673.96</v>
      </c>
      <c r="J3" s="2">
        <f>IFERROR(__xludf.DUMMYFUNCTION("""COMPUTED_VALUE"""),45303.66666666667)</f>
        <v>45303.66667</v>
      </c>
      <c r="K3" s="1">
        <f>IFERROR(__xludf.DUMMYFUNCTION("""COMPUTED_VALUE"""),686.08)</f>
        <v>686.08</v>
      </c>
      <c r="M3" s="2">
        <f>IFERROR(__xludf.DUMMYFUNCTION("""COMPUTED_VALUE"""),45303.66666666667)</f>
        <v>45303.66667</v>
      </c>
      <c r="N3" s="1">
        <f>IFERROR(__xludf.DUMMYFUNCTION("""COMPUTED_VALUE"""),1.29963698E9)</f>
        <v>1299636980</v>
      </c>
    </row>
    <row r="4">
      <c r="A4" s="2">
        <f>IFERROR(__xludf.DUMMYFUNCTION("""COMPUTED_VALUE"""),45310.66666666667)</f>
        <v>45310.66667</v>
      </c>
      <c r="B4" s="1">
        <f>IFERROR(__xludf.DUMMYFUNCTION("""COMPUTED_VALUE"""),686.08)</f>
        <v>686.08</v>
      </c>
      <c r="D4" s="2">
        <f>IFERROR(__xludf.DUMMYFUNCTION("""COMPUTED_VALUE"""),45310.66666666667)</f>
        <v>45310.66667</v>
      </c>
      <c r="E4" s="1">
        <f>IFERROR(__xludf.DUMMYFUNCTION("""COMPUTED_VALUE"""),686.08)</f>
        <v>686.08</v>
      </c>
      <c r="G4" s="2">
        <f>IFERROR(__xludf.DUMMYFUNCTION("""COMPUTED_VALUE"""),45310.66666666667)</f>
        <v>45310.66667</v>
      </c>
      <c r="H4" s="1">
        <f>IFERROR(__xludf.DUMMYFUNCTION("""COMPUTED_VALUE"""),655.26)</f>
        <v>655.26</v>
      </c>
      <c r="J4" s="2">
        <f>IFERROR(__xludf.DUMMYFUNCTION("""COMPUTED_VALUE"""),45310.66666666667)</f>
        <v>45310.66667</v>
      </c>
      <c r="K4" s="1">
        <f>IFERROR(__xludf.DUMMYFUNCTION("""COMPUTED_VALUE"""),664.41)</f>
        <v>664.41</v>
      </c>
      <c r="M4" s="2">
        <f>IFERROR(__xludf.DUMMYFUNCTION("""COMPUTED_VALUE"""),45310.66666666667)</f>
        <v>45310.66667</v>
      </c>
      <c r="N4" s="1">
        <f>IFERROR(__xludf.DUMMYFUNCTION("""COMPUTED_VALUE"""),1.025277996E9)</f>
        <v>1025277996</v>
      </c>
    </row>
    <row r="5">
      <c r="A5" s="2">
        <f>IFERROR(__xludf.DUMMYFUNCTION("""COMPUTED_VALUE"""),45317.66666666667)</f>
        <v>45317.66667</v>
      </c>
      <c r="B5" s="1">
        <f>IFERROR(__xludf.DUMMYFUNCTION("""COMPUTED_VALUE"""),664.41)</f>
        <v>664.41</v>
      </c>
      <c r="D5" s="2">
        <f>IFERROR(__xludf.DUMMYFUNCTION("""COMPUTED_VALUE"""),45317.66666666667)</f>
        <v>45317.66667</v>
      </c>
      <c r="E5" s="1">
        <f>IFERROR(__xludf.DUMMYFUNCTION("""COMPUTED_VALUE"""),697.46)</f>
        <v>697.46</v>
      </c>
      <c r="G5" s="2">
        <f>IFERROR(__xludf.DUMMYFUNCTION("""COMPUTED_VALUE"""),45317.66666666667)</f>
        <v>45317.66667</v>
      </c>
      <c r="H5" s="1">
        <f>IFERROR(__xludf.DUMMYFUNCTION("""COMPUTED_VALUE"""),659.12)</f>
        <v>659.12</v>
      </c>
      <c r="J5" s="2">
        <f>IFERROR(__xludf.DUMMYFUNCTION("""COMPUTED_VALUE"""),45317.66666666667)</f>
        <v>45317.66667</v>
      </c>
      <c r="K5" s="1">
        <f>IFERROR(__xludf.DUMMYFUNCTION("""COMPUTED_VALUE"""),697.37)</f>
        <v>697.37</v>
      </c>
      <c r="M5" s="2">
        <f>IFERROR(__xludf.DUMMYFUNCTION("""COMPUTED_VALUE"""),45317.66666666667)</f>
        <v>45317.66667</v>
      </c>
      <c r="N5" s="1">
        <f>IFERROR(__xludf.DUMMYFUNCTION("""COMPUTED_VALUE"""),1.2018223E9)</f>
        <v>1201822300</v>
      </c>
    </row>
    <row r="6">
      <c r="A6" s="2">
        <f>IFERROR(__xludf.DUMMYFUNCTION("""COMPUTED_VALUE"""),45324.66666666667)</f>
        <v>45324.66667</v>
      </c>
      <c r="B6" s="1">
        <f>IFERROR(__xludf.DUMMYFUNCTION("""COMPUTED_VALUE"""),697.37)</f>
        <v>697.37</v>
      </c>
      <c r="D6" s="2">
        <f>IFERROR(__xludf.DUMMYFUNCTION("""COMPUTED_VALUE"""),45324.66666666667)</f>
        <v>45324.66667</v>
      </c>
      <c r="E6" s="1">
        <f>IFERROR(__xludf.DUMMYFUNCTION("""COMPUTED_VALUE"""),703.73)</f>
        <v>703.73</v>
      </c>
      <c r="G6" s="2">
        <f>IFERROR(__xludf.DUMMYFUNCTION("""COMPUTED_VALUE"""),45324.66666666667)</f>
        <v>45324.66667</v>
      </c>
      <c r="H6" s="1">
        <f>IFERROR(__xludf.DUMMYFUNCTION("""COMPUTED_VALUE"""),682.95)</f>
        <v>682.95</v>
      </c>
      <c r="J6" s="2">
        <f>IFERROR(__xludf.DUMMYFUNCTION("""COMPUTED_VALUE"""),45324.66666666667)</f>
        <v>45324.66667</v>
      </c>
      <c r="K6" s="1">
        <f>IFERROR(__xludf.DUMMYFUNCTION("""COMPUTED_VALUE"""),688.05)</f>
        <v>688.05</v>
      </c>
      <c r="M6" s="2">
        <f>IFERROR(__xludf.DUMMYFUNCTION("""COMPUTED_VALUE"""),45324.66666666667)</f>
        <v>45324.66667</v>
      </c>
      <c r="N6" s="1">
        <f>IFERROR(__xludf.DUMMYFUNCTION("""COMPUTED_VALUE"""),1.288966672E9)</f>
        <v>1288966672</v>
      </c>
    </row>
    <row r="7">
      <c r="A7" s="2">
        <f>IFERROR(__xludf.DUMMYFUNCTION("""COMPUTED_VALUE"""),45331.66666666667)</f>
        <v>45331.66667</v>
      </c>
      <c r="B7" s="1">
        <f>IFERROR(__xludf.DUMMYFUNCTION("""COMPUTED_VALUE"""),688.05)</f>
        <v>688.05</v>
      </c>
      <c r="D7" s="2">
        <f>IFERROR(__xludf.DUMMYFUNCTION("""COMPUTED_VALUE"""),45331.66666666667)</f>
        <v>45331.66667</v>
      </c>
      <c r="E7" s="1">
        <f>IFERROR(__xludf.DUMMYFUNCTION("""COMPUTED_VALUE"""),700.68)</f>
        <v>700.68</v>
      </c>
      <c r="G7" s="2">
        <f>IFERROR(__xludf.DUMMYFUNCTION("""COMPUTED_VALUE"""),45331.66666666667)</f>
        <v>45331.66667</v>
      </c>
      <c r="H7" s="1">
        <f>IFERROR(__xludf.DUMMYFUNCTION("""COMPUTED_VALUE"""),678.65)</f>
        <v>678.65</v>
      </c>
      <c r="J7" s="2">
        <f>IFERROR(__xludf.DUMMYFUNCTION("""COMPUTED_VALUE"""),45331.66666666667)</f>
        <v>45331.66667</v>
      </c>
      <c r="K7" s="1">
        <f>IFERROR(__xludf.DUMMYFUNCTION("""COMPUTED_VALUE"""),687.08)</f>
        <v>687.08</v>
      </c>
      <c r="M7" s="2">
        <f>IFERROR(__xludf.DUMMYFUNCTION("""COMPUTED_VALUE"""),45331.66666666667)</f>
        <v>45331.66667</v>
      </c>
      <c r="N7" s="1">
        <f>IFERROR(__xludf.DUMMYFUNCTION("""COMPUTED_VALUE"""),1.099054186E9)</f>
        <v>1099054186</v>
      </c>
    </row>
    <row r="8">
      <c r="A8" s="2">
        <f>IFERROR(__xludf.DUMMYFUNCTION("""COMPUTED_VALUE"""),45338.66666666667)</f>
        <v>45338.66667</v>
      </c>
      <c r="B8" s="1">
        <f>IFERROR(__xludf.DUMMYFUNCTION("""COMPUTED_VALUE"""),687.08)</f>
        <v>687.08</v>
      </c>
      <c r="D8" s="2">
        <f>IFERROR(__xludf.DUMMYFUNCTION("""COMPUTED_VALUE"""),45338.66666666667)</f>
        <v>45338.66667</v>
      </c>
      <c r="E8" s="1">
        <f>IFERROR(__xludf.DUMMYFUNCTION("""COMPUTED_VALUE"""),708.29)</f>
        <v>708.29</v>
      </c>
      <c r="G8" s="2">
        <f>IFERROR(__xludf.DUMMYFUNCTION("""COMPUTED_VALUE"""),45338.66666666667)</f>
        <v>45338.66667</v>
      </c>
      <c r="H8" s="1">
        <f>IFERROR(__xludf.DUMMYFUNCTION("""COMPUTED_VALUE"""),681.57)</f>
        <v>681.57</v>
      </c>
      <c r="J8" s="2">
        <f>IFERROR(__xludf.DUMMYFUNCTION("""COMPUTED_VALUE"""),45338.66666666667)</f>
        <v>45338.66667</v>
      </c>
      <c r="K8" s="1">
        <f>IFERROR(__xludf.DUMMYFUNCTION("""COMPUTED_VALUE"""),703.04)</f>
        <v>703.04</v>
      </c>
      <c r="M8" s="2">
        <f>IFERROR(__xludf.DUMMYFUNCTION("""COMPUTED_VALUE"""),45338.66666666667)</f>
        <v>45338.66667</v>
      </c>
      <c r="N8" s="1">
        <f>IFERROR(__xludf.DUMMYFUNCTION("""COMPUTED_VALUE"""),1.285236897E9)</f>
        <v>1285236897</v>
      </c>
    </row>
    <row r="9">
      <c r="A9" s="2">
        <f>IFERROR(__xludf.DUMMYFUNCTION("""COMPUTED_VALUE"""),45345.66666666667)</f>
        <v>45345.66667</v>
      </c>
      <c r="B9" s="1">
        <f>IFERROR(__xludf.DUMMYFUNCTION("""COMPUTED_VALUE"""),703.04)</f>
        <v>703.04</v>
      </c>
      <c r="D9" s="2">
        <f>IFERROR(__xludf.DUMMYFUNCTION("""COMPUTED_VALUE"""),45345.66666666667)</f>
        <v>45345.66667</v>
      </c>
      <c r="E9" s="1">
        <f>IFERROR(__xludf.DUMMYFUNCTION("""COMPUTED_VALUE"""),713.49)</f>
        <v>713.49</v>
      </c>
      <c r="G9" s="2">
        <f>IFERROR(__xludf.DUMMYFUNCTION("""COMPUTED_VALUE"""),45345.66666666667)</f>
        <v>45345.66667</v>
      </c>
      <c r="H9" s="1">
        <f>IFERROR(__xludf.DUMMYFUNCTION("""COMPUTED_VALUE"""),695.5)</f>
        <v>695.5</v>
      </c>
      <c r="J9" s="2">
        <f>IFERROR(__xludf.DUMMYFUNCTION("""COMPUTED_VALUE"""),45345.66666666667)</f>
        <v>45345.66667</v>
      </c>
      <c r="K9" s="1">
        <f>IFERROR(__xludf.DUMMYFUNCTION("""COMPUTED_VALUE"""),705.81)</f>
        <v>705.81</v>
      </c>
      <c r="M9" s="2">
        <f>IFERROR(__xludf.DUMMYFUNCTION("""COMPUTED_VALUE"""),45345.66666666667)</f>
        <v>45345.66667</v>
      </c>
      <c r="N9" s="1">
        <f>IFERROR(__xludf.DUMMYFUNCTION("""COMPUTED_VALUE"""),1.054840429E9)</f>
        <v>1054840429</v>
      </c>
    </row>
    <row r="10">
      <c r="A10" s="2">
        <f>IFERROR(__xludf.DUMMYFUNCTION("""COMPUTED_VALUE"""),45352.66666666667)</f>
        <v>45352.66667</v>
      </c>
      <c r="B10" s="1">
        <f>IFERROR(__xludf.DUMMYFUNCTION("""COMPUTED_VALUE"""),705.81)</f>
        <v>705.81</v>
      </c>
      <c r="D10" s="2">
        <f>IFERROR(__xludf.DUMMYFUNCTION("""COMPUTED_VALUE"""),45352.66666666667)</f>
        <v>45352.66667</v>
      </c>
      <c r="E10" s="1">
        <f>IFERROR(__xludf.DUMMYFUNCTION("""COMPUTED_VALUE"""),719.77)</f>
        <v>719.77</v>
      </c>
      <c r="G10" s="2">
        <f>IFERROR(__xludf.DUMMYFUNCTION("""COMPUTED_VALUE"""),45352.66666666667)</f>
        <v>45352.66667</v>
      </c>
      <c r="H10" s="1">
        <f>IFERROR(__xludf.DUMMYFUNCTION("""COMPUTED_VALUE"""),701.49)</f>
        <v>701.49</v>
      </c>
      <c r="J10" s="2">
        <f>IFERROR(__xludf.DUMMYFUNCTION("""COMPUTED_VALUE"""),45352.66666666667)</f>
        <v>45352.66667</v>
      </c>
      <c r="K10" s="1">
        <f>IFERROR(__xludf.DUMMYFUNCTION("""COMPUTED_VALUE"""),716.31)</f>
        <v>716.31</v>
      </c>
      <c r="M10" s="2">
        <f>IFERROR(__xludf.DUMMYFUNCTION("""COMPUTED_VALUE"""),45352.66666666667)</f>
        <v>45352.66667</v>
      </c>
      <c r="N10" s="1">
        <f>IFERROR(__xludf.DUMMYFUNCTION("""COMPUTED_VALUE"""),1.176736612E9)</f>
        <v>1176736612</v>
      </c>
    </row>
    <row r="11">
      <c r="A11" s="2">
        <f>IFERROR(__xludf.DUMMYFUNCTION("""COMPUTED_VALUE"""),45359.66666666667)</f>
        <v>45359.66667</v>
      </c>
      <c r="B11" s="1">
        <f>IFERROR(__xludf.DUMMYFUNCTION("""COMPUTED_VALUE"""),716.31)</f>
        <v>716.31</v>
      </c>
      <c r="D11" s="2">
        <f>IFERROR(__xludf.DUMMYFUNCTION("""COMPUTED_VALUE"""),45359.66666666667)</f>
        <v>45359.66667</v>
      </c>
      <c r="E11" s="1">
        <f>IFERROR(__xludf.DUMMYFUNCTION("""COMPUTED_VALUE"""),724.97)</f>
        <v>724.97</v>
      </c>
      <c r="G11" s="2">
        <f>IFERROR(__xludf.DUMMYFUNCTION("""COMPUTED_VALUE"""),45359.66666666667)</f>
        <v>45359.66667</v>
      </c>
      <c r="H11" s="1">
        <f>IFERROR(__xludf.DUMMYFUNCTION("""COMPUTED_VALUE"""),706.31)</f>
        <v>706.31</v>
      </c>
      <c r="J11" s="2">
        <f>IFERROR(__xludf.DUMMYFUNCTION("""COMPUTED_VALUE"""),45359.66666666667)</f>
        <v>45359.66667</v>
      </c>
      <c r="K11" s="1">
        <f>IFERROR(__xludf.DUMMYFUNCTION("""COMPUTED_VALUE"""),723.79)</f>
        <v>723.79</v>
      </c>
      <c r="M11" s="2">
        <f>IFERROR(__xludf.DUMMYFUNCTION("""COMPUTED_VALUE"""),45359.66666666667)</f>
        <v>45359.66667</v>
      </c>
      <c r="N11" s="1">
        <f>IFERROR(__xludf.DUMMYFUNCTION("""COMPUTED_VALUE"""),1.136862039E9)</f>
        <v>1136862039</v>
      </c>
    </row>
    <row r="12">
      <c r="A12" s="2">
        <f>IFERROR(__xludf.DUMMYFUNCTION("""COMPUTED_VALUE"""),45366.66666666667)</f>
        <v>45366.66667</v>
      </c>
      <c r="B12" s="1">
        <f>IFERROR(__xludf.DUMMYFUNCTION("""COMPUTED_VALUE"""),723.79)</f>
        <v>723.79</v>
      </c>
      <c r="D12" s="2">
        <f>IFERROR(__xludf.DUMMYFUNCTION("""COMPUTED_VALUE"""),45366.66666666667)</f>
        <v>45366.66667</v>
      </c>
      <c r="E12" s="1">
        <f>IFERROR(__xludf.DUMMYFUNCTION("""COMPUTED_VALUE"""),755.06)</f>
        <v>755.06</v>
      </c>
      <c r="G12" s="2">
        <f>IFERROR(__xludf.DUMMYFUNCTION("""COMPUTED_VALUE"""),45366.66666666667)</f>
        <v>45366.66667</v>
      </c>
      <c r="H12" s="1">
        <f>IFERROR(__xludf.DUMMYFUNCTION("""COMPUTED_VALUE"""),719.0)</f>
        <v>719</v>
      </c>
      <c r="J12" s="2">
        <f>IFERROR(__xludf.DUMMYFUNCTION("""COMPUTED_VALUE"""),45366.66666666667)</f>
        <v>45366.66667</v>
      </c>
      <c r="K12" s="1">
        <f>IFERROR(__xludf.DUMMYFUNCTION("""COMPUTED_VALUE"""),749.85)</f>
        <v>749.85</v>
      </c>
      <c r="M12" s="2">
        <f>IFERROR(__xludf.DUMMYFUNCTION("""COMPUTED_VALUE"""),45366.66666666667)</f>
        <v>45366.66667</v>
      </c>
      <c r="N12" s="1">
        <f>IFERROR(__xludf.DUMMYFUNCTION("""COMPUTED_VALUE"""),1.58427562E9)</f>
        <v>1584275620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IFERROR(__xludf.DUMMYFUNCTION("""COMPUTED_VALUE"""),749.85)</f>
        <v>749.85</v>
      </c>
      <c r="D13" s="2">
        <f>IFERROR(__xludf.DUMMYFUNCTION("""COMPUTED_VALUE"""),45373.66666666667)</f>
        <v>45373.66667</v>
      </c>
      <c r="E13" s="1">
        <f>IFERROR(__xludf.DUMMYFUNCTION("""COMPUTED_VALUE"""),767.04)</f>
        <v>767.04</v>
      </c>
      <c r="G13" s="2">
        <f>IFERROR(__xludf.DUMMYFUNCTION("""COMPUTED_VALUE"""),45373.66666666667)</f>
        <v>45373.66667</v>
      </c>
      <c r="H13" s="1">
        <f>IFERROR(__xludf.DUMMYFUNCTION("""COMPUTED_VALUE"""),747.0)</f>
        <v>747</v>
      </c>
      <c r="J13" s="2">
        <f>IFERROR(__xludf.DUMMYFUNCTION("""COMPUTED_VALUE"""),45373.66666666667)</f>
        <v>45373.66667</v>
      </c>
      <c r="K13" s="1">
        <f>IFERROR(__xludf.DUMMYFUNCTION("""COMPUTED_VALUE"""),763.33)</f>
        <v>763.33</v>
      </c>
      <c r="M13" s="2">
        <f>IFERROR(__xludf.DUMMYFUNCTION("""COMPUTED_VALUE"""),45373.66666666667)</f>
        <v>45373.66667</v>
      </c>
      <c r="N13" s="1">
        <f>IFERROR(__xludf.DUMMYFUNCTION("""COMPUTED_VALUE"""),1.052084444E9)</f>
        <v>1052084444</v>
      </c>
    </row>
    <row r="14">
      <c r="A14" s="2">
        <f>IFERROR(__xludf.DUMMYFUNCTION("""COMPUTED_VALUE"""),45379.66666666667)</f>
        <v>45379.66667</v>
      </c>
      <c r="B14" s="1">
        <f>IFERROR(__xludf.DUMMYFUNCTION("""COMPUTED_VALUE"""),763.33)</f>
        <v>763.33</v>
      </c>
      <c r="D14" s="2">
        <f>IFERROR(__xludf.DUMMYFUNCTION("""COMPUTED_VALUE"""),45379.66666666667)</f>
        <v>45379.66667</v>
      </c>
      <c r="E14" s="1">
        <f>IFERROR(__xludf.DUMMYFUNCTION("""COMPUTED_VALUE"""),782.08)</f>
        <v>782.08</v>
      </c>
      <c r="G14" s="2">
        <f>IFERROR(__xludf.DUMMYFUNCTION("""COMPUTED_VALUE"""),45379.66666666667)</f>
        <v>45379.66667</v>
      </c>
      <c r="H14" s="1">
        <f>IFERROR(__xludf.DUMMYFUNCTION("""COMPUTED_VALUE"""),761.93)</f>
        <v>761.93</v>
      </c>
      <c r="J14" s="2">
        <f>IFERROR(__xludf.DUMMYFUNCTION("""COMPUTED_VALUE"""),45379.66666666667)</f>
        <v>45379.66667</v>
      </c>
      <c r="K14" s="1">
        <f>IFERROR(__xludf.DUMMYFUNCTION("""COMPUTED_VALUE"""),780.78)</f>
        <v>780.78</v>
      </c>
      <c r="M14" s="2">
        <f>IFERROR(__xludf.DUMMYFUNCTION("""COMPUTED_VALUE"""),45379.66666666667)</f>
        <v>45379.66667</v>
      </c>
      <c r="N14" s="1">
        <f>IFERROR(__xludf.DUMMYFUNCTION("""COMPUTED_VALUE"""),8.91813576E8)</f>
        <v>891813576</v>
      </c>
    </row>
    <row r="15">
      <c r="A15" s="2">
        <f>IFERROR(__xludf.DUMMYFUNCTION("""COMPUTED_VALUE"""),45387.66666666667)</f>
        <v>45387.66667</v>
      </c>
      <c r="B15" s="1">
        <f>IFERROR(__xludf.DUMMYFUNCTION("""COMPUTED_VALUE"""),780.78)</f>
        <v>780.78</v>
      </c>
      <c r="D15" s="2">
        <f>IFERROR(__xludf.DUMMYFUNCTION("""COMPUTED_VALUE"""),45387.66666666667)</f>
        <v>45387.66667</v>
      </c>
      <c r="E15" s="1">
        <f>IFERROR(__xludf.DUMMYFUNCTION("""COMPUTED_VALUE"""),813.09)</f>
        <v>813.09</v>
      </c>
      <c r="G15" s="2">
        <f>IFERROR(__xludf.DUMMYFUNCTION("""COMPUTED_VALUE"""),45387.66666666667)</f>
        <v>45387.66667</v>
      </c>
      <c r="H15" s="1">
        <f>IFERROR(__xludf.DUMMYFUNCTION("""COMPUTED_VALUE"""),775.7)</f>
        <v>775.7</v>
      </c>
      <c r="J15" s="2">
        <f>IFERROR(__xludf.DUMMYFUNCTION("""COMPUTED_VALUE"""),45387.66666666667)</f>
        <v>45387.66667</v>
      </c>
      <c r="K15" s="1">
        <f>IFERROR(__xludf.DUMMYFUNCTION("""COMPUTED_VALUE"""),809.98)</f>
        <v>809.98</v>
      </c>
      <c r="M15" s="2">
        <f>IFERROR(__xludf.DUMMYFUNCTION("""COMPUTED_VALUE"""),45387.66666666667)</f>
        <v>45387.66667</v>
      </c>
      <c r="N15" s="1">
        <f>IFERROR(__xludf.DUMMYFUNCTION("""COMPUTED_VALUE"""),1.162433886E9)</f>
        <v>1162433886</v>
      </c>
    </row>
    <row r="16">
      <c r="A16" s="2">
        <f>IFERROR(__xludf.DUMMYFUNCTION("""COMPUTED_VALUE"""),45394.66666666667)</f>
        <v>45394.66667</v>
      </c>
      <c r="B16" s="1">
        <f>IFERROR(__xludf.DUMMYFUNCTION("""COMPUTED_VALUE"""),809.98)</f>
        <v>809.98</v>
      </c>
      <c r="D16" s="2">
        <f>IFERROR(__xludf.DUMMYFUNCTION("""COMPUTED_VALUE"""),45394.66666666667)</f>
        <v>45394.66667</v>
      </c>
      <c r="E16" s="1">
        <f>IFERROR(__xludf.DUMMYFUNCTION("""COMPUTED_VALUE"""),818.42)</f>
        <v>818.42</v>
      </c>
      <c r="G16" s="2">
        <f>IFERROR(__xludf.DUMMYFUNCTION("""COMPUTED_VALUE"""),45394.66666666667)</f>
        <v>45394.66667</v>
      </c>
      <c r="H16" s="1">
        <f>IFERROR(__xludf.DUMMYFUNCTION("""COMPUTED_VALUE"""),791.75)</f>
        <v>791.75</v>
      </c>
      <c r="J16" s="2">
        <f>IFERROR(__xludf.DUMMYFUNCTION("""COMPUTED_VALUE"""),45394.66666666667)</f>
        <v>45394.66667</v>
      </c>
      <c r="K16" s="1">
        <f>IFERROR(__xludf.DUMMYFUNCTION("""COMPUTED_VALUE"""),795.26)</f>
        <v>795.26</v>
      </c>
      <c r="M16" s="2">
        <f>IFERROR(__xludf.DUMMYFUNCTION("""COMPUTED_VALUE"""),45394.66666666667)</f>
        <v>45394.66667</v>
      </c>
      <c r="N16" s="1">
        <f>IFERROR(__xludf.DUMMYFUNCTION("""COMPUTED_VALUE"""),1.071702492E9)</f>
        <v>1071702492</v>
      </c>
    </row>
    <row r="17">
      <c r="A17" s="2">
        <f>IFERROR(__xludf.DUMMYFUNCTION("""COMPUTED_VALUE"""),45401.66666666667)</f>
        <v>45401.66667</v>
      </c>
      <c r="B17" s="1">
        <f>IFERROR(__xludf.DUMMYFUNCTION("""COMPUTED_VALUE"""),795.26)</f>
        <v>795.26</v>
      </c>
      <c r="D17" s="2">
        <f>IFERROR(__xludf.DUMMYFUNCTION("""COMPUTED_VALUE"""),45401.66666666667)</f>
        <v>45401.66667</v>
      </c>
      <c r="E17" s="1">
        <f>IFERROR(__xludf.DUMMYFUNCTION("""COMPUTED_VALUE"""),802.17)</f>
        <v>802.17</v>
      </c>
      <c r="G17" s="2">
        <f>IFERROR(__xludf.DUMMYFUNCTION("""COMPUTED_VALUE"""),45401.66666666667)</f>
        <v>45401.66667</v>
      </c>
      <c r="H17" s="1">
        <f>IFERROR(__xludf.DUMMYFUNCTION("""COMPUTED_VALUE"""),772.94)</f>
        <v>772.94</v>
      </c>
      <c r="J17" s="2">
        <f>IFERROR(__xludf.DUMMYFUNCTION("""COMPUTED_VALUE"""),45401.66666666667)</f>
        <v>45401.66667</v>
      </c>
      <c r="K17" s="1">
        <f>IFERROR(__xludf.DUMMYFUNCTION("""COMPUTED_VALUE"""),784.78)</f>
        <v>784.78</v>
      </c>
      <c r="M17" s="2">
        <f>IFERROR(__xludf.DUMMYFUNCTION("""COMPUTED_VALUE"""),45401.66666666667)</f>
        <v>45401.66667</v>
      </c>
      <c r="N17" s="1">
        <f>IFERROR(__xludf.DUMMYFUNCTION("""COMPUTED_VALUE"""),1.043038457E9)</f>
        <v>1043038457</v>
      </c>
    </row>
    <row r="18">
      <c r="A18" s="2">
        <f>IFERROR(__xludf.DUMMYFUNCTION("""COMPUTED_VALUE"""),45408.66666666667)</f>
        <v>45408.66667</v>
      </c>
      <c r="B18" s="1">
        <f>IFERROR(__xludf.DUMMYFUNCTION("""COMPUTED_VALUE"""),784.78)</f>
        <v>784.78</v>
      </c>
      <c r="D18" s="2">
        <f>IFERROR(__xludf.DUMMYFUNCTION("""COMPUTED_VALUE"""),45408.66666666667)</f>
        <v>45408.66667</v>
      </c>
      <c r="E18" s="1">
        <f>IFERROR(__xludf.DUMMYFUNCTION("""COMPUTED_VALUE"""),801.14)</f>
        <v>801.14</v>
      </c>
      <c r="G18" s="2">
        <f>IFERROR(__xludf.DUMMYFUNCTION("""COMPUTED_VALUE"""),45408.66666666667)</f>
        <v>45408.66667</v>
      </c>
      <c r="H18" s="1">
        <f>IFERROR(__xludf.DUMMYFUNCTION("""COMPUTED_VALUE"""),775.05)</f>
        <v>775.05</v>
      </c>
      <c r="J18" s="2">
        <f>IFERROR(__xludf.DUMMYFUNCTION("""COMPUTED_VALUE"""),45408.66666666667)</f>
        <v>45408.66667</v>
      </c>
      <c r="K18" s="1">
        <f>IFERROR(__xludf.DUMMYFUNCTION("""COMPUTED_VALUE"""),791.95)</f>
        <v>791.95</v>
      </c>
      <c r="M18" s="2">
        <f>IFERROR(__xludf.DUMMYFUNCTION("""COMPUTED_VALUE"""),45408.66666666667)</f>
        <v>45408.66667</v>
      </c>
      <c r="N18" s="1">
        <f>IFERROR(__xludf.DUMMYFUNCTION("""COMPUTED_VALUE"""),1.033722181E9)</f>
        <v>1033722181</v>
      </c>
    </row>
    <row r="19">
      <c r="A19" s="2">
        <f>IFERROR(__xludf.DUMMYFUNCTION("""COMPUTED_VALUE"""),45415.66666666667)</f>
        <v>45415.66667</v>
      </c>
      <c r="B19" s="1">
        <f>IFERROR(__xludf.DUMMYFUNCTION("""COMPUTED_VALUE"""),791.95)</f>
        <v>791.95</v>
      </c>
      <c r="D19" s="2">
        <f>IFERROR(__xludf.DUMMYFUNCTION("""COMPUTED_VALUE"""),45415.66666666667)</f>
        <v>45415.66667</v>
      </c>
      <c r="E19" s="1">
        <f>IFERROR(__xludf.DUMMYFUNCTION("""COMPUTED_VALUE"""),798.95)</f>
        <v>798.95</v>
      </c>
      <c r="G19" s="2">
        <f>IFERROR(__xludf.DUMMYFUNCTION("""COMPUTED_VALUE"""),45415.66666666667)</f>
        <v>45415.66667</v>
      </c>
      <c r="H19" s="1">
        <f>IFERROR(__xludf.DUMMYFUNCTION("""COMPUTED_VALUE"""),757.12)</f>
        <v>757.12</v>
      </c>
      <c r="J19" s="2">
        <f>IFERROR(__xludf.DUMMYFUNCTION("""COMPUTED_VALUE"""),45415.66666666667)</f>
        <v>45415.66667</v>
      </c>
      <c r="K19" s="1">
        <f>IFERROR(__xludf.DUMMYFUNCTION("""COMPUTED_VALUE"""),766.4)</f>
        <v>766.4</v>
      </c>
      <c r="M19" s="2">
        <f>IFERROR(__xludf.DUMMYFUNCTION("""COMPUTED_VALUE"""),45415.66666666667)</f>
        <v>45415.66667</v>
      </c>
      <c r="N19" s="1">
        <f>IFERROR(__xludf.DUMMYFUNCTION("""COMPUTED_VALUE"""),1.253173314E9)</f>
        <v>1253173314</v>
      </c>
    </row>
    <row r="20">
      <c r="A20" s="2">
        <f>IFERROR(__xludf.DUMMYFUNCTION("""COMPUTED_VALUE"""),45422.66666666667)</f>
        <v>45422.66667</v>
      </c>
      <c r="B20" s="1">
        <f>IFERROR(__xludf.DUMMYFUNCTION("""COMPUTED_VALUE"""),766.4)</f>
        <v>766.4</v>
      </c>
      <c r="D20" s="2">
        <f>IFERROR(__xludf.DUMMYFUNCTION("""COMPUTED_VALUE"""),45422.66666666667)</f>
        <v>45422.66667</v>
      </c>
      <c r="E20" s="1">
        <f>IFERROR(__xludf.DUMMYFUNCTION("""COMPUTED_VALUE"""),785.28)</f>
        <v>785.28</v>
      </c>
      <c r="G20" s="2">
        <f>IFERROR(__xludf.DUMMYFUNCTION("""COMPUTED_VALUE"""),45422.66666666667)</f>
        <v>45422.66667</v>
      </c>
      <c r="H20" s="1">
        <f>IFERROR(__xludf.DUMMYFUNCTION("""COMPUTED_VALUE"""),766.4)</f>
        <v>766.4</v>
      </c>
      <c r="J20" s="2">
        <f>IFERROR(__xludf.DUMMYFUNCTION("""COMPUTED_VALUE"""),45422.66666666667)</f>
        <v>45422.66667</v>
      </c>
      <c r="K20" s="1">
        <f>IFERROR(__xludf.DUMMYFUNCTION("""COMPUTED_VALUE"""),776.51)</f>
        <v>776.51</v>
      </c>
      <c r="M20" s="2">
        <f>IFERROR(__xludf.DUMMYFUNCTION("""COMPUTED_VALUE"""),45422.66666666667)</f>
        <v>45422.66667</v>
      </c>
      <c r="N20" s="1">
        <f>IFERROR(__xludf.DUMMYFUNCTION("""COMPUTED_VALUE"""),9.71241313E8)</f>
        <v>971241313</v>
      </c>
    </row>
    <row r="21">
      <c r="A21" s="2">
        <f>IFERROR(__xludf.DUMMYFUNCTION("""COMPUTED_VALUE"""),45429.66666666667)</f>
        <v>45429.66667</v>
      </c>
      <c r="B21" s="1">
        <f>IFERROR(__xludf.DUMMYFUNCTION("""COMPUTED_VALUE"""),776.51)</f>
        <v>776.51</v>
      </c>
      <c r="D21" s="2">
        <f>IFERROR(__xludf.DUMMYFUNCTION("""COMPUTED_VALUE"""),45429.66666666667)</f>
        <v>45429.66667</v>
      </c>
      <c r="E21" s="1">
        <f>IFERROR(__xludf.DUMMYFUNCTION("""COMPUTED_VALUE"""),784.44)</f>
        <v>784.44</v>
      </c>
      <c r="G21" s="2">
        <f>IFERROR(__xludf.DUMMYFUNCTION("""COMPUTED_VALUE"""),45429.66666666667)</f>
        <v>45429.66667</v>
      </c>
      <c r="H21" s="1">
        <f>IFERROR(__xludf.DUMMYFUNCTION("""COMPUTED_VALUE"""),761.9)</f>
        <v>761.9</v>
      </c>
      <c r="J21" s="2">
        <f>IFERROR(__xludf.DUMMYFUNCTION("""COMPUTED_VALUE"""),45429.66666666667)</f>
        <v>45429.66667</v>
      </c>
      <c r="K21" s="1">
        <f>IFERROR(__xludf.DUMMYFUNCTION("""COMPUTED_VALUE"""),783.01)</f>
        <v>783.01</v>
      </c>
      <c r="M21" s="2">
        <f>IFERROR(__xludf.DUMMYFUNCTION("""COMPUTED_VALUE"""),45429.66666666667)</f>
        <v>45429.66667</v>
      </c>
      <c r="N21" s="1">
        <f>IFERROR(__xludf.DUMMYFUNCTION("""COMPUTED_VALUE"""),9.50778462E8)</f>
        <v>950778462</v>
      </c>
    </row>
    <row r="22">
      <c r="A22" s="2">
        <f>IFERROR(__xludf.DUMMYFUNCTION("""COMPUTED_VALUE"""),45436.66666666667)</f>
        <v>45436.66667</v>
      </c>
      <c r="B22" s="1">
        <f>IFERROR(__xludf.DUMMYFUNCTION("""COMPUTED_VALUE"""),783.01)</f>
        <v>783.01</v>
      </c>
      <c r="D22" s="2">
        <f>IFERROR(__xludf.DUMMYFUNCTION("""COMPUTED_VALUE"""),45436.66666666667)</f>
        <v>45436.66667</v>
      </c>
      <c r="E22" s="1">
        <f>IFERROR(__xludf.DUMMYFUNCTION("""COMPUTED_VALUE"""),784.83)</f>
        <v>784.83</v>
      </c>
      <c r="G22" s="2">
        <f>IFERROR(__xludf.DUMMYFUNCTION("""COMPUTED_VALUE"""),45436.66666666667)</f>
        <v>45436.66667</v>
      </c>
      <c r="H22" s="1">
        <f>IFERROR(__xludf.DUMMYFUNCTION("""COMPUTED_VALUE"""),754.21)</f>
        <v>754.21</v>
      </c>
      <c r="J22" s="2">
        <f>IFERROR(__xludf.DUMMYFUNCTION("""COMPUTED_VALUE"""),45436.66666666667)</f>
        <v>45436.66667</v>
      </c>
      <c r="K22" s="1">
        <f>IFERROR(__xludf.DUMMYFUNCTION("""COMPUTED_VALUE"""),757.66)</f>
        <v>757.66</v>
      </c>
      <c r="M22" s="2">
        <f>IFERROR(__xludf.DUMMYFUNCTION("""COMPUTED_VALUE"""),45436.66666666667)</f>
        <v>45436.66667</v>
      </c>
      <c r="N22" s="1">
        <f>IFERROR(__xludf.DUMMYFUNCTION("""COMPUTED_VALUE"""),9.19612552E8)</f>
        <v>919612552</v>
      </c>
    </row>
    <row r="23">
      <c r="A23" s="2">
        <f>IFERROR(__xludf.DUMMYFUNCTION("""COMPUTED_VALUE"""),45443.66666666667)</f>
        <v>45443.66667</v>
      </c>
      <c r="B23" s="1">
        <f>IFERROR(__xludf.DUMMYFUNCTION("""COMPUTED_VALUE"""),757.66)</f>
        <v>757.66</v>
      </c>
      <c r="D23" s="2">
        <f>IFERROR(__xludf.DUMMYFUNCTION("""COMPUTED_VALUE"""),45443.66666666667)</f>
        <v>45443.66667</v>
      </c>
      <c r="E23" s="1">
        <f>IFERROR(__xludf.DUMMYFUNCTION("""COMPUTED_VALUE"""),773.42)</f>
        <v>773.42</v>
      </c>
      <c r="G23" s="2">
        <f>IFERROR(__xludf.DUMMYFUNCTION("""COMPUTED_VALUE"""),45443.66666666667)</f>
        <v>45443.66667</v>
      </c>
      <c r="H23" s="1">
        <f>IFERROR(__xludf.DUMMYFUNCTION("""COMPUTED_VALUE"""),749.66)</f>
        <v>749.66</v>
      </c>
      <c r="J23" s="2">
        <f>IFERROR(__xludf.DUMMYFUNCTION("""COMPUTED_VALUE"""),45443.66666666667)</f>
        <v>45443.66667</v>
      </c>
      <c r="K23" s="1">
        <f>IFERROR(__xludf.DUMMYFUNCTION("""COMPUTED_VALUE"""),772.69)</f>
        <v>772.69</v>
      </c>
      <c r="M23" s="2">
        <f>IFERROR(__xludf.DUMMYFUNCTION("""COMPUTED_VALUE"""),45443.66666666667)</f>
        <v>45443.66667</v>
      </c>
      <c r="N23" s="1">
        <f>IFERROR(__xludf.DUMMYFUNCTION("""COMPUTED_VALUE"""),1.04097263E9)</f>
        <v>1040972630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IFERROR(__xludf.DUMMYFUNCTION("""COMPUTED_VALUE"""),772.69)</f>
        <v>772.69</v>
      </c>
      <c r="D24" s="2">
        <f>IFERROR(__xludf.DUMMYFUNCTION("""COMPUTED_VALUE"""),45450.66666666667)</f>
        <v>45450.66667</v>
      </c>
      <c r="E24" s="1">
        <f>IFERROR(__xludf.DUMMYFUNCTION("""COMPUTED_VALUE"""),772.69)</f>
        <v>772.69</v>
      </c>
      <c r="G24" s="2">
        <f>IFERROR(__xludf.DUMMYFUNCTION("""COMPUTED_VALUE"""),45450.66666666667)</f>
        <v>45450.66667</v>
      </c>
      <c r="H24" s="1">
        <f>IFERROR(__xludf.DUMMYFUNCTION("""COMPUTED_VALUE"""),736.36)</f>
        <v>736.36</v>
      </c>
      <c r="J24" s="2">
        <f>IFERROR(__xludf.DUMMYFUNCTION("""COMPUTED_VALUE"""),45450.66666666667)</f>
        <v>45450.66667</v>
      </c>
      <c r="K24" s="1">
        <f>IFERROR(__xludf.DUMMYFUNCTION("""COMPUTED_VALUE"""),745.33)</f>
        <v>745.33</v>
      </c>
      <c r="M24" s="2">
        <f>IFERROR(__xludf.DUMMYFUNCTION("""COMPUTED_VALUE"""),45450.66666666667)</f>
        <v>45450.66667</v>
      </c>
      <c r="N24" s="1">
        <f>IFERROR(__xludf.DUMMYFUNCTION("""COMPUTED_VALUE"""),1.042881239E9)</f>
        <v>1042881239</v>
      </c>
    </row>
    <row r="25">
      <c r="A25" s="2">
        <f>IFERROR(__xludf.DUMMYFUNCTION("""COMPUTED_VALUE"""),45457.66666666667)</f>
        <v>45457.66667</v>
      </c>
      <c r="B25" s="1">
        <f>IFERROR(__xludf.DUMMYFUNCTION("""COMPUTED_VALUE"""),745.33)</f>
        <v>745.33</v>
      </c>
      <c r="D25" s="2">
        <f>IFERROR(__xludf.DUMMYFUNCTION("""COMPUTED_VALUE"""),45457.66666666667)</f>
        <v>45457.66667</v>
      </c>
      <c r="E25" s="1">
        <f>IFERROR(__xludf.DUMMYFUNCTION("""COMPUTED_VALUE"""),758.54)</f>
        <v>758.54</v>
      </c>
      <c r="G25" s="2">
        <f>IFERROR(__xludf.DUMMYFUNCTION("""COMPUTED_VALUE"""),45457.66666666667)</f>
        <v>45457.66667</v>
      </c>
      <c r="H25" s="1">
        <f>IFERROR(__xludf.DUMMYFUNCTION("""COMPUTED_VALUE"""),727.75)</f>
        <v>727.75</v>
      </c>
      <c r="J25" s="2">
        <f>IFERROR(__xludf.DUMMYFUNCTION("""COMPUTED_VALUE"""),45457.66666666667)</f>
        <v>45457.66667</v>
      </c>
      <c r="K25" s="1">
        <f>IFERROR(__xludf.DUMMYFUNCTION("""COMPUTED_VALUE"""),729.79)</f>
        <v>729.79</v>
      </c>
      <c r="M25" s="2">
        <f>IFERROR(__xludf.DUMMYFUNCTION("""COMPUTED_VALUE"""),45457.66666666667)</f>
        <v>45457.66667</v>
      </c>
      <c r="N25" s="1">
        <f>IFERROR(__xludf.DUMMYFUNCTION("""COMPUTED_VALUE"""),9.8297068E8)</f>
        <v>982970680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IFERROR(__xludf.DUMMYFUNCTION("""COMPUTED_VALUE"""),729.79)</f>
        <v>729.79</v>
      </c>
      <c r="D26" s="2">
        <f>IFERROR(__xludf.DUMMYFUNCTION("""COMPUTED_VALUE"""),45464.66666666667)</f>
        <v>45464.66667</v>
      </c>
      <c r="E26" s="1">
        <f>IFERROR(__xludf.DUMMYFUNCTION("""COMPUTED_VALUE"""),751.14)</f>
        <v>751.14</v>
      </c>
      <c r="G26" s="2">
        <f>IFERROR(__xludf.DUMMYFUNCTION("""COMPUTED_VALUE"""),45464.66666666667)</f>
        <v>45464.66667</v>
      </c>
      <c r="H26" s="1">
        <f>IFERROR(__xludf.DUMMYFUNCTION("""COMPUTED_VALUE"""),726.35)</f>
        <v>726.35</v>
      </c>
      <c r="J26" s="2">
        <f>IFERROR(__xludf.DUMMYFUNCTION("""COMPUTED_VALUE"""),45464.66666666667)</f>
        <v>45464.66667</v>
      </c>
      <c r="K26" s="1">
        <f>IFERROR(__xludf.DUMMYFUNCTION("""COMPUTED_VALUE"""),742.29)</f>
        <v>742.29</v>
      </c>
      <c r="M26" s="2">
        <f>IFERROR(__xludf.DUMMYFUNCTION("""COMPUTED_VALUE"""),45464.66666666667)</f>
        <v>45464.66667</v>
      </c>
      <c r="N26" s="1">
        <f>IFERROR(__xludf.DUMMYFUNCTION("""COMPUTED_VALUE"""),1.184446493E9)</f>
        <v>1184446493</v>
      </c>
    </row>
    <row r="27">
      <c r="A27" s="2">
        <f>IFERROR(__xludf.DUMMYFUNCTION("""COMPUTED_VALUE"""),45471.66666666667)</f>
        <v>45471.66667</v>
      </c>
      <c r="B27" s="1">
        <f>IFERROR(__xludf.DUMMYFUNCTION("""COMPUTED_VALUE"""),742.29)</f>
        <v>742.29</v>
      </c>
      <c r="D27" s="2">
        <f>IFERROR(__xludf.DUMMYFUNCTION("""COMPUTED_VALUE"""),45471.66666666667)</f>
        <v>45471.66667</v>
      </c>
      <c r="E27" s="1">
        <f>IFERROR(__xludf.DUMMYFUNCTION("""COMPUTED_VALUE"""),766.89)</f>
        <v>766.89</v>
      </c>
      <c r="G27" s="2">
        <f>IFERROR(__xludf.DUMMYFUNCTION("""COMPUTED_VALUE"""),45471.66666666667)</f>
        <v>45471.66667</v>
      </c>
      <c r="H27" s="1">
        <f>IFERROR(__xludf.DUMMYFUNCTION("""COMPUTED_VALUE"""),742.29)</f>
        <v>742.29</v>
      </c>
      <c r="J27" s="2">
        <f>IFERROR(__xludf.DUMMYFUNCTION("""COMPUTED_VALUE"""),45471.66666666667)</f>
        <v>45471.66667</v>
      </c>
      <c r="K27" s="1">
        <f>IFERROR(__xludf.DUMMYFUNCTION("""COMPUTED_VALUE"""),760.4)</f>
        <v>760.4</v>
      </c>
      <c r="M27" s="2">
        <f>IFERROR(__xludf.DUMMYFUNCTION("""COMPUTED_VALUE"""),45471.66666666667)</f>
        <v>45471.66667</v>
      </c>
      <c r="N27" s="1">
        <f>IFERROR(__xludf.DUMMYFUNCTION("""COMPUTED_VALUE"""),1.383632753E9)</f>
        <v>1383632753</v>
      </c>
    </row>
    <row r="28">
      <c r="A28" s="2">
        <f>IFERROR(__xludf.DUMMYFUNCTION("""COMPUTED_VALUE"""),45478.66666666667)</f>
        <v>45478.66667</v>
      </c>
      <c r="B28" s="1">
        <f>IFERROR(__xludf.DUMMYFUNCTION("""COMPUTED_VALUE"""),760.4)</f>
        <v>760.4</v>
      </c>
      <c r="D28" s="2">
        <f>IFERROR(__xludf.DUMMYFUNCTION("""COMPUTED_VALUE"""),45478.66666666667)</f>
        <v>45478.66667</v>
      </c>
      <c r="E28" s="1">
        <f>IFERROR(__xludf.DUMMYFUNCTION("""COMPUTED_VALUE"""),767.94)</f>
        <v>767.94</v>
      </c>
      <c r="G28" s="2">
        <f>IFERROR(__xludf.DUMMYFUNCTION("""COMPUTED_VALUE"""),45478.66666666667)</f>
        <v>45478.66667</v>
      </c>
      <c r="H28" s="1">
        <f>IFERROR(__xludf.DUMMYFUNCTION("""COMPUTED_VALUE"""),747.95)</f>
        <v>747.95</v>
      </c>
      <c r="J28" s="2">
        <f>IFERROR(__xludf.DUMMYFUNCTION("""COMPUTED_VALUE"""),45478.66666666667)</f>
        <v>45478.66667</v>
      </c>
      <c r="K28" s="1">
        <f>IFERROR(__xludf.DUMMYFUNCTION("""COMPUTED_VALUE"""),751.0)</f>
        <v>751</v>
      </c>
      <c r="M28" s="2">
        <f>IFERROR(__xludf.DUMMYFUNCTION("""COMPUTED_VALUE"""),45478.66666666667)</f>
        <v>45478.66667</v>
      </c>
      <c r="N28" s="1">
        <f>IFERROR(__xludf.DUMMYFUNCTION("""COMPUTED_VALUE"""),6.86995453E8)</f>
        <v>686995453</v>
      </c>
    </row>
    <row r="29">
      <c r="A29" s="2">
        <f>IFERROR(__xludf.DUMMYFUNCTION("""COMPUTED_VALUE"""),45485.66666666667)</f>
        <v>45485.66667</v>
      </c>
      <c r="B29" s="1">
        <f>IFERROR(__xludf.DUMMYFUNCTION("""COMPUTED_VALUE"""),751.0)</f>
        <v>751</v>
      </c>
      <c r="D29" s="2">
        <f>IFERROR(__xludf.DUMMYFUNCTION("""COMPUTED_VALUE"""),45485.66666666667)</f>
        <v>45485.66667</v>
      </c>
      <c r="E29" s="1">
        <f>IFERROR(__xludf.DUMMYFUNCTION("""COMPUTED_VALUE"""),759.79)</f>
        <v>759.79</v>
      </c>
      <c r="G29" s="2">
        <f>IFERROR(__xludf.DUMMYFUNCTION("""COMPUTED_VALUE"""),45485.66666666667)</f>
        <v>45485.66667</v>
      </c>
      <c r="H29" s="1">
        <f>IFERROR(__xludf.DUMMYFUNCTION("""COMPUTED_VALUE"""),738.2)</f>
        <v>738.2</v>
      </c>
      <c r="J29" s="2">
        <f>IFERROR(__xludf.DUMMYFUNCTION("""COMPUTED_VALUE"""),45485.66666666667)</f>
        <v>45485.66667</v>
      </c>
      <c r="K29" s="1">
        <f>IFERROR(__xludf.DUMMYFUNCTION("""COMPUTED_VALUE"""),756.38)</f>
        <v>756.38</v>
      </c>
      <c r="M29" s="2">
        <f>IFERROR(__xludf.DUMMYFUNCTION("""COMPUTED_VALUE"""),45485.66666666667)</f>
        <v>45485.66667</v>
      </c>
      <c r="N29" s="1">
        <f>IFERROR(__xludf.DUMMYFUNCTION("""COMPUTED_VALUE"""),8.4709548E8)</f>
        <v>847095480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IFERROR(__xludf.DUMMYFUNCTION("""COMPUTED_VALUE"""),756.38)</f>
        <v>756.38</v>
      </c>
      <c r="D30" s="2">
        <f>IFERROR(__xludf.DUMMYFUNCTION("""COMPUTED_VALUE"""),45492.66666666667)</f>
        <v>45492.66667</v>
      </c>
      <c r="E30" s="1">
        <f>IFERROR(__xludf.DUMMYFUNCTION("""COMPUTED_VALUE"""),787.28)</f>
        <v>787.28</v>
      </c>
      <c r="G30" s="2">
        <f>IFERROR(__xludf.DUMMYFUNCTION("""COMPUTED_VALUE"""),45492.66666666667)</f>
        <v>45492.66667</v>
      </c>
      <c r="H30" s="1">
        <f>IFERROR(__xludf.DUMMYFUNCTION("""COMPUTED_VALUE"""),756.38)</f>
        <v>756.38</v>
      </c>
      <c r="J30" s="2">
        <f>IFERROR(__xludf.DUMMYFUNCTION("""COMPUTED_VALUE"""),45492.66666666667)</f>
        <v>45492.66667</v>
      </c>
      <c r="K30" s="1">
        <f>IFERROR(__xludf.DUMMYFUNCTION("""COMPUTED_VALUE"""),769.74)</f>
        <v>769.74</v>
      </c>
      <c r="M30" s="2">
        <f>IFERROR(__xludf.DUMMYFUNCTION("""COMPUTED_VALUE"""),45492.66666666667)</f>
        <v>45492.66667</v>
      </c>
      <c r="N30" s="1">
        <f>IFERROR(__xludf.DUMMYFUNCTION("""COMPUTED_VALUE"""),1.429614818E9)</f>
        <v>1429614818</v>
      </c>
    </row>
    <row r="31">
      <c r="A31" s="2">
        <f>IFERROR(__xludf.DUMMYFUNCTION("""COMPUTED_VALUE"""),45499.66666666667)</f>
        <v>45499.66667</v>
      </c>
      <c r="B31" s="1">
        <f>IFERROR(__xludf.DUMMYFUNCTION("""COMPUTED_VALUE"""),769.74)</f>
        <v>769.74</v>
      </c>
      <c r="D31" s="2">
        <f>IFERROR(__xludf.DUMMYFUNCTION("""COMPUTED_VALUE"""),45499.66666666667)</f>
        <v>45499.66667</v>
      </c>
      <c r="E31" s="1">
        <f>IFERROR(__xludf.DUMMYFUNCTION("""COMPUTED_VALUE"""),771.14)</f>
        <v>771.14</v>
      </c>
      <c r="G31" s="2">
        <f>IFERROR(__xludf.DUMMYFUNCTION("""COMPUTED_VALUE"""),45499.66666666667)</f>
        <v>45499.66667</v>
      </c>
      <c r="H31" s="1">
        <f>IFERROR(__xludf.DUMMYFUNCTION("""COMPUTED_VALUE"""),748.71)</f>
        <v>748.71</v>
      </c>
      <c r="J31" s="2">
        <f>IFERROR(__xludf.DUMMYFUNCTION("""COMPUTED_VALUE"""),45499.66666666667)</f>
        <v>45499.66667</v>
      </c>
      <c r="K31" s="1">
        <f>IFERROR(__xludf.DUMMYFUNCTION("""COMPUTED_VALUE"""),767.57)</f>
        <v>767.57</v>
      </c>
      <c r="M31" s="2">
        <f>IFERROR(__xludf.DUMMYFUNCTION("""COMPUTED_VALUE"""),45499.66666666667)</f>
        <v>45499.66667</v>
      </c>
      <c r="N31" s="1">
        <f>IFERROR(__xludf.DUMMYFUNCTION("""COMPUTED_VALUE"""),1.134542775E9)</f>
        <v>1134542775</v>
      </c>
    </row>
    <row r="32">
      <c r="A32" s="2">
        <f>IFERROR(__xludf.DUMMYFUNCTION("""COMPUTED_VALUE"""),45506.66666666667)</f>
        <v>45506.66667</v>
      </c>
      <c r="B32" s="1">
        <f>IFERROR(__xludf.DUMMYFUNCTION("""COMPUTED_VALUE"""),767.57)</f>
        <v>767.57</v>
      </c>
      <c r="D32" s="2">
        <f>IFERROR(__xludf.DUMMYFUNCTION("""COMPUTED_VALUE"""),45506.66666666667)</f>
        <v>45506.66667</v>
      </c>
      <c r="E32" s="1">
        <f>IFERROR(__xludf.DUMMYFUNCTION("""COMPUTED_VALUE"""),782.62)</f>
        <v>782.62</v>
      </c>
      <c r="G32" s="2">
        <f>IFERROR(__xludf.DUMMYFUNCTION("""COMPUTED_VALUE"""),45506.66666666667)</f>
        <v>45506.66667</v>
      </c>
      <c r="H32" s="1">
        <f>IFERROR(__xludf.DUMMYFUNCTION("""COMPUTED_VALUE"""),729.14)</f>
        <v>729.14</v>
      </c>
      <c r="J32" s="2">
        <f>IFERROR(__xludf.DUMMYFUNCTION("""COMPUTED_VALUE"""),45506.66666666667)</f>
        <v>45506.66667</v>
      </c>
      <c r="K32" s="1">
        <f>IFERROR(__xludf.DUMMYFUNCTION("""COMPUTED_VALUE"""),736.65)</f>
        <v>736.65</v>
      </c>
      <c r="M32" s="2">
        <f>IFERROR(__xludf.DUMMYFUNCTION("""COMPUTED_VALUE"""),45506.66666666667)</f>
        <v>45506.66667</v>
      </c>
      <c r="N32" s="1">
        <f>IFERROR(__xludf.DUMMYFUNCTION("""COMPUTED_VALUE"""),1.284117768E9)</f>
        <v>1284117768</v>
      </c>
    </row>
    <row r="33">
      <c r="A33" s="2">
        <f>IFERROR(__xludf.DUMMYFUNCTION("""COMPUTED_VALUE"""),45513.66666666667)</f>
        <v>45513.66667</v>
      </c>
      <c r="B33" s="1">
        <f>IFERROR(__xludf.DUMMYFUNCTION("""COMPUTED_VALUE"""),736.65)</f>
        <v>736.65</v>
      </c>
      <c r="D33" s="2">
        <f>IFERROR(__xludf.DUMMYFUNCTION("""COMPUTED_VALUE"""),45513.66666666667)</f>
        <v>45513.66667</v>
      </c>
      <c r="E33" s="1">
        <f>IFERROR(__xludf.DUMMYFUNCTION("""COMPUTED_VALUE"""),747.92)</f>
        <v>747.92</v>
      </c>
      <c r="G33" s="2">
        <f>IFERROR(__xludf.DUMMYFUNCTION("""COMPUTED_VALUE"""),45513.66666666667)</f>
        <v>45513.66667</v>
      </c>
      <c r="H33" s="1">
        <f>IFERROR(__xludf.DUMMYFUNCTION("""COMPUTED_VALUE"""),711.86)</f>
        <v>711.86</v>
      </c>
      <c r="J33" s="2">
        <f>IFERROR(__xludf.DUMMYFUNCTION("""COMPUTED_VALUE"""),45513.66666666667)</f>
        <v>45513.66667</v>
      </c>
      <c r="K33" s="1">
        <f>IFERROR(__xludf.DUMMYFUNCTION("""COMPUTED_VALUE"""),744.83)</f>
        <v>744.83</v>
      </c>
      <c r="M33" s="2">
        <f>IFERROR(__xludf.DUMMYFUNCTION("""COMPUTED_VALUE"""),45513.66666666667)</f>
        <v>45513.66667</v>
      </c>
      <c r="N33" s="1">
        <f>IFERROR(__xludf.DUMMYFUNCTION("""COMPUTED_VALUE"""),1.213355477E9)</f>
        <v>1213355477</v>
      </c>
    </row>
    <row r="34">
      <c r="A34" s="2">
        <f>IFERROR(__xludf.DUMMYFUNCTION("""COMPUTED_VALUE"""),45520.66666666667)</f>
        <v>45520.66667</v>
      </c>
      <c r="B34" s="1">
        <f>IFERROR(__xludf.DUMMYFUNCTION("""COMPUTED_VALUE"""),744.83)</f>
        <v>744.83</v>
      </c>
      <c r="D34" s="2">
        <f>IFERROR(__xludf.DUMMYFUNCTION("""COMPUTED_VALUE"""),45520.66666666667)</f>
        <v>45520.66667</v>
      </c>
      <c r="E34" s="1">
        <f>IFERROR(__xludf.DUMMYFUNCTION("""COMPUTED_VALUE"""),755.93)</f>
        <v>755.93</v>
      </c>
      <c r="G34" s="2">
        <f>IFERROR(__xludf.DUMMYFUNCTION("""COMPUTED_VALUE"""),45520.66666666667)</f>
        <v>45520.66667</v>
      </c>
      <c r="H34" s="1">
        <f>IFERROR(__xludf.DUMMYFUNCTION("""COMPUTED_VALUE"""),738.85)</f>
        <v>738.85</v>
      </c>
      <c r="J34" s="2">
        <f>IFERROR(__xludf.DUMMYFUNCTION("""COMPUTED_VALUE"""),45520.66666666667)</f>
        <v>45520.66667</v>
      </c>
      <c r="K34" s="1">
        <f>IFERROR(__xludf.DUMMYFUNCTION("""COMPUTED_VALUE"""),752.27)</f>
        <v>752.27</v>
      </c>
      <c r="M34" s="2">
        <f>IFERROR(__xludf.DUMMYFUNCTION("""COMPUTED_VALUE"""),45520.66666666667)</f>
        <v>45520.66667</v>
      </c>
      <c r="N34" s="1">
        <f>IFERROR(__xludf.DUMMYFUNCTION("""COMPUTED_VALUE"""),9.0746402E8)</f>
        <v>907464020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IFERROR(__xludf.DUMMYFUNCTION("""COMPUTED_VALUE"""),752.27)</f>
        <v>752.27</v>
      </c>
      <c r="D35" s="2">
        <f>IFERROR(__xludf.DUMMYFUNCTION("""COMPUTED_VALUE"""),45527.66666666667)</f>
        <v>45527.66667</v>
      </c>
      <c r="E35" s="1">
        <f>IFERROR(__xludf.DUMMYFUNCTION("""COMPUTED_VALUE"""),762.63)</f>
        <v>762.63</v>
      </c>
      <c r="G35" s="2">
        <f>IFERROR(__xludf.DUMMYFUNCTION("""COMPUTED_VALUE"""),45527.66666666667)</f>
        <v>45527.66667</v>
      </c>
      <c r="H35" s="1">
        <f>IFERROR(__xludf.DUMMYFUNCTION("""COMPUTED_VALUE"""),734.26)</f>
        <v>734.26</v>
      </c>
      <c r="J35" s="2">
        <f>IFERROR(__xludf.DUMMYFUNCTION("""COMPUTED_VALUE"""),45527.66666666667)</f>
        <v>45527.66667</v>
      </c>
      <c r="K35" s="1">
        <f>IFERROR(__xludf.DUMMYFUNCTION("""COMPUTED_VALUE"""),749.24)</f>
        <v>749.24</v>
      </c>
      <c r="M35" s="2">
        <f>IFERROR(__xludf.DUMMYFUNCTION("""COMPUTED_VALUE"""),45527.66666666667)</f>
        <v>45527.66667</v>
      </c>
      <c r="N35" s="1">
        <f>IFERROR(__xludf.DUMMYFUNCTION("""COMPUTED_VALUE"""),8.55906736E8)</f>
        <v>855906736</v>
      </c>
    </row>
    <row r="36">
      <c r="A36" s="2">
        <f>IFERROR(__xludf.DUMMYFUNCTION("""COMPUTED_VALUE"""),45534.66666666667)</f>
        <v>45534.66667</v>
      </c>
      <c r="B36" s="1">
        <f>IFERROR(__xludf.DUMMYFUNCTION("""COMPUTED_VALUE"""),749.24)</f>
        <v>749.24</v>
      </c>
      <c r="D36" s="2">
        <f>IFERROR(__xludf.DUMMYFUNCTION("""COMPUTED_VALUE"""),45534.66666666667)</f>
        <v>45534.66667</v>
      </c>
      <c r="E36" s="1">
        <f>IFERROR(__xludf.DUMMYFUNCTION("""COMPUTED_VALUE"""),763.57)</f>
        <v>763.57</v>
      </c>
      <c r="G36" s="2">
        <f>IFERROR(__xludf.DUMMYFUNCTION("""COMPUTED_VALUE"""),45534.66666666667)</f>
        <v>45534.66667</v>
      </c>
      <c r="H36" s="1">
        <f>IFERROR(__xludf.DUMMYFUNCTION("""COMPUTED_VALUE"""),741.73)</f>
        <v>741.73</v>
      </c>
      <c r="J36" s="2">
        <f>IFERROR(__xludf.DUMMYFUNCTION("""COMPUTED_VALUE"""),45534.66666666667)</f>
        <v>45534.66667</v>
      </c>
      <c r="K36" s="1">
        <f>IFERROR(__xludf.DUMMYFUNCTION("""COMPUTED_VALUE"""),755.74)</f>
        <v>755.74</v>
      </c>
      <c r="M36" s="2">
        <f>IFERROR(__xludf.DUMMYFUNCTION("""COMPUTED_VALUE"""),45534.66666666667)</f>
        <v>45534.66667</v>
      </c>
      <c r="N36" s="1">
        <f>IFERROR(__xludf.DUMMYFUNCTION("""COMPUTED_VALUE"""),8.37415562E8)</f>
        <v>837415562</v>
      </c>
    </row>
    <row r="37">
      <c r="A37" s="2">
        <f>IFERROR(__xludf.DUMMYFUNCTION("""COMPUTED_VALUE"""),45541.66666666667)</f>
        <v>45541.66667</v>
      </c>
      <c r="B37" s="1">
        <f>IFERROR(__xludf.DUMMYFUNCTION("""COMPUTED_VALUE"""),755.74)</f>
        <v>755.74</v>
      </c>
      <c r="D37" s="2">
        <f>IFERROR(__xludf.DUMMYFUNCTION("""COMPUTED_VALUE"""),45541.66666666667)</f>
        <v>45541.66667</v>
      </c>
      <c r="E37" s="1">
        <f>IFERROR(__xludf.DUMMYFUNCTION("""COMPUTED_VALUE"""),755.74)</f>
        <v>755.74</v>
      </c>
      <c r="G37" s="2">
        <f>IFERROR(__xludf.DUMMYFUNCTION("""COMPUTED_VALUE"""),45541.66666666667)</f>
        <v>45541.66667</v>
      </c>
      <c r="H37" s="1">
        <f>IFERROR(__xludf.DUMMYFUNCTION("""COMPUTED_VALUE"""),709.4)</f>
        <v>709.4</v>
      </c>
      <c r="J37" s="2">
        <f>IFERROR(__xludf.DUMMYFUNCTION("""COMPUTED_VALUE"""),45541.66666666667)</f>
        <v>45541.66667</v>
      </c>
      <c r="K37" s="1">
        <f>IFERROR(__xludf.DUMMYFUNCTION("""COMPUTED_VALUE"""),712.26)</f>
        <v>712.26</v>
      </c>
      <c r="M37" s="2">
        <f>IFERROR(__xludf.DUMMYFUNCTION("""COMPUTED_VALUE"""),45541.66666666667)</f>
        <v>45541.66667</v>
      </c>
      <c r="N37" s="1">
        <f>IFERROR(__xludf.DUMMYFUNCTION("""COMPUTED_VALUE"""),9.62012676E8)</f>
        <v>962012676</v>
      </c>
    </row>
    <row r="38">
      <c r="A38" s="2">
        <f>IFERROR(__xludf.DUMMYFUNCTION("""COMPUTED_VALUE"""),45548.66666666667)</f>
        <v>45548.66667</v>
      </c>
      <c r="B38" s="1">
        <f>IFERROR(__xludf.DUMMYFUNCTION("""COMPUTED_VALUE"""),712.26)</f>
        <v>712.26</v>
      </c>
      <c r="D38" s="2">
        <f>IFERROR(__xludf.DUMMYFUNCTION("""COMPUTED_VALUE"""),45548.66666666667)</f>
        <v>45548.66667</v>
      </c>
      <c r="E38" s="1">
        <f>IFERROR(__xludf.DUMMYFUNCTION("""COMPUTED_VALUE"""),723.34)</f>
        <v>723.34</v>
      </c>
      <c r="G38" s="2">
        <f>IFERROR(__xludf.DUMMYFUNCTION("""COMPUTED_VALUE"""),45548.66666666667)</f>
        <v>45548.66667</v>
      </c>
      <c r="H38" s="1">
        <f>IFERROR(__xludf.DUMMYFUNCTION("""COMPUTED_VALUE"""),687.8)</f>
        <v>687.8</v>
      </c>
      <c r="J38" s="2">
        <f>IFERROR(__xludf.DUMMYFUNCTION("""COMPUTED_VALUE"""),45548.66666666667)</f>
        <v>45548.66667</v>
      </c>
      <c r="K38" s="1">
        <f>IFERROR(__xludf.DUMMYFUNCTION("""COMPUTED_VALUE"""),708.55)</f>
        <v>708.55</v>
      </c>
      <c r="M38" s="2">
        <f>IFERROR(__xludf.DUMMYFUNCTION("""COMPUTED_VALUE"""),45548.66666666667)</f>
        <v>45548.66667</v>
      </c>
      <c r="N38" s="1">
        <f>IFERROR(__xludf.DUMMYFUNCTION("""COMPUTED_VALUE"""),1.225727026E9)</f>
        <v>1225727026</v>
      </c>
    </row>
    <row r="39">
      <c r="A39" s="2">
        <f>IFERROR(__xludf.DUMMYFUNCTION("""COMPUTED_VALUE"""),45555.66666666667)</f>
        <v>45555.66667</v>
      </c>
      <c r="B39" s="1">
        <f>IFERROR(__xludf.DUMMYFUNCTION("""COMPUTED_VALUE"""),708.55)</f>
        <v>708.55</v>
      </c>
      <c r="D39" s="2">
        <f>IFERROR(__xludf.DUMMYFUNCTION("""COMPUTED_VALUE"""),45555.66666666667)</f>
        <v>45555.66667</v>
      </c>
      <c r="E39" s="1">
        <f>IFERROR(__xludf.DUMMYFUNCTION("""COMPUTED_VALUE"""),746.33)</f>
        <v>746.33</v>
      </c>
      <c r="G39" s="2">
        <f>IFERROR(__xludf.DUMMYFUNCTION("""COMPUTED_VALUE"""),45555.66666666667)</f>
        <v>45555.66667</v>
      </c>
      <c r="H39" s="1">
        <f>IFERROR(__xludf.DUMMYFUNCTION("""COMPUTED_VALUE"""),708.55)</f>
        <v>708.55</v>
      </c>
      <c r="J39" s="2">
        <f>IFERROR(__xludf.DUMMYFUNCTION("""COMPUTED_VALUE"""),45555.66666666667)</f>
        <v>45555.66667</v>
      </c>
      <c r="K39" s="1">
        <f>IFERROR(__xludf.DUMMYFUNCTION("""COMPUTED_VALUE"""),736.38)</f>
        <v>736.38</v>
      </c>
      <c r="M39" s="2">
        <f>IFERROR(__xludf.DUMMYFUNCTION("""COMPUTED_VALUE"""),45555.66666666667)</f>
        <v>45555.66667</v>
      </c>
      <c r="N39" s="1">
        <f>IFERROR(__xludf.DUMMYFUNCTION("""COMPUTED_VALUE"""),1.398984086E9)</f>
        <v>1398984086</v>
      </c>
    </row>
    <row r="40">
      <c r="A40" s="2">
        <f>IFERROR(__xludf.DUMMYFUNCTION("""COMPUTED_VALUE"""),45562.66666666667)</f>
        <v>45562.66667</v>
      </c>
      <c r="B40" s="1">
        <f>IFERROR(__xludf.DUMMYFUNCTION("""COMPUTED_VALUE"""),736.38)</f>
        <v>736.38</v>
      </c>
      <c r="D40" s="2">
        <f>IFERROR(__xludf.DUMMYFUNCTION("""COMPUTED_VALUE"""),45562.66666666667)</f>
        <v>45562.66667</v>
      </c>
      <c r="E40" s="1">
        <f>IFERROR(__xludf.DUMMYFUNCTION("""COMPUTED_VALUE"""),753.93)</f>
        <v>753.93</v>
      </c>
      <c r="G40" s="2">
        <f>IFERROR(__xludf.DUMMYFUNCTION("""COMPUTED_VALUE"""),45562.66666666667)</f>
        <v>45562.66667</v>
      </c>
      <c r="H40" s="1">
        <f>IFERROR(__xludf.DUMMYFUNCTION("""COMPUTED_VALUE"""),713.29)</f>
        <v>713.29</v>
      </c>
      <c r="J40" s="2">
        <f>IFERROR(__xludf.DUMMYFUNCTION("""COMPUTED_VALUE"""),45562.66666666667)</f>
        <v>45562.66667</v>
      </c>
      <c r="K40" s="1">
        <f>IFERROR(__xludf.DUMMYFUNCTION("""COMPUTED_VALUE"""),730.07)</f>
        <v>730.07</v>
      </c>
      <c r="M40" s="2">
        <f>IFERROR(__xludf.DUMMYFUNCTION("""COMPUTED_VALUE"""),45562.66666666667)</f>
        <v>45562.66667</v>
      </c>
      <c r="N40" s="1">
        <f>IFERROR(__xludf.DUMMYFUNCTION("""COMPUTED_VALUE"""),1.296825842E9)</f>
        <v>1296825842</v>
      </c>
    </row>
    <row r="41">
      <c r="A41" s="2">
        <f>IFERROR(__xludf.DUMMYFUNCTION("""COMPUTED_VALUE"""),45569.66666666667)</f>
        <v>45569.66667</v>
      </c>
      <c r="B41" s="1">
        <f>IFERROR(__xludf.DUMMYFUNCTION("""COMPUTED_VALUE"""),730.07)</f>
        <v>730.07</v>
      </c>
      <c r="D41" s="2">
        <f>IFERROR(__xludf.DUMMYFUNCTION("""COMPUTED_VALUE"""),45569.66666666667)</f>
        <v>45569.66667</v>
      </c>
      <c r="E41" s="1">
        <f>IFERROR(__xludf.DUMMYFUNCTION("""COMPUTED_VALUE"""),781.0)</f>
        <v>781</v>
      </c>
      <c r="G41" s="2">
        <f>IFERROR(__xludf.DUMMYFUNCTION("""COMPUTED_VALUE"""),45569.66666666667)</f>
        <v>45569.66667</v>
      </c>
      <c r="H41" s="1">
        <f>IFERROR(__xludf.DUMMYFUNCTION("""COMPUTED_VALUE"""),725.21)</f>
        <v>725.21</v>
      </c>
      <c r="J41" s="2">
        <f>IFERROR(__xludf.DUMMYFUNCTION("""COMPUTED_VALUE"""),45569.66666666667)</f>
        <v>45569.66667</v>
      </c>
      <c r="K41" s="1">
        <f>IFERROR(__xludf.DUMMYFUNCTION("""COMPUTED_VALUE"""),779.04)</f>
        <v>779.04</v>
      </c>
      <c r="M41" s="2">
        <f>IFERROR(__xludf.DUMMYFUNCTION("""COMPUTED_VALUE"""),45569.66666666667)</f>
        <v>45569.66667</v>
      </c>
      <c r="N41" s="1">
        <f>IFERROR(__xludf.DUMMYFUNCTION("""COMPUTED_VALUE"""),1.396028816E9)</f>
        <v>1396028816</v>
      </c>
    </row>
    <row r="42">
      <c r="A42" s="2">
        <f>IFERROR(__xludf.DUMMYFUNCTION("""COMPUTED_VALUE"""),45576.66666666667)</f>
        <v>45576.66667</v>
      </c>
      <c r="B42" s="1">
        <f>IFERROR(__xludf.DUMMYFUNCTION("""COMPUTED_VALUE"""),779.04)</f>
        <v>779.04</v>
      </c>
      <c r="D42" s="2">
        <f>IFERROR(__xludf.DUMMYFUNCTION("""COMPUTED_VALUE"""),45576.66666666667)</f>
        <v>45576.66667</v>
      </c>
      <c r="E42" s="1">
        <f>IFERROR(__xludf.DUMMYFUNCTION("""COMPUTED_VALUE"""),786.85)</f>
        <v>786.85</v>
      </c>
      <c r="G42" s="2">
        <f>IFERROR(__xludf.DUMMYFUNCTION("""COMPUTED_VALUE"""),45576.66666666667)</f>
        <v>45576.66667</v>
      </c>
      <c r="H42" s="1">
        <f>IFERROR(__xludf.DUMMYFUNCTION("""COMPUTED_VALUE"""),754.86)</f>
        <v>754.86</v>
      </c>
      <c r="J42" s="2">
        <f>IFERROR(__xludf.DUMMYFUNCTION("""COMPUTED_VALUE"""),45576.66666666667)</f>
        <v>45576.66667</v>
      </c>
      <c r="K42" s="1">
        <f>IFERROR(__xludf.DUMMYFUNCTION("""COMPUTED_VALUE"""),774.93)</f>
        <v>774.93</v>
      </c>
      <c r="M42" s="2">
        <f>IFERROR(__xludf.DUMMYFUNCTION("""COMPUTED_VALUE"""),45576.66666666667)</f>
        <v>45576.66667</v>
      </c>
      <c r="N42" s="1">
        <f>IFERROR(__xludf.DUMMYFUNCTION("""COMPUTED_VALUE"""),8.92828733E8)</f>
        <v>892828733</v>
      </c>
    </row>
    <row r="43">
      <c r="A43" s="2">
        <f>IFERROR(__xludf.DUMMYFUNCTION("""COMPUTED_VALUE"""),45583.66666666667)</f>
        <v>45583.66667</v>
      </c>
      <c r="B43" s="1">
        <f>IFERROR(__xludf.DUMMYFUNCTION("""COMPUTED_VALUE"""),774.93)</f>
        <v>774.93</v>
      </c>
      <c r="D43" s="2">
        <f>IFERROR(__xludf.DUMMYFUNCTION("""COMPUTED_VALUE"""),45583.66666666667)</f>
        <v>45583.66667</v>
      </c>
      <c r="E43" s="1">
        <f>IFERROR(__xludf.DUMMYFUNCTION("""COMPUTED_VALUE"""),775.45)</f>
        <v>775.45</v>
      </c>
      <c r="G43" s="2">
        <f>IFERROR(__xludf.DUMMYFUNCTION("""COMPUTED_VALUE"""),45583.66666666667)</f>
        <v>45583.66667</v>
      </c>
      <c r="H43" s="1">
        <f>IFERROR(__xludf.DUMMYFUNCTION("""COMPUTED_VALUE"""),747.91)</f>
        <v>747.91</v>
      </c>
      <c r="J43" s="2">
        <f>IFERROR(__xludf.DUMMYFUNCTION("""COMPUTED_VALUE"""),45583.66666666667)</f>
        <v>45583.66667</v>
      </c>
      <c r="K43" s="1">
        <f>IFERROR(__xludf.DUMMYFUNCTION("""COMPUTED_VALUE"""),752.98)</f>
        <v>752.98</v>
      </c>
      <c r="M43" s="2">
        <f>IFERROR(__xludf.DUMMYFUNCTION("""COMPUTED_VALUE"""),45583.66666666667)</f>
        <v>45583.66667</v>
      </c>
      <c r="N43" s="1">
        <f>IFERROR(__xludf.DUMMYFUNCTION("""COMPUTED_VALUE"""),9.42028008E8)</f>
        <v>942028008</v>
      </c>
    </row>
    <row r="44">
      <c r="A44" s="2">
        <f>IFERROR(__xludf.DUMMYFUNCTION("""COMPUTED_VALUE"""),45590.66666666667)</f>
        <v>45590.66667</v>
      </c>
      <c r="B44" s="1">
        <f>IFERROR(__xludf.DUMMYFUNCTION("""COMPUTED_VALUE"""),752.98)</f>
        <v>752.98</v>
      </c>
      <c r="D44" s="2">
        <f>IFERROR(__xludf.DUMMYFUNCTION("""COMPUTED_VALUE"""),45590.66666666667)</f>
        <v>45590.66667</v>
      </c>
      <c r="E44" s="1">
        <f>IFERROR(__xludf.DUMMYFUNCTION("""COMPUTED_VALUE"""),759.72)</f>
        <v>759.72</v>
      </c>
      <c r="G44" s="2">
        <f>IFERROR(__xludf.DUMMYFUNCTION("""COMPUTED_VALUE"""),45590.66666666667)</f>
        <v>45590.66667</v>
      </c>
      <c r="H44" s="1">
        <f>IFERROR(__xludf.DUMMYFUNCTION("""COMPUTED_VALUE"""),743.94)</f>
        <v>743.94</v>
      </c>
      <c r="J44" s="2">
        <f>IFERROR(__xludf.DUMMYFUNCTION("""COMPUTED_VALUE"""),45590.66666666667)</f>
        <v>45590.66667</v>
      </c>
      <c r="K44" s="1">
        <f>IFERROR(__xludf.DUMMYFUNCTION("""COMPUTED_VALUE"""),749.14)</f>
        <v>749.14</v>
      </c>
      <c r="M44" s="2">
        <f>IFERROR(__xludf.DUMMYFUNCTION("""COMPUTED_VALUE"""),45590.66666666667)</f>
        <v>45590.66667</v>
      </c>
      <c r="N44" s="1">
        <f>IFERROR(__xludf.DUMMYFUNCTION("""COMPUTED_VALUE"""),9.17037162E8)</f>
        <v>917037162</v>
      </c>
    </row>
    <row r="45">
      <c r="A45" s="2">
        <f>IFERROR(__xludf.DUMMYFUNCTION("""COMPUTED_VALUE"""),45597.66666666667)</f>
        <v>45597.66667</v>
      </c>
      <c r="B45" s="1">
        <f>IFERROR(__xludf.DUMMYFUNCTION("""COMPUTED_VALUE"""),749.14)</f>
        <v>749.14</v>
      </c>
      <c r="D45" s="2">
        <f>IFERROR(__xludf.DUMMYFUNCTION("""COMPUTED_VALUE"""),45597.66666666667)</f>
        <v>45597.66667</v>
      </c>
      <c r="E45" s="1">
        <f>IFERROR(__xludf.DUMMYFUNCTION("""COMPUTED_VALUE"""),751.91)</f>
        <v>751.91</v>
      </c>
      <c r="G45" s="2">
        <f>IFERROR(__xludf.DUMMYFUNCTION("""COMPUTED_VALUE"""),45597.66666666667)</f>
        <v>45597.66667</v>
      </c>
      <c r="H45" s="1">
        <f>IFERROR(__xludf.DUMMYFUNCTION("""COMPUTED_VALUE"""),732.52)</f>
        <v>732.52</v>
      </c>
      <c r="J45" s="2">
        <f>IFERROR(__xludf.DUMMYFUNCTION("""COMPUTED_VALUE"""),45597.66666666667)</f>
        <v>45597.66667</v>
      </c>
      <c r="K45" s="1">
        <f>IFERROR(__xludf.DUMMYFUNCTION("""COMPUTED_VALUE"""),734.4)</f>
        <v>734.4</v>
      </c>
      <c r="M45" s="2">
        <f>IFERROR(__xludf.DUMMYFUNCTION("""COMPUTED_VALUE"""),45597.66666666667)</f>
        <v>45597.66667</v>
      </c>
      <c r="N45" s="1">
        <f>IFERROR(__xludf.DUMMYFUNCTION("""COMPUTED_VALUE"""),1.079351268E9)</f>
        <v>1079351268</v>
      </c>
    </row>
    <row r="46">
      <c r="A46" s="2">
        <f>IFERROR(__xludf.DUMMYFUNCTION("""COMPUTED_VALUE"""),45604.66666666667)</f>
        <v>45604.66667</v>
      </c>
      <c r="B46" s="1">
        <f>IFERROR(__xludf.DUMMYFUNCTION("""COMPUTED_VALUE"""),734.4)</f>
        <v>734.4</v>
      </c>
      <c r="D46" s="2">
        <f>IFERROR(__xludf.DUMMYFUNCTION("""COMPUTED_VALUE"""),45604.66666666667)</f>
        <v>45604.66667</v>
      </c>
      <c r="E46" s="1">
        <f>IFERROR(__xludf.DUMMYFUNCTION("""COMPUTED_VALUE"""),785.71)</f>
        <v>785.71</v>
      </c>
      <c r="G46" s="2">
        <f>IFERROR(__xludf.DUMMYFUNCTION("""COMPUTED_VALUE"""),45604.66666666667)</f>
        <v>45604.66667</v>
      </c>
      <c r="H46" s="1">
        <f>IFERROR(__xludf.DUMMYFUNCTION("""COMPUTED_VALUE"""),734.4)</f>
        <v>734.4</v>
      </c>
      <c r="J46" s="2">
        <f>IFERROR(__xludf.DUMMYFUNCTION("""COMPUTED_VALUE"""),45604.66666666667)</f>
        <v>45604.66667</v>
      </c>
      <c r="K46" s="1">
        <f>IFERROR(__xludf.DUMMYFUNCTION("""COMPUTED_VALUE"""),782.19)</f>
        <v>782.19</v>
      </c>
      <c r="M46" s="2">
        <f>IFERROR(__xludf.DUMMYFUNCTION("""COMPUTED_VALUE"""),45604.66666666667)</f>
        <v>45604.66667</v>
      </c>
      <c r="N46" s="1">
        <f>IFERROR(__xludf.DUMMYFUNCTION("""COMPUTED_VALUE"""),1.240823782E9)</f>
        <v>1240823782</v>
      </c>
    </row>
    <row r="47">
      <c r="A47" s="2">
        <f>IFERROR(__xludf.DUMMYFUNCTION("""COMPUTED_VALUE"""),45611.66666666667)</f>
        <v>45611.66667</v>
      </c>
      <c r="B47" s="1">
        <f>IFERROR(__xludf.DUMMYFUNCTION("""COMPUTED_VALUE"""),782.19)</f>
        <v>782.19</v>
      </c>
      <c r="D47" s="2">
        <f>IFERROR(__xludf.DUMMYFUNCTION("""COMPUTED_VALUE"""),45611.66666666667)</f>
        <v>45611.66667</v>
      </c>
      <c r="E47" s="1">
        <f>IFERROR(__xludf.DUMMYFUNCTION("""COMPUTED_VALUE"""),795.35)</f>
        <v>795.35</v>
      </c>
      <c r="G47" s="2">
        <f>IFERROR(__xludf.DUMMYFUNCTION("""COMPUTED_VALUE"""),45611.66666666667)</f>
        <v>45611.66667</v>
      </c>
      <c r="H47" s="1">
        <f>IFERROR(__xludf.DUMMYFUNCTION("""COMPUTED_VALUE"""),775.35)</f>
        <v>775.35</v>
      </c>
      <c r="J47" s="2">
        <f>IFERROR(__xludf.DUMMYFUNCTION("""COMPUTED_VALUE"""),45611.66666666667)</f>
        <v>45611.66667</v>
      </c>
      <c r="K47" s="1">
        <f>IFERROR(__xludf.DUMMYFUNCTION("""COMPUTED_VALUE"""),786.42)</f>
        <v>786.42</v>
      </c>
      <c r="M47" s="2">
        <f>IFERROR(__xludf.DUMMYFUNCTION("""COMPUTED_VALUE"""),45611.66666666667)</f>
        <v>45611.66667</v>
      </c>
      <c r="N47" s="1">
        <f>IFERROR(__xludf.DUMMYFUNCTION("""COMPUTED_VALUE"""),1.044481275E9)</f>
        <v>1044481275</v>
      </c>
    </row>
    <row r="48">
      <c r="A48" s="2">
        <f>IFERROR(__xludf.DUMMYFUNCTION("""COMPUTED_VALUE"""),45618.66666666667)</f>
        <v>45618.66667</v>
      </c>
      <c r="B48" s="1">
        <f>IFERROR(__xludf.DUMMYFUNCTION("""COMPUTED_VALUE"""),786.42)</f>
        <v>786.42</v>
      </c>
      <c r="D48" s="2">
        <f>IFERROR(__xludf.DUMMYFUNCTION("""COMPUTED_VALUE"""),45618.66666666667)</f>
        <v>45618.66667</v>
      </c>
      <c r="E48" s="1">
        <f>IFERROR(__xludf.DUMMYFUNCTION("""COMPUTED_VALUE"""),813.7)</f>
        <v>813.7</v>
      </c>
      <c r="G48" s="2">
        <f>IFERROR(__xludf.DUMMYFUNCTION("""COMPUTED_VALUE"""),45618.66666666667)</f>
        <v>45618.66667</v>
      </c>
      <c r="H48" s="1">
        <f>IFERROR(__xludf.DUMMYFUNCTION("""COMPUTED_VALUE"""),786.42)</f>
        <v>786.42</v>
      </c>
      <c r="J48" s="2">
        <f>IFERROR(__xludf.DUMMYFUNCTION("""COMPUTED_VALUE"""),45618.66666666667)</f>
        <v>45618.66667</v>
      </c>
      <c r="K48" s="1">
        <f>IFERROR(__xludf.DUMMYFUNCTION("""COMPUTED_VALUE"""),809.36)</f>
        <v>809.36</v>
      </c>
      <c r="M48" s="2">
        <f>IFERROR(__xludf.DUMMYFUNCTION("""COMPUTED_VALUE"""),45618.66666666667)</f>
        <v>45618.66667</v>
      </c>
      <c r="N48" s="1">
        <f>IFERROR(__xludf.DUMMYFUNCTION("""COMPUTED_VALUE"""),1.011017371E9)</f>
        <v>1011017371</v>
      </c>
    </row>
    <row r="49">
      <c r="A49" s="2">
        <f>IFERROR(__xludf.DUMMYFUNCTION("""COMPUTED_VALUE"""),45625.54166666667)</f>
        <v>45625.54167</v>
      </c>
      <c r="B49" s="1">
        <f>IFERROR(__xludf.DUMMYFUNCTION("""COMPUTED_VALUE"""),809.36)</f>
        <v>809.36</v>
      </c>
      <c r="D49" s="2">
        <f>IFERROR(__xludf.DUMMYFUNCTION("""COMPUTED_VALUE"""),45625.54166666667)</f>
        <v>45625.54167</v>
      </c>
      <c r="E49" s="1">
        <f>IFERROR(__xludf.DUMMYFUNCTION("""COMPUTED_VALUE"""),813.4)</f>
        <v>813.4</v>
      </c>
      <c r="G49" s="2">
        <f>IFERROR(__xludf.DUMMYFUNCTION("""COMPUTED_VALUE"""),45625.54166666667)</f>
        <v>45625.54167</v>
      </c>
      <c r="H49" s="1">
        <f>IFERROR(__xludf.DUMMYFUNCTION("""COMPUTED_VALUE"""),788.45)</f>
        <v>788.45</v>
      </c>
      <c r="J49" s="2">
        <f>IFERROR(__xludf.DUMMYFUNCTION("""COMPUTED_VALUE"""),45625.54166666667)</f>
        <v>45625.54167</v>
      </c>
      <c r="K49" s="1">
        <f>IFERROR(__xludf.DUMMYFUNCTION("""COMPUTED_VALUE"""),793.93)</f>
        <v>793.93</v>
      </c>
      <c r="M49" s="2">
        <f>IFERROR(__xludf.DUMMYFUNCTION("""COMPUTED_VALUE"""),45625.54166666667)</f>
        <v>45625.54167</v>
      </c>
      <c r="N49" s="1">
        <f>IFERROR(__xludf.DUMMYFUNCTION("""COMPUTED_VALUE"""),7.79169177E8)</f>
        <v>779169177</v>
      </c>
    </row>
    <row r="50">
      <c r="A50" s="2">
        <f>IFERROR(__xludf.DUMMYFUNCTION("""COMPUTED_VALUE"""),45632.66666666667)</f>
        <v>45632.66667</v>
      </c>
      <c r="B50" s="1">
        <f>IFERROR(__xludf.DUMMYFUNCTION("""COMPUTED_VALUE"""),793.93)</f>
        <v>793.93</v>
      </c>
      <c r="D50" s="2">
        <f>IFERROR(__xludf.DUMMYFUNCTION("""COMPUTED_VALUE"""),45632.66666666667)</f>
        <v>45632.66667</v>
      </c>
      <c r="E50" s="1">
        <f>IFERROR(__xludf.DUMMYFUNCTION("""COMPUTED_VALUE"""),795.6)</f>
        <v>795.6</v>
      </c>
      <c r="G50" s="2">
        <f>IFERROR(__xludf.DUMMYFUNCTION("""COMPUTED_VALUE"""),45632.66666666667)</f>
        <v>45632.66667</v>
      </c>
      <c r="H50" s="1">
        <f>IFERROR(__xludf.DUMMYFUNCTION("""COMPUTED_VALUE"""),757.12)</f>
        <v>757.12</v>
      </c>
      <c r="J50" s="2">
        <f>IFERROR(__xludf.DUMMYFUNCTION("""COMPUTED_VALUE"""),45632.66666666667)</f>
        <v>45632.66667</v>
      </c>
      <c r="K50" s="1">
        <f>IFERROR(__xludf.DUMMYFUNCTION("""COMPUTED_VALUE"""),758.29)</f>
        <v>758.29</v>
      </c>
      <c r="M50" s="2">
        <f>IFERROR(__xludf.DUMMYFUNCTION("""COMPUTED_VALUE"""),45632.66666666667)</f>
        <v>45632.66667</v>
      </c>
      <c r="N50" s="1">
        <f>IFERROR(__xludf.DUMMYFUNCTION("""COMPUTED_VALUE"""),9.9187862E8)</f>
        <v>991878620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IFERROR(__xludf.DUMMYFUNCTION("""COMPUTED_VALUE"""),758.29)</f>
        <v>758.29</v>
      </c>
      <c r="D51" s="2">
        <f>IFERROR(__xludf.DUMMYFUNCTION("""COMPUTED_VALUE"""),45639.66666666667)</f>
        <v>45639.66667</v>
      </c>
      <c r="E51" s="1">
        <f>IFERROR(__xludf.DUMMYFUNCTION("""COMPUTED_VALUE"""),768.07)</f>
        <v>768.07</v>
      </c>
      <c r="G51" s="2">
        <f>IFERROR(__xludf.DUMMYFUNCTION("""COMPUTED_VALUE"""),45639.66666666667)</f>
        <v>45639.66667</v>
      </c>
      <c r="H51" s="1">
        <f>IFERROR(__xludf.DUMMYFUNCTION("""COMPUTED_VALUE"""),741.76)</f>
        <v>741.76</v>
      </c>
      <c r="J51" s="2">
        <f>IFERROR(__xludf.DUMMYFUNCTION("""COMPUTED_VALUE"""),45639.66666666667)</f>
        <v>45639.66667</v>
      </c>
      <c r="K51" s="1">
        <f>IFERROR(__xludf.DUMMYFUNCTION("""COMPUTED_VALUE"""),743.87)</f>
        <v>743.87</v>
      </c>
      <c r="M51" s="2">
        <f>IFERROR(__xludf.DUMMYFUNCTION("""COMPUTED_VALUE"""),45639.66666666667)</f>
        <v>45639.66667</v>
      </c>
      <c r="N51" s="1">
        <f>IFERROR(__xludf.DUMMYFUNCTION("""COMPUTED_VALUE"""),1.029727405E9)</f>
        <v>1029727405</v>
      </c>
    </row>
    <row r="52">
      <c r="A52" s="2">
        <f>IFERROR(__xludf.DUMMYFUNCTION("""COMPUTED_VALUE"""),45646.66666666667)</f>
        <v>45646.66667</v>
      </c>
      <c r="B52" s="1">
        <f>IFERROR(__xludf.DUMMYFUNCTION("""COMPUTED_VALUE"""),743.87)</f>
        <v>743.87</v>
      </c>
      <c r="D52" s="2">
        <f>IFERROR(__xludf.DUMMYFUNCTION("""COMPUTED_VALUE"""),45646.66666666667)</f>
        <v>45646.66667</v>
      </c>
      <c r="E52" s="1">
        <f>IFERROR(__xludf.DUMMYFUNCTION("""COMPUTED_VALUE"""),743.87)</f>
        <v>743.87</v>
      </c>
      <c r="G52" s="2">
        <f>IFERROR(__xludf.DUMMYFUNCTION("""COMPUTED_VALUE"""),45646.66666666667)</f>
        <v>45646.66667</v>
      </c>
      <c r="H52" s="1">
        <f>IFERROR(__xludf.DUMMYFUNCTION("""COMPUTED_VALUE"""),694.14)</f>
        <v>694.14</v>
      </c>
      <c r="J52" s="2">
        <f>IFERROR(__xludf.DUMMYFUNCTION("""COMPUTED_VALUE"""),45646.66666666667)</f>
        <v>45646.66667</v>
      </c>
      <c r="K52" s="1">
        <f>IFERROR(__xludf.DUMMYFUNCTION("""COMPUTED_VALUE"""),702.45)</f>
        <v>702.45</v>
      </c>
      <c r="M52" s="2">
        <f>IFERROR(__xludf.DUMMYFUNCTION("""COMPUTED_VALUE"""),45646.66666666667)</f>
        <v>45646.66667</v>
      </c>
      <c r="N52" s="1">
        <f>IFERROR(__xludf.DUMMYFUNCTION("""COMPUTED_VALUE"""),1.566429928E9)</f>
        <v>1566429928</v>
      </c>
    </row>
    <row r="53">
      <c r="A53" s="2">
        <f>IFERROR(__xludf.DUMMYFUNCTION("""COMPUTED_VALUE"""),45653.66666666667)</f>
        <v>45653.66667</v>
      </c>
      <c r="B53" s="1">
        <f>IFERROR(__xludf.DUMMYFUNCTION("""COMPUTED_VALUE"""),702.45)</f>
        <v>702.45</v>
      </c>
      <c r="D53" s="2">
        <f>IFERROR(__xludf.DUMMYFUNCTION("""COMPUTED_VALUE"""),45653.66666666667)</f>
        <v>45653.66667</v>
      </c>
      <c r="E53" s="1">
        <f>IFERROR(__xludf.DUMMYFUNCTION("""COMPUTED_VALUE"""),718.78)</f>
        <v>718.78</v>
      </c>
      <c r="G53" s="2">
        <f>IFERROR(__xludf.DUMMYFUNCTION("""COMPUTED_VALUE"""),45653.66666666667)</f>
        <v>45653.66667</v>
      </c>
      <c r="H53" s="1">
        <f>IFERROR(__xludf.DUMMYFUNCTION("""COMPUTED_VALUE"""),697.08)</f>
        <v>697.08</v>
      </c>
      <c r="J53" s="2">
        <f>IFERROR(__xludf.DUMMYFUNCTION("""COMPUTED_VALUE"""),45653.66666666667)</f>
        <v>45653.66667</v>
      </c>
      <c r="K53" s="1">
        <f>IFERROR(__xludf.DUMMYFUNCTION("""COMPUTED_VALUE"""),711.41)</f>
        <v>711.41</v>
      </c>
      <c r="M53" s="2">
        <f>IFERROR(__xludf.DUMMYFUNCTION("""COMPUTED_VALUE"""),45653.66666666667)</f>
        <v>45653.66667</v>
      </c>
      <c r="N53" s="1">
        <f>IFERROR(__xludf.DUMMYFUNCTION("""COMPUTED_VALUE"""),5.84166772E8)</f>
        <v>584166772</v>
      </c>
    </row>
    <row r="54">
      <c r="A54" s="2">
        <f>IFERROR(__xludf.DUMMYFUNCTION("""COMPUTED_VALUE"""),45660.66666666667)</f>
        <v>45660.66667</v>
      </c>
      <c r="B54" s="1">
        <f>IFERROR(__xludf.DUMMYFUNCTION("""COMPUTED_VALUE"""),711.41)</f>
        <v>711.41</v>
      </c>
      <c r="D54" s="2">
        <f>IFERROR(__xludf.DUMMYFUNCTION("""COMPUTED_VALUE"""),45660.66666666667)</f>
        <v>45660.66667</v>
      </c>
      <c r="E54" s="1">
        <f>IFERROR(__xludf.DUMMYFUNCTION("""COMPUTED_VALUE"""),738.73)</f>
        <v>738.73</v>
      </c>
      <c r="G54" s="2">
        <f>IFERROR(__xludf.DUMMYFUNCTION("""COMPUTED_VALUE"""),45660.66666666667)</f>
        <v>45660.66667</v>
      </c>
      <c r="H54" s="1">
        <f>IFERROR(__xludf.DUMMYFUNCTION("""COMPUTED_VALUE"""),706.28)</f>
        <v>706.28</v>
      </c>
      <c r="J54" s="2">
        <f>IFERROR(__xludf.DUMMYFUNCTION("""COMPUTED_VALUE"""),45660.66666666667)</f>
        <v>45660.66667</v>
      </c>
      <c r="K54" s="1">
        <f>IFERROR(__xludf.DUMMYFUNCTION("""COMPUTED_VALUE"""),736.31)</f>
        <v>736.31</v>
      </c>
      <c r="M54" s="2">
        <f>IFERROR(__xludf.DUMMYFUNCTION("""COMPUTED_VALUE"""),45660.66666666667)</f>
        <v>45660.66667</v>
      </c>
      <c r="N54" s="1">
        <f>IFERROR(__xludf.DUMMYFUNCTION("""COMPUTED_VALUE"""),7.50953088E8)</f>
        <v>750953088</v>
      </c>
    </row>
    <row r="55">
      <c r="A55" s="2">
        <f>IFERROR(__xludf.DUMMYFUNCTION("""COMPUTED_VALUE"""),45667.66666666667)</f>
        <v>45667.66667</v>
      </c>
      <c r="B55" s="1">
        <f>IFERROR(__xludf.DUMMYFUNCTION("""COMPUTED_VALUE"""),736.31)</f>
        <v>736.31</v>
      </c>
      <c r="D55" s="2">
        <f>IFERROR(__xludf.DUMMYFUNCTION("""COMPUTED_VALUE"""),45667.66666666667)</f>
        <v>45667.66667</v>
      </c>
      <c r="E55" s="1">
        <f>IFERROR(__xludf.DUMMYFUNCTION("""COMPUTED_VALUE"""),759.83)</f>
        <v>759.83</v>
      </c>
      <c r="G55" s="2">
        <f>IFERROR(__xludf.DUMMYFUNCTION("""COMPUTED_VALUE"""),45667.66666666667)</f>
        <v>45667.66667</v>
      </c>
      <c r="H55" s="1">
        <f>IFERROR(__xludf.DUMMYFUNCTION("""COMPUTED_VALUE"""),732.44)</f>
        <v>732.44</v>
      </c>
      <c r="J55" s="2">
        <f>IFERROR(__xludf.DUMMYFUNCTION("""COMPUTED_VALUE"""),45667.66666666667)</f>
        <v>45667.66667</v>
      </c>
      <c r="K55" s="1">
        <f>IFERROR(__xludf.DUMMYFUNCTION("""COMPUTED_VALUE"""),743.88)</f>
        <v>743.88</v>
      </c>
      <c r="M55" s="2">
        <f>IFERROR(__xludf.DUMMYFUNCTION("""COMPUTED_VALUE"""),45667.66666666667)</f>
        <v>45667.66667</v>
      </c>
      <c r="N55" s="1">
        <f>IFERROR(__xludf.DUMMYFUNCTION("""COMPUTED_VALUE"""),8.74141586E8)</f>
        <v>874141586</v>
      </c>
    </row>
    <row r="56">
      <c r="A56" s="2">
        <f>IFERROR(__xludf.DUMMYFUNCTION("""COMPUTED_VALUE"""),45674.66666666667)</f>
        <v>45674.66667</v>
      </c>
      <c r="B56" s="1">
        <f>IFERROR(__xludf.DUMMYFUNCTION("""COMPUTED_VALUE"""),743.88)</f>
        <v>743.88</v>
      </c>
      <c r="D56" s="2">
        <f>IFERROR(__xludf.DUMMYFUNCTION("""COMPUTED_VALUE"""),45674.66666666667)</f>
        <v>45674.66667</v>
      </c>
      <c r="E56" s="1">
        <f>IFERROR(__xludf.DUMMYFUNCTION("""COMPUTED_VALUE"""),792.27)</f>
        <v>792.27</v>
      </c>
      <c r="G56" s="2">
        <f>IFERROR(__xludf.DUMMYFUNCTION("""COMPUTED_VALUE"""),45674.66666666667)</f>
        <v>45674.66667</v>
      </c>
      <c r="H56" s="1">
        <f>IFERROR(__xludf.DUMMYFUNCTION("""COMPUTED_VALUE"""),743.88)</f>
        <v>743.88</v>
      </c>
      <c r="J56" s="2">
        <f>IFERROR(__xludf.DUMMYFUNCTION("""COMPUTED_VALUE"""),45674.66666666667)</f>
        <v>45674.66667</v>
      </c>
      <c r="K56" s="1">
        <f>IFERROR(__xludf.DUMMYFUNCTION("""COMPUTED_VALUE"""),789.74)</f>
        <v>789.74</v>
      </c>
      <c r="M56" s="2">
        <f>IFERROR(__xludf.DUMMYFUNCTION("""COMPUTED_VALUE"""),45674.66666666667)</f>
        <v>45674.66667</v>
      </c>
      <c r="N56" s="1">
        <f>IFERROR(__xludf.DUMMYFUNCTION("""COMPUTED_VALUE"""),1.161524732E9)</f>
        <v>1161524732</v>
      </c>
    </row>
    <row r="57">
      <c r="A57" s="2">
        <f>IFERROR(__xludf.DUMMYFUNCTION("""COMPUTED_VALUE"""),45681.66666666667)</f>
        <v>45681.66667</v>
      </c>
      <c r="B57" s="1">
        <f>IFERROR(__xludf.DUMMYFUNCTION("""COMPUTED_VALUE"""),789.74)</f>
        <v>789.74</v>
      </c>
      <c r="D57" s="2">
        <f>IFERROR(__xludf.DUMMYFUNCTION("""COMPUTED_VALUE"""),45681.66666666667)</f>
        <v>45681.66667</v>
      </c>
      <c r="E57" s="1">
        <f>IFERROR(__xludf.DUMMYFUNCTION("""COMPUTED_VALUE"""),789.74)</f>
        <v>789.74</v>
      </c>
      <c r="G57" s="2">
        <f>IFERROR(__xludf.DUMMYFUNCTION("""COMPUTED_VALUE"""),45681.66666666667)</f>
        <v>45681.66667</v>
      </c>
      <c r="H57" s="1">
        <f>IFERROR(__xludf.DUMMYFUNCTION("""COMPUTED_VALUE"""),763.85)</f>
        <v>763.85</v>
      </c>
      <c r="J57" s="2">
        <f>IFERROR(__xludf.DUMMYFUNCTION("""COMPUTED_VALUE"""),45681.66666666667)</f>
        <v>45681.66667</v>
      </c>
      <c r="K57" s="1">
        <f>IFERROR(__xludf.DUMMYFUNCTION("""COMPUTED_VALUE"""),764.79)</f>
        <v>764.79</v>
      </c>
      <c r="M57" s="2">
        <f>IFERROR(__xludf.DUMMYFUNCTION("""COMPUTED_VALUE"""),45681.66666666667)</f>
        <v>45681.66667</v>
      </c>
      <c r="N57" s="1">
        <f>IFERROR(__xludf.DUMMYFUNCTION("""COMPUTED_VALUE"""),9.31985641E8)</f>
        <v>931985641</v>
      </c>
    </row>
    <row r="58">
      <c r="A58" s="2">
        <f>IFERROR(__xludf.DUMMYFUNCTION("""COMPUTED_VALUE"""),45688.66666666667)</f>
        <v>45688.66667</v>
      </c>
      <c r="B58" s="1">
        <f>IFERROR(__xludf.DUMMYFUNCTION("""COMPUTED_VALUE"""),764.79)</f>
        <v>764.79</v>
      </c>
      <c r="D58" s="2">
        <f>IFERROR(__xludf.DUMMYFUNCTION("""COMPUTED_VALUE"""),45688.66666666667)</f>
        <v>45688.66667</v>
      </c>
      <c r="E58" s="1">
        <f>IFERROR(__xludf.DUMMYFUNCTION("""COMPUTED_VALUE"""),764.79)</f>
        <v>764.79</v>
      </c>
      <c r="G58" s="2">
        <f>IFERROR(__xludf.DUMMYFUNCTION("""COMPUTED_VALUE"""),45688.66666666667)</f>
        <v>45688.66667</v>
      </c>
      <c r="H58" s="1">
        <f>IFERROR(__xludf.DUMMYFUNCTION("""COMPUTED_VALUE"""),733.15)</f>
        <v>733.15</v>
      </c>
      <c r="J58" s="2">
        <f>IFERROR(__xludf.DUMMYFUNCTION("""COMPUTED_VALUE"""),45688.66666666667)</f>
        <v>45688.66667</v>
      </c>
      <c r="K58" s="1">
        <f>IFERROR(__xludf.DUMMYFUNCTION("""COMPUTED_VALUE"""),735.37)</f>
        <v>735.37</v>
      </c>
      <c r="M58" s="2">
        <f>IFERROR(__xludf.DUMMYFUNCTION("""COMPUTED_VALUE"""),45688.66666666667)</f>
        <v>45688.66667</v>
      </c>
      <c r="N58" s="1">
        <f>IFERROR(__xludf.DUMMYFUNCTION("""COMPUTED_VALUE"""),1.1949125E9)</f>
        <v>1194912500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IFERROR(__xludf.DUMMYFUNCTION("""COMPUTED_VALUE"""),735.37)</f>
        <v>735.37</v>
      </c>
      <c r="D59" s="2">
        <f>IFERROR(__xludf.DUMMYFUNCTION("""COMPUTED_VALUE"""),45695.66666666667)</f>
        <v>45695.66667</v>
      </c>
      <c r="E59" s="1">
        <f>IFERROR(__xludf.DUMMYFUNCTION("""COMPUTED_VALUE"""),760.77)</f>
        <v>760.77</v>
      </c>
      <c r="G59" s="2">
        <f>IFERROR(__xludf.DUMMYFUNCTION("""COMPUTED_VALUE"""),45695.66666666667)</f>
        <v>45695.66667</v>
      </c>
      <c r="H59" s="1">
        <f>IFERROR(__xludf.DUMMYFUNCTION("""COMPUTED_VALUE"""),727.34)</f>
        <v>727.34</v>
      </c>
      <c r="J59" s="2">
        <f>IFERROR(__xludf.DUMMYFUNCTION("""COMPUTED_VALUE"""),45695.66666666667)</f>
        <v>45695.66667</v>
      </c>
      <c r="K59" s="1">
        <f>IFERROR(__xludf.DUMMYFUNCTION("""COMPUTED_VALUE"""),741.44)</f>
        <v>741.44</v>
      </c>
      <c r="M59" s="2">
        <f>IFERROR(__xludf.DUMMYFUNCTION("""COMPUTED_VALUE"""),45695.66666666667)</f>
        <v>45695.66667</v>
      </c>
      <c r="N59" s="1">
        <f>IFERROR(__xludf.DUMMYFUNCTION("""COMPUTED_VALUE"""),1.087268754E9)</f>
        <v>1087268754</v>
      </c>
    </row>
    <row r="60">
      <c r="A60" s="2">
        <f>IFERROR(__xludf.DUMMYFUNCTION("""COMPUTED_VALUE"""),45702.66666666667)</f>
        <v>45702.66667</v>
      </c>
      <c r="B60" s="1">
        <f>IFERROR(__xludf.DUMMYFUNCTION("""COMPUTED_VALUE"""),741.44)</f>
        <v>741.44</v>
      </c>
      <c r="D60" s="2">
        <f>IFERROR(__xludf.DUMMYFUNCTION("""COMPUTED_VALUE"""),45702.66666666667)</f>
        <v>45702.66667</v>
      </c>
      <c r="E60" s="1">
        <f>IFERROR(__xludf.DUMMYFUNCTION("""COMPUTED_VALUE"""),768.36)</f>
        <v>768.36</v>
      </c>
      <c r="G60" s="2">
        <f>IFERROR(__xludf.DUMMYFUNCTION("""COMPUTED_VALUE"""),45702.66666666667)</f>
        <v>45702.66667</v>
      </c>
      <c r="H60" s="1">
        <f>IFERROR(__xludf.DUMMYFUNCTION("""COMPUTED_VALUE"""),736.85)</f>
        <v>736.85</v>
      </c>
      <c r="J60" s="2">
        <f>IFERROR(__xludf.DUMMYFUNCTION("""COMPUTED_VALUE"""),45702.66666666667)</f>
        <v>45702.66667</v>
      </c>
      <c r="K60" s="1">
        <f>IFERROR(__xludf.DUMMYFUNCTION("""COMPUTED_VALUE"""),748.65)</f>
        <v>748.65</v>
      </c>
      <c r="M60" s="2">
        <f>IFERROR(__xludf.DUMMYFUNCTION("""COMPUTED_VALUE"""),45702.66666666667)</f>
        <v>45702.66667</v>
      </c>
      <c r="N60" s="1">
        <f>IFERROR(__xludf.DUMMYFUNCTION("""COMPUTED_VALUE"""),1.072167177E9)</f>
        <v>1072167177</v>
      </c>
    </row>
    <row r="61">
      <c r="A61" s="2">
        <f>IFERROR(__xludf.DUMMYFUNCTION("""COMPUTED_VALUE"""),45709.66666666667)</f>
        <v>45709.66667</v>
      </c>
      <c r="B61" s="1">
        <f>IFERROR(__xludf.DUMMYFUNCTION("""COMPUTED_VALUE"""),748.65)</f>
        <v>748.65</v>
      </c>
      <c r="D61" s="2">
        <f>IFERROR(__xludf.DUMMYFUNCTION("""COMPUTED_VALUE"""),45709.66666666667)</f>
        <v>45709.66667</v>
      </c>
      <c r="E61" s="1">
        <f>IFERROR(__xludf.DUMMYFUNCTION("""COMPUTED_VALUE"""),772.64)</f>
        <v>772.64</v>
      </c>
      <c r="G61" s="2">
        <f>IFERROR(__xludf.DUMMYFUNCTION("""COMPUTED_VALUE"""),45709.66666666667)</f>
        <v>45709.66667</v>
      </c>
      <c r="H61" s="1">
        <f>IFERROR(__xludf.DUMMYFUNCTION("""COMPUTED_VALUE"""),747.84)</f>
        <v>747.84</v>
      </c>
      <c r="J61" s="2">
        <f>IFERROR(__xludf.DUMMYFUNCTION("""COMPUTED_VALUE"""),45709.66666666667)</f>
        <v>45709.66667</v>
      </c>
      <c r="K61" s="1">
        <f>IFERROR(__xludf.DUMMYFUNCTION("""COMPUTED_VALUE"""),754.69)</f>
        <v>754.69</v>
      </c>
      <c r="M61" s="2">
        <f>IFERROR(__xludf.DUMMYFUNCTION("""COMPUTED_VALUE"""),45709.66666666667)</f>
        <v>45709.66667</v>
      </c>
      <c r="N61" s="1">
        <f>IFERROR(__xludf.DUMMYFUNCTION("""COMPUTED_VALUE"""),1.004685717E9)</f>
        <v>1004685717</v>
      </c>
    </row>
    <row r="62">
      <c r="A62" s="2">
        <f>IFERROR(__xludf.DUMMYFUNCTION("""COMPUTED_VALUE"""),45716.66666666667)</f>
        <v>45716.66667</v>
      </c>
      <c r="B62" s="1">
        <f>IFERROR(__xludf.DUMMYFUNCTION("""COMPUTED_VALUE"""),754.69)</f>
        <v>754.69</v>
      </c>
      <c r="D62" s="2">
        <f>IFERROR(__xludf.DUMMYFUNCTION("""COMPUTED_VALUE"""),45716.66666666667)</f>
        <v>45716.66667</v>
      </c>
      <c r="E62" s="1">
        <f>IFERROR(__xludf.DUMMYFUNCTION("""COMPUTED_VALUE"""),758.68)</f>
        <v>758.68</v>
      </c>
      <c r="G62" s="2">
        <f>IFERROR(__xludf.DUMMYFUNCTION("""COMPUTED_VALUE"""),45716.66666666667)</f>
        <v>45716.66667</v>
      </c>
      <c r="H62" s="1">
        <f>IFERROR(__xludf.DUMMYFUNCTION("""COMPUTED_VALUE"""),735.88)</f>
        <v>735.88</v>
      </c>
      <c r="J62" s="2">
        <f>IFERROR(__xludf.DUMMYFUNCTION("""COMPUTED_VALUE"""),45716.66666666667)</f>
        <v>45716.66667</v>
      </c>
      <c r="K62" s="1">
        <f>IFERROR(__xludf.DUMMYFUNCTION("""COMPUTED_VALUE"""),753.82)</f>
        <v>753.82</v>
      </c>
      <c r="M62" s="2">
        <f>IFERROR(__xludf.DUMMYFUNCTION("""COMPUTED_VALUE"""),45716.66666666667)</f>
        <v>45716.66667</v>
      </c>
      <c r="N62" s="1">
        <f>IFERROR(__xludf.DUMMYFUNCTION("""COMPUTED_VALUE"""),1.356918462E9)</f>
        <v>1356918462</v>
      </c>
    </row>
    <row r="63">
      <c r="A63" s="2">
        <f>IFERROR(__xludf.DUMMYFUNCTION("""COMPUTED_VALUE"""),45723.66666666667)</f>
        <v>45723.66667</v>
      </c>
      <c r="B63" s="1">
        <f>IFERROR(__xludf.DUMMYFUNCTION("""COMPUTED_VALUE"""),753.82)</f>
        <v>753.82</v>
      </c>
      <c r="D63" s="2">
        <f>IFERROR(__xludf.DUMMYFUNCTION("""COMPUTED_VALUE"""),45723.66666666667)</f>
        <v>45723.66667</v>
      </c>
      <c r="E63" s="1">
        <f>IFERROR(__xludf.DUMMYFUNCTION("""COMPUTED_VALUE"""),760.06)</f>
        <v>760.06</v>
      </c>
      <c r="G63" s="2">
        <f>IFERROR(__xludf.DUMMYFUNCTION("""COMPUTED_VALUE"""),45723.66666666667)</f>
        <v>45723.66667</v>
      </c>
      <c r="H63" s="1">
        <f>IFERROR(__xludf.DUMMYFUNCTION("""COMPUTED_VALUE"""),696.46)</f>
        <v>696.46</v>
      </c>
      <c r="J63" s="2">
        <f>IFERROR(__xludf.DUMMYFUNCTION("""COMPUTED_VALUE"""),45723.66666666667)</f>
        <v>45723.66667</v>
      </c>
      <c r="K63" s="1">
        <f>IFERROR(__xludf.DUMMYFUNCTION("""COMPUTED_VALUE"""),724.14)</f>
        <v>724.14</v>
      </c>
      <c r="M63" s="2">
        <f>IFERROR(__xludf.DUMMYFUNCTION("""COMPUTED_VALUE"""),45723.66666666667)</f>
        <v>45723.66667</v>
      </c>
      <c r="N63" s="1">
        <f>IFERROR(__xludf.DUMMYFUNCTION("""COMPUTED_VALUE"""),1.581711211E9)</f>
        <v>1581711211</v>
      </c>
    </row>
    <row r="64">
      <c r="A64" s="2">
        <f>IFERROR(__xludf.DUMMYFUNCTION("""COMPUTED_VALUE"""),45730.66666666667)</f>
        <v>45730.66667</v>
      </c>
      <c r="B64" s="1">
        <f>IFERROR(__xludf.DUMMYFUNCTION("""COMPUTED_VALUE"""),724.14)</f>
        <v>724.14</v>
      </c>
      <c r="D64" s="2">
        <f>IFERROR(__xludf.DUMMYFUNCTION("""COMPUTED_VALUE"""),45730.66666666667)</f>
        <v>45730.66667</v>
      </c>
      <c r="E64" s="1">
        <f>IFERROR(__xludf.DUMMYFUNCTION("""COMPUTED_VALUE"""),743.66)</f>
        <v>743.66</v>
      </c>
      <c r="G64" s="2">
        <f>IFERROR(__xludf.DUMMYFUNCTION("""COMPUTED_VALUE"""),45730.66666666667)</f>
        <v>45730.66667</v>
      </c>
      <c r="H64" s="1">
        <f>IFERROR(__xludf.DUMMYFUNCTION("""COMPUTED_VALUE"""),717.35)</f>
        <v>717.35</v>
      </c>
      <c r="J64" s="2">
        <f>IFERROR(__xludf.DUMMYFUNCTION("""COMPUTED_VALUE"""),45730.66666666667)</f>
        <v>45730.66667</v>
      </c>
      <c r="K64" s="1">
        <f>IFERROR(__xludf.DUMMYFUNCTION("""COMPUTED_VALUE"""),742.53)</f>
        <v>742.53</v>
      </c>
      <c r="M64" s="2">
        <f>IFERROR(__xludf.DUMMYFUNCTION("""COMPUTED_VALUE"""),45730.66666666667)</f>
        <v>45730.66667</v>
      </c>
      <c r="N64" s="1">
        <f>IFERROR(__xludf.DUMMYFUNCTION("""COMPUTED_VALUE"""),1.355571165E9)</f>
        <v>1355571165</v>
      </c>
    </row>
    <row r="65">
      <c r="A65" s="2">
        <f>IFERROR(__xludf.DUMMYFUNCTION("""COMPUTED_VALUE"""),45737.66666666667)</f>
        <v>45737.66667</v>
      </c>
      <c r="B65" s="1">
        <f>IFERROR(__xludf.DUMMYFUNCTION("""COMPUTED_VALUE"""),742.53)</f>
        <v>742.53</v>
      </c>
      <c r="D65" s="2">
        <f>IFERROR(__xludf.DUMMYFUNCTION("""COMPUTED_VALUE"""),45737.66666666667)</f>
        <v>45737.66667</v>
      </c>
      <c r="E65" s="1">
        <f>IFERROR(__xludf.DUMMYFUNCTION("""COMPUTED_VALUE"""),773.85)</f>
        <v>773.85</v>
      </c>
      <c r="G65" s="2">
        <f>IFERROR(__xludf.DUMMYFUNCTION("""COMPUTED_VALUE"""),45737.66666666667)</f>
        <v>45737.66667</v>
      </c>
      <c r="H65" s="1">
        <f>IFERROR(__xludf.DUMMYFUNCTION("""COMPUTED_VALUE"""),742.53)</f>
        <v>742.53</v>
      </c>
      <c r="J65" s="2">
        <f>IFERROR(__xludf.DUMMYFUNCTION("""COMPUTED_VALUE"""),45737.66666666667)</f>
        <v>45737.66667</v>
      </c>
      <c r="K65" s="1">
        <f>IFERROR(__xludf.DUMMYFUNCTION("""COMPUTED_VALUE"""),766.52)</f>
        <v>766.52</v>
      </c>
      <c r="M65" s="2">
        <f>IFERROR(__xludf.DUMMYFUNCTION("""COMPUTED_VALUE"""),45737.66666666667)</f>
        <v>45737.66667</v>
      </c>
      <c r="N65" s="1">
        <f>IFERROR(__xludf.DUMMYFUNCTION("""COMPUTED_VALUE"""),1.636947896E9)</f>
        <v>1636947896</v>
      </c>
    </row>
    <row r="66">
      <c r="A66" s="2">
        <f>IFERROR(__xludf.DUMMYFUNCTION("""COMPUTED_VALUE"""),45744.66666666667)</f>
        <v>45744.66667</v>
      </c>
      <c r="B66" s="1">
        <f>IFERROR(__xludf.DUMMYFUNCTION("""COMPUTED_VALUE"""),766.52)</f>
        <v>766.52</v>
      </c>
      <c r="D66" s="2">
        <f>IFERROR(__xludf.DUMMYFUNCTION("""COMPUTED_VALUE"""),45744.66666666667)</f>
        <v>45744.66667</v>
      </c>
      <c r="E66" s="1">
        <f>IFERROR(__xludf.DUMMYFUNCTION("""COMPUTED_VALUE"""),791.34)</f>
        <v>791.34</v>
      </c>
      <c r="G66" s="2">
        <f>IFERROR(__xludf.DUMMYFUNCTION("""COMPUTED_VALUE"""),45744.66666666667)</f>
        <v>45744.66667</v>
      </c>
      <c r="H66" s="1">
        <f>IFERROR(__xludf.DUMMYFUNCTION("""COMPUTED_VALUE"""),766.52)</f>
        <v>766.52</v>
      </c>
      <c r="J66" s="2">
        <f>IFERROR(__xludf.DUMMYFUNCTION("""COMPUTED_VALUE"""),45744.66666666667)</f>
        <v>45744.66667</v>
      </c>
      <c r="K66" s="1">
        <f>IFERROR(__xludf.DUMMYFUNCTION("""COMPUTED_VALUE"""),771.9)</f>
        <v>771.9</v>
      </c>
      <c r="M66" s="2">
        <f>IFERROR(__xludf.DUMMYFUNCTION("""COMPUTED_VALUE"""),45744.66666666667)</f>
        <v>45744.66667</v>
      </c>
      <c r="N66" s="1">
        <f>IFERROR(__xludf.DUMMYFUNCTION("""COMPUTED_VALUE"""),1.072006632E9)</f>
        <v>1072006632</v>
      </c>
    </row>
    <row r="67">
      <c r="A67" s="2">
        <f>IFERROR(__xludf.DUMMYFUNCTION("""COMPUTED_VALUE"""),45751.66666666667)</f>
        <v>45751.66667</v>
      </c>
      <c r="B67" s="1">
        <f>IFERROR(__xludf.DUMMYFUNCTION("""COMPUTED_VALUE"""),771.9)</f>
        <v>771.9</v>
      </c>
      <c r="D67" s="2">
        <f>IFERROR(__xludf.DUMMYFUNCTION("""COMPUTED_VALUE"""),45751.66666666667)</f>
        <v>45751.66667</v>
      </c>
      <c r="E67" s="1">
        <f>IFERROR(__xludf.DUMMYFUNCTION("""COMPUTED_VALUE"""),786.96)</f>
        <v>786.96</v>
      </c>
      <c r="G67" s="2">
        <f>IFERROR(__xludf.DUMMYFUNCTION("""COMPUTED_VALUE"""),45751.66666666667)</f>
        <v>45751.66667</v>
      </c>
      <c r="H67" s="1">
        <f>IFERROR(__xludf.DUMMYFUNCTION("""COMPUTED_VALUE"""),658.62)</f>
        <v>658.62</v>
      </c>
      <c r="J67" s="2">
        <f>IFERROR(__xludf.DUMMYFUNCTION("""COMPUTED_VALUE"""),45751.66666666667)</f>
        <v>45751.66667</v>
      </c>
      <c r="K67" s="1">
        <f>IFERROR(__xludf.DUMMYFUNCTION("""COMPUTED_VALUE"""),661.69)</f>
        <v>661.69</v>
      </c>
      <c r="M67" s="2">
        <f>IFERROR(__xludf.DUMMYFUNCTION("""COMPUTED_VALUE"""),45751.66666666667)</f>
        <v>45751.66667</v>
      </c>
      <c r="N67" s="1">
        <f>IFERROR(__xludf.DUMMYFUNCTION("""COMPUTED_VALUE"""),1.73673656E9)</f>
        <v>1736736560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IFERROR(__xludf.DUMMYFUNCTION("""COMPUTED_VALUE"""),661.69)</f>
        <v>661.69</v>
      </c>
      <c r="D68" s="2">
        <f>IFERROR(__xludf.DUMMYFUNCTION("""COMPUTED_VALUE"""),45758.66666666667)</f>
        <v>45758.66667</v>
      </c>
      <c r="E68" s="1">
        <f>IFERROR(__xludf.DUMMYFUNCTION("""COMPUTED_VALUE"""),695.96)</f>
        <v>695.96</v>
      </c>
      <c r="G68" s="2">
        <f>IFERROR(__xludf.DUMMYFUNCTION("""COMPUTED_VALUE"""),45758.66666666667)</f>
        <v>45758.66667</v>
      </c>
      <c r="H68" s="1">
        <f>IFERROR(__xludf.DUMMYFUNCTION("""COMPUTED_VALUE"""),623.85)</f>
        <v>623.85</v>
      </c>
      <c r="J68" s="2">
        <f>IFERROR(__xludf.DUMMYFUNCTION("""COMPUTED_VALUE"""),45758.66666666667)</f>
        <v>45758.66667</v>
      </c>
      <c r="K68" s="1">
        <f>IFERROR(__xludf.DUMMYFUNCTION("""COMPUTED_VALUE"""),661.88)</f>
        <v>661.88</v>
      </c>
      <c r="M68" s="2">
        <f>IFERROR(__xludf.DUMMYFUNCTION("""COMPUTED_VALUE"""),45758.66666666667)</f>
        <v>45758.66667</v>
      </c>
      <c r="N68" s="1">
        <f>IFERROR(__xludf.DUMMYFUNCTION("""COMPUTED_VALUE"""),2.310688388E9)</f>
        <v>2310688388</v>
      </c>
    </row>
    <row r="69">
      <c r="A69" s="2">
        <f>IFERROR(__xludf.DUMMYFUNCTION("""COMPUTED_VALUE"""),45764.66666666667)</f>
        <v>45764.66667</v>
      </c>
      <c r="B69" s="1">
        <f>IFERROR(__xludf.DUMMYFUNCTION("""COMPUTED_VALUE"""),661.88)</f>
        <v>661.88</v>
      </c>
      <c r="D69" s="2">
        <f>IFERROR(__xludf.DUMMYFUNCTION("""COMPUTED_VALUE"""),45764.66666666667)</f>
        <v>45764.66667</v>
      </c>
      <c r="E69" s="1">
        <f>IFERROR(__xludf.DUMMYFUNCTION("""COMPUTED_VALUE"""),694.03)</f>
        <v>694.03</v>
      </c>
      <c r="G69" s="2">
        <f>IFERROR(__xludf.DUMMYFUNCTION("""COMPUTED_VALUE"""),45764.66666666667)</f>
        <v>45764.66667</v>
      </c>
      <c r="H69" s="1">
        <f>IFERROR(__xludf.DUMMYFUNCTION("""COMPUTED_VALUE"""),657.46)</f>
        <v>657.46</v>
      </c>
      <c r="J69" s="2">
        <f>IFERROR(__xludf.DUMMYFUNCTION("""COMPUTED_VALUE"""),45764.66666666667)</f>
        <v>45764.66667</v>
      </c>
      <c r="K69" s="1">
        <f>IFERROR(__xludf.DUMMYFUNCTION("""COMPUTED_VALUE"""),683.83)</f>
        <v>683.83</v>
      </c>
      <c r="M69" s="2">
        <f>IFERROR(__xludf.DUMMYFUNCTION("""COMPUTED_VALUE"""),45764.66666666667)</f>
        <v>45764.66667</v>
      </c>
      <c r="N69" s="1">
        <f>IFERROR(__xludf.DUMMYFUNCTION("""COMPUTED_VALUE"""),1.005312366E9)</f>
        <v>1005312366</v>
      </c>
    </row>
    <row r="70">
      <c r="A70" s="2">
        <f>IFERROR(__xludf.DUMMYFUNCTION("""COMPUTED_VALUE"""),45772.66666666667)</f>
        <v>45772.66667</v>
      </c>
      <c r="B70" s="1">
        <f>IFERROR(__xludf.DUMMYFUNCTION("""COMPUTED_VALUE"""),683.83)</f>
        <v>683.83</v>
      </c>
      <c r="D70" s="2">
        <f>IFERROR(__xludf.DUMMYFUNCTION("""COMPUTED_VALUE"""),45772.66666666667)</f>
        <v>45772.66667</v>
      </c>
      <c r="E70" s="1">
        <f>IFERROR(__xludf.DUMMYFUNCTION("""COMPUTED_VALUE"""),696.07)</f>
        <v>696.07</v>
      </c>
      <c r="G70" s="2">
        <f>IFERROR(__xludf.DUMMYFUNCTION("""COMPUTED_VALUE"""),45772.66666666667)</f>
        <v>45772.66667</v>
      </c>
      <c r="H70" s="1">
        <f>IFERROR(__xludf.DUMMYFUNCTION("""COMPUTED_VALUE"""),658.58)</f>
        <v>658.58</v>
      </c>
      <c r="J70" s="2">
        <f>IFERROR(__xludf.DUMMYFUNCTION("""COMPUTED_VALUE"""),45772.66666666667)</f>
        <v>45772.66667</v>
      </c>
      <c r="K70" s="1">
        <f>IFERROR(__xludf.DUMMYFUNCTION("""COMPUTED_VALUE"""),692.33)</f>
        <v>692.33</v>
      </c>
      <c r="M70" s="2">
        <f>IFERROR(__xludf.DUMMYFUNCTION("""COMPUTED_VALUE"""),45772.66666666667)</f>
        <v>45772.66667</v>
      </c>
      <c r="N70" s="1">
        <f>IFERROR(__xludf.DUMMYFUNCTION("""COMPUTED_VALUE"""),1.244308869E9)</f>
        <v>1244308869</v>
      </c>
    </row>
    <row r="71">
      <c r="A71" s="2">
        <f>IFERROR(__xludf.DUMMYFUNCTION("""COMPUTED_VALUE"""),45779.66666666667)</f>
        <v>45779.66667</v>
      </c>
      <c r="B71" s="1">
        <f>IFERROR(__xludf.DUMMYFUNCTION("""COMPUTED_VALUE"""),692.33)</f>
        <v>692.33</v>
      </c>
      <c r="D71" s="2">
        <f>IFERROR(__xludf.DUMMYFUNCTION("""COMPUTED_VALUE"""),45779.66666666667)</f>
        <v>45779.66667</v>
      </c>
      <c r="E71" s="1">
        <f>IFERROR(__xludf.DUMMYFUNCTION("""COMPUTED_VALUE"""),698.76)</f>
        <v>698.76</v>
      </c>
      <c r="G71" s="2">
        <f>IFERROR(__xludf.DUMMYFUNCTION("""COMPUTED_VALUE"""),45779.66666666667)</f>
        <v>45779.66667</v>
      </c>
      <c r="H71" s="1">
        <f>IFERROR(__xludf.DUMMYFUNCTION("""COMPUTED_VALUE"""),667.21)</f>
        <v>667.21</v>
      </c>
      <c r="J71" s="2">
        <f>IFERROR(__xludf.DUMMYFUNCTION("""COMPUTED_VALUE"""),45779.66666666667)</f>
        <v>45779.66667</v>
      </c>
      <c r="K71" s="1">
        <f>IFERROR(__xludf.DUMMYFUNCTION("""COMPUTED_VALUE"""),688.72)</f>
        <v>688.72</v>
      </c>
      <c r="M71" s="2">
        <f>IFERROR(__xludf.DUMMYFUNCTION("""COMPUTED_VALUE"""),45779.66666666667)</f>
        <v>45779.66667</v>
      </c>
      <c r="N71" s="1">
        <f>IFERROR(__xludf.DUMMYFUNCTION("""COMPUTED_VALUE"""),1.300133034E9)</f>
        <v>1300133034</v>
      </c>
    </row>
    <row r="72">
      <c r="A72" s="2">
        <f>IFERROR(__xludf.DUMMYFUNCTION("""COMPUTED_VALUE"""),45786.66666666667)</f>
        <v>45786.66667</v>
      </c>
      <c r="B72" s="1">
        <f>IFERROR(__xludf.DUMMYFUNCTION("""COMPUTED_VALUE"""),688.72)</f>
        <v>688.72</v>
      </c>
      <c r="D72" s="2">
        <f>IFERROR(__xludf.DUMMYFUNCTION("""COMPUTED_VALUE"""),45786.66666666667)</f>
        <v>45786.66667</v>
      </c>
      <c r="E72" s="1">
        <f>IFERROR(__xludf.DUMMYFUNCTION("""COMPUTED_VALUE"""),696.04)</f>
        <v>696.04</v>
      </c>
      <c r="G72" s="2">
        <f>IFERROR(__xludf.DUMMYFUNCTION("""COMPUTED_VALUE"""),45786.66666666667)</f>
        <v>45786.66667</v>
      </c>
      <c r="H72" s="1">
        <f>IFERROR(__xludf.DUMMYFUNCTION("""COMPUTED_VALUE"""),671.93)</f>
        <v>671.93</v>
      </c>
      <c r="J72" s="2">
        <f>IFERROR(__xludf.DUMMYFUNCTION("""COMPUTED_VALUE"""),45786.66666666667)</f>
        <v>45786.66667</v>
      </c>
      <c r="K72" s="1">
        <f>IFERROR(__xludf.DUMMYFUNCTION("""COMPUTED_VALUE"""),692.97)</f>
        <v>692.97</v>
      </c>
      <c r="M72" s="2">
        <f>IFERROR(__xludf.DUMMYFUNCTION("""COMPUTED_VALUE"""),45786.66666666667)</f>
        <v>45786.66667</v>
      </c>
      <c r="N72" s="1">
        <f>IFERROR(__xludf.DUMMYFUNCTION("""COMPUTED_VALUE"""),1.412154466E9)</f>
        <v>1412154466</v>
      </c>
    </row>
    <row r="73">
      <c r="A73" s="2">
        <f>IFERROR(__xludf.DUMMYFUNCTION("""COMPUTED_VALUE"""),45793.66666666667)</f>
        <v>45793.66667</v>
      </c>
      <c r="B73" s="1">
        <f>IFERROR(__xludf.DUMMYFUNCTION("""COMPUTED_VALUE"""),692.97)</f>
        <v>692.97</v>
      </c>
      <c r="D73" s="2">
        <f>IFERROR(__xludf.DUMMYFUNCTION("""COMPUTED_VALUE"""),45793.66666666667)</f>
        <v>45793.66667</v>
      </c>
      <c r="E73" s="1">
        <f>IFERROR(__xludf.DUMMYFUNCTION("""COMPUTED_VALUE"""),727.1)</f>
        <v>727.1</v>
      </c>
      <c r="G73" s="2">
        <f>IFERROR(__xludf.DUMMYFUNCTION("""COMPUTED_VALUE"""),45793.66666666667)</f>
        <v>45793.66667</v>
      </c>
      <c r="H73" s="1">
        <f>IFERROR(__xludf.DUMMYFUNCTION("""COMPUTED_VALUE"""),692.97)</f>
        <v>692.97</v>
      </c>
      <c r="J73" s="2">
        <f>IFERROR(__xludf.DUMMYFUNCTION("""COMPUTED_VALUE"""),45793.66666666667)</f>
        <v>45793.66667</v>
      </c>
      <c r="K73" s="1">
        <f>IFERROR(__xludf.DUMMYFUNCTION("""COMPUTED_VALUE"""),715.81)</f>
        <v>715.81</v>
      </c>
      <c r="M73" s="2">
        <f>IFERROR(__xludf.DUMMYFUNCTION("""COMPUTED_VALUE"""),45793.66666666667)</f>
        <v>45793.66667</v>
      </c>
      <c r="N73" s="1">
        <f>IFERROR(__xludf.DUMMYFUNCTION("""COMPUTED_VALUE"""),1.375538013E9)</f>
        <v>1375538013</v>
      </c>
    </row>
    <row r="74">
      <c r="A74" s="2">
        <f>IFERROR(__xludf.DUMMYFUNCTION("""COMPUTED_VALUE"""),45800.66666666667)</f>
        <v>45800.66667</v>
      </c>
      <c r="B74" s="1">
        <f>IFERROR(__xludf.DUMMYFUNCTION("""COMPUTED_VALUE"""),715.81)</f>
        <v>715.81</v>
      </c>
      <c r="D74" s="2">
        <f>IFERROR(__xludf.DUMMYFUNCTION("""COMPUTED_VALUE"""),45800.66666666667)</f>
        <v>45800.66667</v>
      </c>
      <c r="E74" s="1">
        <f>IFERROR(__xludf.DUMMYFUNCTION("""COMPUTED_VALUE"""),715.81)</f>
        <v>715.81</v>
      </c>
      <c r="G74" s="2">
        <f>IFERROR(__xludf.DUMMYFUNCTION("""COMPUTED_VALUE"""),45800.66666666667)</f>
        <v>45800.66667</v>
      </c>
      <c r="H74" s="1">
        <f>IFERROR(__xludf.DUMMYFUNCTION("""COMPUTED_VALUE"""),674.01)</f>
        <v>674.01</v>
      </c>
      <c r="J74" s="2">
        <f>IFERROR(__xludf.DUMMYFUNCTION("""COMPUTED_VALUE"""),45800.66666666667)</f>
        <v>45800.66667</v>
      </c>
      <c r="K74" s="1">
        <f>IFERROR(__xludf.DUMMYFUNCTION("""COMPUTED_VALUE"""),684.33)</f>
        <v>684.33</v>
      </c>
      <c r="M74" s="2">
        <f>IFERROR(__xludf.DUMMYFUNCTION("""COMPUTED_VALUE"""),45800.66666666667)</f>
        <v>45800.66667</v>
      </c>
      <c r="N74" s="1">
        <f>IFERROR(__xludf.DUMMYFUNCTION("""COMPUTED_VALUE"""),1.114990841E9)</f>
        <v>1114990841</v>
      </c>
    </row>
    <row r="75">
      <c r="A75" s="2">
        <f>IFERROR(__xludf.DUMMYFUNCTION("""COMPUTED_VALUE"""),45807.66666666667)</f>
        <v>45807.66667</v>
      </c>
      <c r="B75" s="1">
        <f>IFERROR(__xludf.DUMMYFUNCTION("""COMPUTED_VALUE"""),684.33)</f>
        <v>684.33</v>
      </c>
      <c r="D75" s="2">
        <f>IFERROR(__xludf.DUMMYFUNCTION("""COMPUTED_VALUE"""),45807.66666666667)</f>
        <v>45807.66667</v>
      </c>
      <c r="E75" s="1">
        <f>IFERROR(__xludf.DUMMYFUNCTION("""COMPUTED_VALUE"""),695.3)</f>
        <v>695.3</v>
      </c>
      <c r="G75" s="2">
        <f>IFERROR(__xludf.DUMMYFUNCTION("""COMPUTED_VALUE"""),45807.66666666667)</f>
        <v>45807.66667</v>
      </c>
      <c r="H75" s="1">
        <f>IFERROR(__xludf.DUMMYFUNCTION("""COMPUTED_VALUE"""),676.15)</f>
        <v>676.15</v>
      </c>
      <c r="J75" s="2">
        <f>IFERROR(__xludf.DUMMYFUNCTION("""COMPUTED_VALUE"""),45807.66666666667)</f>
        <v>45807.66667</v>
      </c>
      <c r="K75" s="1">
        <f>IFERROR(__xludf.DUMMYFUNCTION("""COMPUTED_VALUE"""),682.22)</f>
        <v>682.22</v>
      </c>
      <c r="M75" s="2">
        <f>IFERROR(__xludf.DUMMYFUNCTION("""COMPUTED_VALUE"""),45807.66666666667)</f>
        <v>45807.66667</v>
      </c>
      <c r="N75" s="1">
        <f>IFERROR(__xludf.DUMMYFUNCTION("""COMPUTED_VALUE"""),1.05569614E9)</f>
        <v>1055696140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IFERROR(__xludf.DUMMYFUNCTION("""COMPUTED_VALUE"""),682.22)</f>
        <v>682.22</v>
      </c>
      <c r="D76" s="2">
        <f>IFERROR(__xludf.DUMMYFUNCTION("""COMPUTED_VALUE"""),45814.66666666667)</f>
        <v>45814.66667</v>
      </c>
      <c r="E76" s="1">
        <f>IFERROR(__xludf.DUMMYFUNCTION("""COMPUTED_VALUE"""),704.02)</f>
        <v>704.02</v>
      </c>
      <c r="G76" s="2">
        <f>IFERROR(__xludf.DUMMYFUNCTION("""COMPUTED_VALUE"""),45814.66666666667)</f>
        <v>45814.66667</v>
      </c>
      <c r="H76" s="1">
        <f>IFERROR(__xludf.DUMMYFUNCTION("""COMPUTED_VALUE"""),682.22)</f>
        <v>682.22</v>
      </c>
      <c r="J76" s="2">
        <f>IFERROR(__xludf.DUMMYFUNCTION("""COMPUTED_VALUE"""),45814.66666666667)</f>
        <v>45814.66667</v>
      </c>
      <c r="K76" s="1">
        <f>IFERROR(__xludf.DUMMYFUNCTION("""COMPUTED_VALUE"""),698.47)</f>
        <v>698.47</v>
      </c>
      <c r="M76" s="2">
        <f>IFERROR(__xludf.DUMMYFUNCTION("""COMPUTED_VALUE"""),45814.66666666667)</f>
        <v>45814.66667</v>
      </c>
      <c r="N76" s="1">
        <f>IFERROR(__xludf.DUMMYFUNCTION("""COMPUTED_VALUE"""),1.252797614E9)</f>
        <v>1252797614</v>
      </c>
    </row>
    <row r="77">
      <c r="A77" s="2">
        <f>IFERROR(__xludf.DUMMYFUNCTION("""COMPUTED_VALUE"""),45821.66666666667)</f>
        <v>45821.66667</v>
      </c>
      <c r="B77" s="1">
        <f>IFERROR(__xludf.DUMMYFUNCTION("""COMPUTED_VALUE"""),698.47)</f>
        <v>698.47</v>
      </c>
      <c r="D77" s="2">
        <f>IFERROR(__xludf.DUMMYFUNCTION("""COMPUTED_VALUE"""),45821.66666666667)</f>
        <v>45821.66667</v>
      </c>
      <c r="E77" s="1">
        <f>IFERROR(__xludf.DUMMYFUNCTION("""COMPUTED_VALUE"""),740.6)</f>
        <v>740.6</v>
      </c>
      <c r="G77" s="2">
        <f>IFERROR(__xludf.DUMMYFUNCTION("""COMPUTED_VALUE"""),45821.66666666667)</f>
        <v>45821.66667</v>
      </c>
      <c r="H77" s="1">
        <f>IFERROR(__xludf.DUMMYFUNCTION("""COMPUTED_VALUE"""),694.9)</f>
        <v>694.9</v>
      </c>
      <c r="J77" s="2">
        <f>IFERROR(__xludf.DUMMYFUNCTION("""COMPUTED_VALUE"""),45821.66666666667)</f>
        <v>45821.66667</v>
      </c>
      <c r="K77" s="1">
        <f>IFERROR(__xludf.DUMMYFUNCTION("""COMPUTED_VALUE"""),737.65)</f>
        <v>737.65</v>
      </c>
      <c r="M77" s="2">
        <f>IFERROR(__xludf.DUMMYFUNCTION("""COMPUTED_VALUE"""),45821.66666666667)</f>
        <v>45821.66667</v>
      </c>
      <c r="N77" s="1">
        <f>IFERROR(__xludf.DUMMYFUNCTION("""COMPUTED_VALUE"""),1.408116124E9)</f>
        <v>1408116124</v>
      </c>
    </row>
    <row r="78">
      <c r="A78" s="2">
        <f>IFERROR(__xludf.DUMMYFUNCTION("""COMPUTED_VALUE"""),45828.66666666667)</f>
        <v>45828.66667</v>
      </c>
      <c r="B78" s="1">
        <f>IFERROR(__xludf.DUMMYFUNCTION("""COMPUTED_VALUE"""),737.65)</f>
        <v>737.65</v>
      </c>
      <c r="D78" s="2">
        <f>IFERROR(__xludf.DUMMYFUNCTION("""COMPUTED_VALUE"""),45828.66666666667)</f>
        <v>45828.66667</v>
      </c>
      <c r="E78" s="1">
        <f>IFERROR(__xludf.DUMMYFUNCTION("""COMPUTED_VALUE"""),746.97)</f>
        <v>746.97</v>
      </c>
      <c r="G78" s="2">
        <f>IFERROR(__xludf.DUMMYFUNCTION("""COMPUTED_VALUE"""),45828.66666666667)</f>
        <v>45828.66667</v>
      </c>
      <c r="H78" s="1">
        <f>IFERROR(__xludf.DUMMYFUNCTION("""COMPUTED_VALUE"""),729.92)</f>
        <v>729.92</v>
      </c>
      <c r="J78" s="2">
        <f>IFERROR(__xludf.DUMMYFUNCTION("""COMPUTED_VALUE"""),45828.66666666667)</f>
        <v>45828.66667</v>
      </c>
      <c r="K78" s="1">
        <f>IFERROR(__xludf.DUMMYFUNCTION("""COMPUTED_VALUE"""),743.51)</f>
        <v>743.51</v>
      </c>
      <c r="M78" s="2">
        <f>IFERROR(__xludf.DUMMYFUNCTION("""COMPUTED_VALUE"""),45828.66666666667)</f>
        <v>45828.66667</v>
      </c>
      <c r="N78" s="1">
        <f>IFERROR(__xludf.DUMMYFUNCTION("""COMPUTED_VALUE"""),1.409030933E9)</f>
        <v>1409030933</v>
      </c>
    </row>
    <row r="79">
      <c r="A79" s="2">
        <f>IFERROR(__xludf.DUMMYFUNCTION("""COMPUTED_VALUE"""),45835.66666666667)</f>
        <v>45835.66667</v>
      </c>
      <c r="B79" s="1">
        <f>IFERROR(__xludf.DUMMYFUNCTION("""COMPUTED_VALUE"""),743.51)</f>
        <v>743.51</v>
      </c>
      <c r="D79" s="2">
        <f>IFERROR(__xludf.DUMMYFUNCTION("""COMPUTED_VALUE"""),45835.66666666667)</f>
        <v>45835.66667</v>
      </c>
      <c r="E79" s="1">
        <f>IFERROR(__xludf.DUMMYFUNCTION("""COMPUTED_VALUE"""),752.47)</f>
        <v>752.47</v>
      </c>
      <c r="G79" s="2">
        <f>IFERROR(__xludf.DUMMYFUNCTION("""COMPUTED_VALUE"""),45835.66666666667)</f>
        <v>45835.66667</v>
      </c>
      <c r="H79" s="1">
        <f>IFERROR(__xludf.DUMMYFUNCTION("""COMPUTED_VALUE"""),710.61)</f>
        <v>710.61</v>
      </c>
      <c r="J79" s="2">
        <f>IFERROR(__xludf.DUMMYFUNCTION("""COMPUTED_VALUE"""),45835.66666666667)</f>
        <v>45835.66667</v>
      </c>
      <c r="K79" s="1">
        <f>IFERROR(__xludf.DUMMYFUNCTION("""COMPUTED_VALUE"""),719.04)</f>
        <v>719.04</v>
      </c>
      <c r="M79" s="2">
        <f>IFERROR(__xludf.DUMMYFUNCTION("""COMPUTED_VALUE"""),45835.66666666667)</f>
        <v>45835.66667</v>
      </c>
      <c r="N79" s="1">
        <f>IFERROR(__xludf.DUMMYFUNCTION("""COMPUTED_VALUE"""),1.56832404E9)</f>
        <v>1568324040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IFERROR(__xludf.DUMMYFUNCTION("""COMPUTED_VALUE"""),719.04)</f>
        <v>719.04</v>
      </c>
      <c r="D80" s="2">
        <f>IFERROR(__xludf.DUMMYFUNCTION("""COMPUTED_VALUE"""),45841.54166666667)</f>
        <v>45841.54167</v>
      </c>
      <c r="E80" s="1">
        <f>IFERROR(__xludf.DUMMYFUNCTION("""COMPUTED_VALUE"""),736.18)</f>
        <v>736.18</v>
      </c>
      <c r="G80" s="2">
        <f>IFERROR(__xludf.DUMMYFUNCTION("""COMPUTED_VALUE"""),45841.54166666667)</f>
        <v>45841.54167</v>
      </c>
      <c r="H80" s="1">
        <f>IFERROR(__xludf.DUMMYFUNCTION("""COMPUTED_VALUE"""),709.88)</f>
        <v>709.88</v>
      </c>
      <c r="J80" s="2">
        <f>IFERROR(__xludf.DUMMYFUNCTION("""COMPUTED_VALUE"""),45841.54166666667)</f>
        <v>45841.54167</v>
      </c>
      <c r="K80" s="1">
        <f>IFERROR(__xludf.DUMMYFUNCTION("""COMPUTED_VALUE"""),734.55)</f>
        <v>734.55</v>
      </c>
      <c r="M80" s="2">
        <f>IFERROR(__xludf.DUMMYFUNCTION("""COMPUTED_VALUE"""),45841.54166666667)</f>
        <v>45841.54167</v>
      </c>
      <c r="N80" s="1">
        <f>IFERROR(__xludf.DUMMYFUNCTION("""COMPUTED_VALUE"""),9.85464267E8)</f>
        <v>985464267</v>
      </c>
    </row>
    <row r="81">
      <c r="A81" s="2">
        <f>IFERROR(__xludf.DUMMYFUNCTION("""COMPUTED_VALUE"""),45849.66666666667)</f>
        <v>45849.66667</v>
      </c>
      <c r="B81" s="1">
        <f>IFERROR(__xludf.DUMMYFUNCTION("""COMPUTED_VALUE"""),734.55)</f>
        <v>734.55</v>
      </c>
      <c r="D81" s="2">
        <f>IFERROR(__xludf.DUMMYFUNCTION("""COMPUTED_VALUE"""),45849.66666666667)</f>
        <v>45849.66667</v>
      </c>
      <c r="E81" s="1">
        <f>IFERROR(__xludf.DUMMYFUNCTION("""COMPUTED_VALUE"""),752.79)</f>
        <v>752.79</v>
      </c>
      <c r="G81" s="2">
        <f>IFERROR(__xludf.DUMMYFUNCTION("""COMPUTED_VALUE"""),45849.66666666667)</f>
        <v>45849.66667</v>
      </c>
      <c r="H81" s="1">
        <f>IFERROR(__xludf.DUMMYFUNCTION("""COMPUTED_VALUE"""),719.86)</f>
        <v>719.86</v>
      </c>
      <c r="J81" s="2">
        <f>IFERROR(__xludf.DUMMYFUNCTION("""COMPUTED_VALUE"""),45849.66666666667)</f>
        <v>45849.66667</v>
      </c>
      <c r="K81" s="1">
        <f>IFERROR(__xludf.DUMMYFUNCTION("""COMPUTED_VALUE"""),750.52)</f>
        <v>750.52</v>
      </c>
      <c r="M81" s="2">
        <f>IFERROR(__xludf.DUMMYFUNCTION("""COMPUTED_VALUE"""),45849.66666666667)</f>
        <v>45849.66667</v>
      </c>
      <c r="N81" s="1">
        <f>IFERROR(__xludf.DUMMYFUNCTION("""COMPUTED_VALUE"""),1.220170233E9)</f>
        <v>1220170233</v>
      </c>
    </row>
    <row r="82">
      <c r="A82" s="2">
        <f>IFERROR(__xludf.DUMMYFUNCTION("""COMPUTED_VALUE"""),45856.66666666667)</f>
        <v>45856.66667</v>
      </c>
      <c r="B82" s="1">
        <f>IFERROR(__xludf.DUMMYFUNCTION("""COMPUTED_VALUE"""),750.52)</f>
        <v>750.52</v>
      </c>
      <c r="D82" s="2">
        <f>IFERROR(__xludf.DUMMYFUNCTION("""COMPUTED_VALUE"""),45856.66666666667)</f>
        <v>45856.66667</v>
      </c>
      <c r="E82" s="1">
        <f>IFERROR(__xludf.DUMMYFUNCTION("""COMPUTED_VALUE"""),750.52)</f>
        <v>750.52</v>
      </c>
      <c r="G82" s="2">
        <f>IFERROR(__xludf.DUMMYFUNCTION("""COMPUTED_VALUE"""),45856.66666666667)</f>
        <v>45856.66667</v>
      </c>
      <c r="H82" s="1">
        <f>IFERROR(__xludf.DUMMYFUNCTION("""COMPUTED_VALUE"""),720.29)</f>
        <v>720.29</v>
      </c>
      <c r="J82" s="2">
        <f>IFERROR(__xludf.DUMMYFUNCTION("""COMPUTED_VALUE"""),45856.66666666667)</f>
        <v>45856.66667</v>
      </c>
      <c r="K82" s="1">
        <f>IFERROR(__xludf.DUMMYFUNCTION("""COMPUTED_VALUE"""),723.94)</f>
        <v>723.94</v>
      </c>
      <c r="M82" s="2">
        <f>IFERROR(__xludf.DUMMYFUNCTION("""COMPUTED_VALUE"""),45856.66666666667)</f>
        <v>45856.66667</v>
      </c>
      <c r="N82" s="1">
        <f>IFERROR(__xludf.DUMMYFUNCTION("""COMPUTED_VALUE"""),1.379525962E9)</f>
        <v>1379525962</v>
      </c>
    </row>
    <row r="83">
      <c r="A83" s="2">
        <f>IFERROR(__xludf.DUMMYFUNCTION("""COMPUTED_VALUE"""),45863.66666666667)</f>
        <v>45863.66667</v>
      </c>
      <c r="B83" s="1">
        <f>IFERROR(__xludf.DUMMYFUNCTION("""COMPUTED_VALUE"""),723.94)</f>
        <v>723.94</v>
      </c>
      <c r="D83" s="2">
        <f>IFERROR(__xludf.DUMMYFUNCTION("""COMPUTED_VALUE"""),45863.66666666667)</f>
        <v>45863.66667</v>
      </c>
      <c r="E83" s="1">
        <f>IFERROR(__xludf.DUMMYFUNCTION("""COMPUTED_VALUE"""),737.0)</f>
        <v>737</v>
      </c>
      <c r="G83" s="2">
        <f>IFERROR(__xludf.DUMMYFUNCTION("""COMPUTED_VALUE"""),45863.66666666667)</f>
        <v>45863.66667</v>
      </c>
      <c r="H83" s="1">
        <f>IFERROR(__xludf.DUMMYFUNCTION("""COMPUTED_VALUE"""),713.67)</f>
        <v>713.67</v>
      </c>
      <c r="J83" s="2">
        <f>IFERROR(__xludf.DUMMYFUNCTION("""COMPUTED_VALUE"""),45863.66666666667)</f>
        <v>45863.66667</v>
      </c>
      <c r="K83" s="1">
        <f>IFERROR(__xludf.DUMMYFUNCTION("""COMPUTED_VALUE"""),732.3)</f>
        <v>732.3</v>
      </c>
      <c r="M83" s="2">
        <f>IFERROR(__xludf.DUMMYFUNCTION("""COMPUTED_VALUE"""),45863.66666666667)</f>
        <v>45863.66667</v>
      </c>
      <c r="N83" s="1">
        <f>IFERROR(__xludf.DUMMYFUNCTION("""COMPUTED_VALUE"""),1.332344446E9)</f>
        <v>1332344446</v>
      </c>
    </row>
    <row r="84">
      <c r="A84" s="2">
        <f>IFERROR(__xludf.DUMMYFUNCTION("""COMPUTED_VALUE"""),45870.66666666667)</f>
        <v>45870.66667</v>
      </c>
      <c r="B84" s="1">
        <f>IFERROR(__xludf.DUMMYFUNCTION("""COMPUTED_VALUE"""),732.3)</f>
        <v>732.3</v>
      </c>
      <c r="D84" s="2">
        <f>IFERROR(__xludf.DUMMYFUNCTION("""COMPUTED_VALUE"""),45870.66666666667)</f>
        <v>45870.66667</v>
      </c>
      <c r="E84" s="1">
        <f>IFERROR(__xludf.DUMMYFUNCTION("""COMPUTED_VALUE"""),748.69)</f>
        <v>748.69</v>
      </c>
      <c r="G84" s="2">
        <f>IFERROR(__xludf.DUMMYFUNCTION("""COMPUTED_VALUE"""),45870.66666666667)</f>
        <v>45870.66667</v>
      </c>
      <c r="H84" s="1">
        <f>IFERROR(__xludf.DUMMYFUNCTION("""COMPUTED_VALUE"""),717.62)</f>
        <v>717.62</v>
      </c>
      <c r="J84" s="2">
        <f>IFERROR(__xludf.DUMMYFUNCTION("""COMPUTED_VALUE"""),45870.66666666667)</f>
        <v>45870.66667</v>
      </c>
      <c r="K84" s="1">
        <f>IFERROR(__xludf.DUMMYFUNCTION("""COMPUTED_VALUE"""),721.41)</f>
        <v>721.41</v>
      </c>
      <c r="M84" s="2">
        <f>IFERROR(__xludf.DUMMYFUNCTION("""COMPUTED_VALUE"""),45870.66666666667)</f>
        <v>45870.66667</v>
      </c>
      <c r="N84" s="1">
        <f>IFERROR(__xludf.DUMMYFUNCTION("""COMPUTED_VALUE"""),1.231621038E9)</f>
        <v>1231621038</v>
      </c>
    </row>
    <row r="85">
      <c r="A85" s="2">
        <f>IFERROR(__xludf.DUMMYFUNCTION("""COMPUTED_VALUE"""),45877.66666666667)</f>
        <v>45877.66667</v>
      </c>
      <c r="B85" s="1">
        <f>IFERROR(__xludf.DUMMYFUNCTION("""COMPUTED_VALUE"""),721.41)</f>
        <v>721.41</v>
      </c>
      <c r="D85" s="2">
        <f>IFERROR(__xludf.DUMMYFUNCTION("""COMPUTED_VALUE"""),45877.66666666667)</f>
        <v>45877.66667</v>
      </c>
      <c r="E85" s="1">
        <f>IFERROR(__xludf.DUMMYFUNCTION("""COMPUTED_VALUE"""),728.69)</f>
        <v>728.69</v>
      </c>
      <c r="G85" s="2">
        <f>IFERROR(__xludf.DUMMYFUNCTION("""COMPUTED_VALUE"""),45877.66666666667)</f>
        <v>45877.66667</v>
      </c>
      <c r="H85" s="1">
        <f>IFERROR(__xludf.DUMMYFUNCTION("""COMPUTED_VALUE"""),709.59)</f>
        <v>709.59</v>
      </c>
      <c r="J85" s="2">
        <f>IFERROR(__xludf.DUMMYFUNCTION("""COMPUTED_VALUE"""),45877.66666666667)</f>
        <v>45877.66667</v>
      </c>
      <c r="K85" s="1">
        <f>IFERROR(__xludf.DUMMYFUNCTION("""COMPUTED_VALUE"""),714.13)</f>
        <v>714.13</v>
      </c>
      <c r="M85" s="2">
        <f>IFERROR(__xludf.DUMMYFUNCTION("""COMPUTED_VALUE"""),45877.66666666667)</f>
        <v>45877.66667</v>
      </c>
      <c r="N85" s="1">
        <f>IFERROR(__xludf.DUMMYFUNCTION("""COMPUTED_VALUE"""),1.227368972E9)</f>
        <v>1227368972</v>
      </c>
    </row>
    <row r="86">
      <c r="A86" s="2">
        <f>IFERROR(__xludf.DUMMYFUNCTION("""COMPUTED_VALUE"""),45884.66666666667)</f>
        <v>45884.66667</v>
      </c>
      <c r="B86" s="1">
        <f>IFERROR(__xludf.DUMMYFUNCTION("""COMPUTED_VALUE"""),714.13)</f>
        <v>714.13</v>
      </c>
      <c r="D86" s="2">
        <f>IFERROR(__xludf.DUMMYFUNCTION("""COMPUTED_VALUE"""),45884.66666666667)</f>
        <v>45884.66667</v>
      </c>
      <c r="E86" s="1">
        <f>IFERROR(__xludf.DUMMYFUNCTION("""COMPUTED_VALUE"""),725.54)</f>
        <v>725.54</v>
      </c>
      <c r="G86" s="2">
        <f>IFERROR(__xludf.DUMMYFUNCTION("""COMPUTED_VALUE"""),45884.66666666667)</f>
        <v>45884.66667</v>
      </c>
      <c r="H86" s="1">
        <f>IFERROR(__xludf.DUMMYFUNCTION("""COMPUTED_VALUE"""),707.61)</f>
        <v>707.61</v>
      </c>
      <c r="J86" s="2">
        <f>IFERROR(__xludf.DUMMYFUNCTION("""COMPUTED_VALUE"""),45884.66666666667)</f>
        <v>45884.66667</v>
      </c>
      <c r="K86" s="1">
        <f>IFERROR(__xludf.DUMMYFUNCTION("""COMPUTED_VALUE"""),717.72)</f>
        <v>717.72</v>
      </c>
      <c r="M86" s="2">
        <f>IFERROR(__xludf.DUMMYFUNCTION("""COMPUTED_VALUE"""),45884.66666666667)</f>
        <v>45884.66667</v>
      </c>
      <c r="N86" s="1">
        <f>IFERROR(__xludf.DUMMYFUNCTION("""COMPUTED_VALUE"""),1.012703128E9)</f>
        <v>1012703128</v>
      </c>
    </row>
    <row r="87">
      <c r="A87" s="2">
        <f>IFERROR(__xludf.DUMMYFUNCTION("""COMPUTED_VALUE"""),45891.66666666667)</f>
        <v>45891.66667</v>
      </c>
      <c r="B87" s="1">
        <f>IFERROR(__xludf.DUMMYFUNCTION("""COMPUTED_VALUE"""),717.72)</f>
        <v>717.72</v>
      </c>
      <c r="D87" s="2">
        <f>IFERROR(__xludf.DUMMYFUNCTION("""COMPUTED_VALUE"""),45891.66666666667)</f>
        <v>45891.66667</v>
      </c>
      <c r="E87" s="1">
        <f>IFERROR(__xludf.DUMMYFUNCTION("""COMPUTED_VALUE"""),739.01)</f>
        <v>739.01</v>
      </c>
      <c r="G87" s="2">
        <f>IFERROR(__xludf.DUMMYFUNCTION("""COMPUTED_VALUE"""),45891.66666666667)</f>
        <v>45891.66667</v>
      </c>
      <c r="H87" s="1">
        <f>IFERROR(__xludf.DUMMYFUNCTION("""COMPUTED_VALUE"""),708.65)</f>
        <v>708.65</v>
      </c>
      <c r="J87" s="2">
        <f>IFERROR(__xludf.DUMMYFUNCTION("""COMPUTED_VALUE"""),45891.66666666667)</f>
        <v>45891.66667</v>
      </c>
      <c r="K87" s="1">
        <f>IFERROR(__xludf.DUMMYFUNCTION("""COMPUTED_VALUE"""),737.74)</f>
        <v>737.74</v>
      </c>
      <c r="M87" s="2">
        <f>IFERROR(__xludf.DUMMYFUNCTION("""COMPUTED_VALUE"""),45891.66666666667)</f>
        <v>45891.66667</v>
      </c>
      <c r="N87" s="1">
        <f>IFERROR(__xludf.DUMMYFUNCTION("""COMPUTED_VALUE"""),9.74519088E8)</f>
        <v>974519088</v>
      </c>
    </row>
    <row r="88">
      <c r="A88" s="2">
        <f>IFERROR(__xludf.DUMMYFUNCTION("""COMPUTED_VALUE"""),45898.66666666667)</f>
        <v>45898.66667</v>
      </c>
      <c r="B88" s="1">
        <f>IFERROR(__xludf.DUMMYFUNCTION("""COMPUTED_VALUE"""),737.74)</f>
        <v>737.74</v>
      </c>
      <c r="D88" s="2">
        <f>IFERROR(__xludf.DUMMYFUNCTION("""COMPUTED_VALUE"""),45898.66666666667)</f>
        <v>45898.66667</v>
      </c>
      <c r="E88" s="1">
        <f>IFERROR(__xludf.DUMMYFUNCTION("""COMPUTED_VALUE"""),757.9)</f>
        <v>757.9</v>
      </c>
      <c r="G88" s="2">
        <f>IFERROR(__xludf.DUMMYFUNCTION("""COMPUTED_VALUE"""),45898.66666666667)</f>
        <v>45898.66667</v>
      </c>
      <c r="H88" s="1">
        <f>IFERROR(__xludf.DUMMYFUNCTION("""COMPUTED_VALUE"""),732.06)</f>
        <v>732.06</v>
      </c>
      <c r="J88" s="2">
        <f>IFERROR(__xludf.DUMMYFUNCTION("""COMPUTED_VALUE"""),45898.66666666667)</f>
        <v>45898.66667</v>
      </c>
      <c r="K88" s="1">
        <f>IFERROR(__xludf.DUMMYFUNCTION("""COMPUTED_VALUE"""),755.45)</f>
        <v>755.45</v>
      </c>
      <c r="M88" s="2">
        <f>IFERROR(__xludf.DUMMYFUNCTION("""COMPUTED_VALUE"""),45898.66666666667)</f>
        <v>45898.66667</v>
      </c>
      <c r="N88" s="1">
        <f>IFERROR(__xludf.DUMMYFUNCTION("""COMPUTED_VALUE"""),9.59582074E8)</f>
        <v>959582074</v>
      </c>
    </row>
    <row r="89">
      <c r="A89" s="2">
        <f>IFERROR(__xludf.DUMMYFUNCTION("""COMPUTED_VALUE"""),45905.66666666667)</f>
        <v>45905.66667</v>
      </c>
      <c r="B89" s="1">
        <f>IFERROR(__xludf.DUMMYFUNCTION("""COMPUTED_VALUE"""),755.45)</f>
        <v>755.45</v>
      </c>
      <c r="D89" s="2">
        <f>IFERROR(__xludf.DUMMYFUNCTION("""COMPUTED_VALUE"""),45905.66666666667)</f>
        <v>45905.66667</v>
      </c>
      <c r="E89" s="1">
        <f>IFERROR(__xludf.DUMMYFUNCTION("""COMPUTED_VALUE"""),758.12)</f>
        <v>758.12</v>
      </c>
      <c r="G89" s="2">
        <f>IFERROR(__xludf.DUMMYFUNCTION("""COMPUTED_VALUE"""),45905.66666666667)</f>
        <v>45905.66667</v>
      </c>
      <c r="H89" s="1">
        <f>IFERROR(__xludf.DUMMYFUNCTION("""COMPUTED_VALUE"""),728.34)</f>
        <v>728.34</v>
      </c>
      <c r="J89" s="2">
        <f>IFERROR(__xludf.DUMMYFUNCTION("""COMPUTED_VALUE"""),45905.66666666667)</f>
        <v>45905.66667</v>
      </c>
      <c r="K89" s="1">
        <f>IFERROR(__xludf.DUMMYFUNCTION("""COMPUTED_VALUE"""),731.4)</f>
        <v>731.4</v>
      </c>
      <c r="M89" s="2">
        <f>IFERROR(__xludf.DUMMYFUNCTION("""COMPUTED_VALUE"""),45905.66666666667)</f>
        <v>45905.66667</v>
      </c>
      <c r="N89" s="1">
        <f>IFERROR(__xludf.DUMMYFUNCTION("""COMPUTED_VALUE"""),8.63713586E8)</f>
        <v>863713586</v>
      </c>
    </row>
    <row r="90">
      <c r="A90" s="2">
        <f>IFERROR(__xludf.DUMMYFUNCTION("""COMPUTED_VALUE"""),45912.66666666667)</f>
        <v>45912.66667</v>
      </c>
      <c r="B90" s="1">
        <f>IFERROR(__xludf.DUMMYFUNCTION("""COMPUTED_VALUE"""),731.4)</f>
        <v>731.4</v>
      </c>
      <c r="D90" s="2">
        <f>IFERROR(__xludf.DUMMYFUNCTION("""COMPUTED_VALUE"""),45912.66666666667)</f>
        <v>45912.66667</v>
      </c>
      <c r="E90" s="1">
        <f>IFERROR(__xludf.DUMMYFUNCTION("""COMPUTED_VALUE"""),752.11)</f>
        <v>752.11</v>
      </c>
      <c r="G90" s="2">
        <f>IFERROR(__xludf.DUMMYFUNCTION("""COMPUTED_VALUE"""),45912.66666666667)</f>
        <v>45912.66667</v>
      </c>
      <c r="H90" s="1">
        <f>IFERROR(__xludf.DUMMYFUNCTION("""COMPUTED_VALUE"""),723.71)</f>
        <v>723.71</v>
      </c>
      <c r="J90" s="2">
        <f>IFERROR(__xludf.DUMMYFUNCTION("""COMPUTED_VALUE"""),45912.66666666667)</f>
        <v>45912.66667</v>
      </c>
      <c r="K90" s="1">
        <f>IFERROR(__xludf.DUMMYFUNCTION("""COMPUTED_VALUE"""),741.74)</f>
        <v>741.74</v>
      </c>
      <c r="M90" s="2">
        <f>IFERROR(__xludf.DUMMYFUNCTION("""COMPUTED_VALUE"""),45912.66666666667)</f>
        <v>45912.66667</v>
      </c>
      <c r="N90" s="1">
        <f>IFERROR(__xludf.DUMMYFUNCTION("""COMPUTED_VALUE"""),1.144186566E9)</f>
        <v>1144186566</v>
      </c>
    </row>
    <row r="91">
      <c r="A91" s="2">
        <f>IFERROR(__xludf.DUMMYFUNCTION("""COMPUTED_VALUE"""),45919.66666666667)</f>
        <v>45919.66667</v>
      </c>
      <c r="B91" s="1">
        <f>IFERROR(__xludf.DUMMYFUNCTION("""COMPUTED_VALUE"""),741.74)</f>
        <v>741.74</v>
      </c>
      <c r="D91" s="2">
        <f>IFERROR(__xludf.DUMMYFUNCTION("""COMPUTED_VALUE"""),45919.66666666667)</f>
        <v>45919.66667</v>
      </c>
      <c r="E91" s="1">
        <f>IFERROR(__xludf.DUMMYFUNCTION("""COMPUTED_VALUE"""),758.52)</f>
        <v>758.52</v>
      </c>
      <c r="G91" s="2">
        <f>IFERROR(__xludf.DUMMYFUNCTION("""COMPUTED_VALUE"""),45919.66666666667)</f>
        <v>45919.66667</v>
      </c>
      <c r="H91" s="1">
        <f>IFERROR(__xludf.DUMMYFUNCTION("""COMPUTED_VALUE"""),737.68)</f>
        <v>737.68</v>
      </c>
      <c r="J91" s="2">
        <f>IFERROR(__xludf.DUMMYFUNCTION("""COMPUTED_VALUE"""),45919.66666666667)</f>
        <v>45919.66667</v>
      </c>
      <c r="K91" s="1">
        <f>IFERROR(__xludf.DUMMYFUNCTION("""COMPUTED_VALUE"""),740.91)</f>
        <v>740.91</v>
      </c>
      <c r="M91" s="2">
        <f>IFERROR(__xludf.DUMMYFUNCTION("""COMPUTED_VALUE"""),45919.66666666667)</f>
        <v>45919.66667</v>
      </c>
      <c r="N91" s="1">
        <f>IFERROR(__xludf.DUMMYFUNCTION("""COMPUTED_VALUE"""),1.715422489E9)</f>
        <v>1715422489</v>
      </c>
    </row>
  </sheetData>
  <drawing r:id="rId1"/>
</worksheet>
</file>