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IFERROR(__xludf.DUMMYFUNCTION("GOOGLEFINANCE(""DJUSEU"",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IFERROR(__xludf.DUMMYFUNCTION("GOOGLEFINANCE(""DJUSEU"",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IFERROR(__xludf.DUMMYFUNCTION("GOOGLEFINANCE(""DJUSEU"",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IFERROR(__xludf.DUMMYFUNCTION("GOOGLEFINANCE(""DJUSEU"",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IFERROR(__xludf.DUMMYFUNCTION("GOOGLEFINANCE(""DJUSEU"",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IFERROR(__xludf.DUMMYFUNCTION("""COMPUTED_VALUE"""),297.42)</f>
        <v>297.42</v>
      </c>
      <c r="D2" s="2">
        <f>IFERROR(__xludf.DUMMYFUNCTION("""COMPUTED_VALUE"""),45296.66666666667)</f>
        <v>45296.66667</v>
      </c>
      <c r="E2" s="1">
        <f>IFERROR(__xludf.DUMMYFUNCTION("""COMPUTED_VALUE"""),305.51)</f>
        <v>305.51</v>
      </c>
      <c r="G2" s="2">
        <f>IFERROR(__xludf.DUMMYFUNCTION("""COMPUTED_VALUE"""),45296.66666666667)</f>
        <v>45296.66667</v>
      </c>
      <c r="H2" s="1">
        <f>IFERROR(__xludf.DUMMYFUNCTION("""COMPUTED_VALUE"""),296.38)</f>
        <v>296.38</v>
      </c>
      <c r="J2" s="2">
        <f>IFERROR(__xludf.DUMMYFUNCTION("""COMPUTED_VALUE"""),45296.66666666667)</f>
        <v>45296.66667</v>
      </c>
      <c r="K2" s="1">
        <f>IFERROR(__xludf.DUMMYFUNCTION("""COMPUTED_VALUE"""),303.32)</f>
        <v>303.32</v>
      </c>
      <c r="M2" s="2">
        <f>IFERROR(__xludf.DUMMYFUNCTION("""COMPUTED_VALUE"""),45296.66666666667)</f>
        <v>45296.66667</v>
      </c>
      <c r="N2" s="1">
        <f>IFERROR(__xludf.DUMMYFUNCTION("""COMPUTED_VALUE"""),3.99128585E8)</f>
        <v>399128585</v>
      </c>
    </row>
    <row r="3">
      <c r="A3" s="2">
        <f>IFERROR(__xludf.DUMMYFUNCTION("""COMPUTED_VALUE"""),45303.66666666667)</f>
        <v>45303.66667</v>
      </c>
      <c r="B3" s="1">
        <f>IFERROR(__xludf.DUMMYFUNCTION("""COMPUTED_VALUE"""),302.59)</f>
        <v>302.59</v>
      </c>
      <c r="D3" s="2">
        <f>IFERROR(__xludf.DUMMYFUNCTION("""COMPUTED_VALUE"""),45303.66666666667)</f>
        <v>45303.66667</v>
      </c>
      <c r="E3" s="1">
        <f>IFERROR(__xludf.DUMMYFUNCTION("""COMPUTED_VALUE"""),305.99)</f>
        <v>305.99</v>
      </c>
      <c r="G3" s="2">
        <f>IFERROR(__xludf.DUMMYFUNCTION("""COMPUTED_VALUE"""),45303.66666666667)</f>
        <v>45303.66667</v>
      </c>
      <c r="H3" s="1">
        <f>IFERROR(__xludf.DUMMYFUNCTION("""COMPUTED_VALUE"""),295.34)</f>
        <v>295.34</v>
      </c>
      <c r="J3" s="2">
        <f>IFERROR(__xludf.DUMMYFUNCTION("""COMPUTED_VALUE"""),45303.66666666667)</f>
        <v>45303.66667</v>
      </c>
      <c r="K3" s="1">
        <f>IFERROR(__xludf.DUMMYFUNCTION("""COMPUTED_VALUE"""),297.93)</f>
        <v>297.93</v>
      </c>
      <c r="M3" s="2">
        <f>IFERROR(__xludf.DUMMYFUNCTION("""COMPUTED_VALUE"""),45303.66666666667)</f>
        <v>45303.66667</v>
      </c>
      <c r="N3" s="1">
        <f>IFERROR(__xludf.DUMMYFUNCTION("""COMPUTED_VALUE"""),3.99163319E8)</f>
        <v>399163319</v>
      </c>
    </row>
    <row r="4">
      <c r="A4" s="2">
        <f>IFERROR(__xludf.DUMMYFUNCTION("""COMPUTED_VALUE"""),45310.66666666667)</f>
        <v>45310.66667</v>
      </c>
      <c r="B4" s="1">
        <f>IFERROR(__xludf.DUMMYFUNCTION("""COMPUTED_VALUE"""),296.69)</f>
        <v>296.69</v>
      </c>
      <c r="D4" s="2">
        <f>IFERROR(__xludf.DUMMYFUNCTION("""COMPUTED_VALUE"""),45310.66666666667)</f>
        <v>45310.66667</v>
      </c>
      <c r="E4" s="1">
        <f>IFERROR(__xludf.DUMMYFUNCTION("""COMPUTED_VALUE"""),297.15)</f>
        <v>297.15</v>
      </c>
      <c r="G4" s="2">
        <f>IFERROR(__xludf.DUMMYFUNCTION("""COMPUTED_VALUE"""),45310.66666666667)</f>
        <v>45310.66667</v>
      </c>
      <c r="H4" s="1">
        <f>IFERROR(__xludf.DUMMYFUNCTION("""COMPUTED_VALUE"""),284.76)</f>
        <v>284.76</v>
      </c>
      <c r="J4" s="2">
        <f>IFERROR(__xludf.DUMMYFUNCTION("""COMPUTED_VALUE"""),45310.66666666667)</f>
        <v>45310.66667</v>
      </c>
      <c r="K4" s="1">
        <f>IFERROR(__xludf.DUMMYFUNCTION("""COMPUTED_VALUE"""),286.83)</f>
        <v>286.83</v>
      </c>
      <c r="M4" s="2">
        <f>IFERROR(__xludf.DUMMYFUNCTION("""COMPUTED_VALUE"""),45310.66666666667)</f>
        <v>45310.66667</v>
      </c>
      <c r="N4" s="1">
        <f>IFERROR(__xludf.DUMMYFUNCTION("""COMPUTED_VALUE"""),3.95570984E8)</f>
        <v>395570984</v>
      </c>
    </row>
    <row r="5">
      <c r="A5" s="2">
        <f>IFERROR(__xludf.DUMMYFUNCTION("""COMPUTED_VALUE"""),45317.66666666667)</f>
        <v>45317.66667</v>
      </c>
      <c r="B5" s="1">
        <f>IFERROR(__xludf.DUMMYFUNCTION("""COMPUTED_VALUE"""),286.87)</f>
        <v>286.87</v>
      </c>
      <c r="D5" s="2">
        <f>IFERROR(__xludf.DUMMYFUNCTION("""COMPUTED_VALUE"""),45317.66666666667)</f>
        <v>45317.66667</v>
      </c>
      <c r="E5" s="1">
        <f>IFERROR(__xludf.DUMMYFUNCTION("""COMPUTED_VALUE"""),290.49)</f>
        <v>290.49</v>
      </c>
      <c r="G5" s="2">
        <f>IFERROR(__xludf.DUMMYFUNCTION("""COMPUTED_VALUE"""),45317.66666666667)</f>
        <v>45317.66667</v>
      </c>
      <c r="H5" s="1">
        <f>IFERROR(__xludf.DUMMYFUNCTION("""COMPUTED_VALUE"""),282.49)</f>
        <v>282.49</v>
      </c>
      <c r="J5" s="2">
        <f>IFERROR(__xludf.DUMMYFUNCTION("""COMPUTED_VALUE"""),45317.66666666667)</f>
        <v>45317.66667</v>
      </c>
      <c r="K5" s="1">
        <f>IFERROR(__xludf.DUMMYFUNCTION("""COMPUTED_VALUE"""),289.56)</f>
        <v>289.56</v>
      </c>
      <c r="M5" s="2">
        <f>IFERROR(__xludf.DUMMYFUNCTION("""COMPUTED_VALUE"""),45317.66666666667)</f>
        <v>45317.66667</v>
      </c>
      <c r="N5" s="1">
        <f>IFERROR(__xludf.DUMMYFUNCTION("""COMPUTED_VALUE"""),5.18000917E8)</f>
        <v>518000917</v>
      </c>
    </row>
    <row r="6">
      <c r="A6" s="2">
        <f>IFERROR(__xludf.DUMMYFUNCTION("""COMPUTED_VALUE"""),45324.66666666667)</f>
        <v>45324.66667</v>
      </c>
      <c r="B6" s="1">
        <f>IFERROR(__xludf.DUMMYFUNCTION("""COMPUTED_VALUE"""),289.55)</f>
        <v>289.55</v>
      </c>
      <c r="D6" s="2">
        <f>IFERROR(__xludf.DUMMYFUNCTION("""COMPUTED_VALUE"""),45324.66666666667)</f>
        <v>45324.66667</v>
      </c>
      <c r="E6" s="1">
        <f>IFERROR(__xludf.DUMMYFUNCTION("""COMPUTED_VALUE"""),295.78)</f>
        <v>295.78</v>
      </c>
      <c r="G6" s="2">
        <f>IFERROR(__xludf.DUMMYFUNCTION("""COMPUTED_VALUE"""),45324.66666666667)</f>
        <v>45324.66667</v>
      </c>
      <c r="H6" s="1">
        <f>IFERROR(__xludf.DUMMYFUNCTION("""COMPUTED_VALUE"""),287.45)</f>
        <v>287.45</v>
      </c>
      <c r="J6" s="2">
        <f>IFERROR(__xludf.DUMMYFUNCTION("""COMPUTED_VALUE"""),45324.66666666667)</f>
        <v>45324.66667</v>
      </c>
      <c r="K6" s="1">
        <f>IFERROR(__xludf.DUMMYFUNCTION("""COMPUTED_VALUE"""),290.68)</f>
        <v>290.68</v>
      </c>
      <c r="M6" s="2">
        <f>IFERROR(__xludf.DUMMYFUNCTION("""COMPUTED_VALUE"""),45324.66666666667)</f>
        <v>45324.66667</v>
      </c>
      <c r="N6" s="1">
        <f>IFERROR(__xludf.DUMMYFUNCTION("""COMPUTED_VALUE"""),5.13326924E8)</f>
        <v>513326924</v>
      </c>
    </row>
    <row r="7">
      <c r="A7" s="2">
        <f>IFERROR(__xludf.DUMMYFUNCTION("""COMPUTED_VALUE"""),45331.66666666667)</f>
        <v>45331.66667</v>
      </c>
      <c r="B7" s="1">
        <f>IFERROR(__xludf.DUMMYFUNCTION("""COMPUTED_VALUE"""),287.87)</f>
        <v>287.87</v>
      </c>
      <c r="D7" s="2">
        <f>IFERROR(__xludf.DUMMYFUNCTION("""COMPUTED_VALUE"""),45331.66666666667)</f>
        <v>45331.66667</v>
      </c>
      <c r="E7" s="1">
        <f>IFERROR(__xludf.DUMMYFUNCTION("""COMPUTED_VALUE"""),287.87)</f>
        <v>287.87</v>
      </c>
      <c r="G7" s="2">
        <f>IFERROR(__xludf.DUMMYFUNCTION("""COMPUTED_VALUE"""),45331.66666666667)</f>
        <v>45331.66667</v>
      </c>
      <c r="H7" s="1">
        <f>IFERROR(__xludf.DUMMYFUNCTION("""COMPUTED_VALUE"""),280.36)</f>
        <v>280.36</v>
      </c>
      <c r="J7" s="2">
        <f>IFERROR(__xludf.DUMMYFUNCTION("""COMPUTED_VALUE"""),45331.66666666667)</f>
        <v>45331.66667</v>
      </c>
      <c r="K7" s="1">
        <f>IFERROR(__xludf.DUMMYFUNCTION("""COMPUTED_VALUE"""),284.01)</f>
        <v>284.01</v>
      </c>
      <c r="M7" s="2">
        <f>IFERROR(__xludf.DUMMYFUNCTION("""COMPUTED_VALUE"""),45331.66666666667)</f>
        <v>45331.66667</v>
      </c>
      <c r="N7" s="1">
        <f>IFERROR(__xludf.DUMMYFUNCTION("""COMPUTED_VALUE"""),4.96543028E8)</f>
        <v>496543028</v>
      </c>
    </row>
    <row r="8">
      <c r="A8" s="2">
        <f>IFERROR(__xludf.DUMMYFUNCTION("""COMPUTED_VALUE"""),45338.66666666667)</f>
        <v>45338.66667</v>
      </c>
      <c r="B8" s="1">
        <f>IFERROR(__xludf.DUMMYFUNCTION("""COMPUTED_VALUE"""),283.95)</f>
        <v>283.95</v>
      </c>
      <c r="D8" s="2">
        <f>IFERROR(__xludf.DUMMYFUNCTION("""COMPUTED_VALUE"""),45338.66666666667)</f>
        <v>45338.66667</v>
      </c>
      <c r="E8" s="1">
        <f>IFERROR(__xludf.DUMMYFUNCTION("""COMPUTED_VALUE"""),289.55)</f>
        <v>289.55</v>
      </c>
      <c r="G8" s="2">
        <f>IFERROR(__xludf.DUMMYFUNCTION("""COMPUTED_VALUE"""),45338.66666666667)</f>
        <v>45338.66667</v>
      </c>
      <c r="H8" s="1">
        <f>IFERROR(__xludf.DUMMYFUNCTION("""COMPUTED_VALUE"""),278.92)</f>
        <v>278.92</v>
      </c>
      <c r="J8" s="2">
        <f>IFERROR(__xludf.DUMMYFUNCTION("""COMPUTED_VALUE"""),45338.66666666667)</f>
        <v>45338.66667</v>
      </c>
      <c r="K8" s="1">
        <f>IFERROR(__xludf.DUMMYFUNCTION("""COMPUTED_VALUE"""),288.18)</f>
        <v>288.18</v>
      </c>
      <c r="M8" s="2">
        <f>IFERROR(__xludf.DUMMYFUNCTION("""COMPUTED_VALUE"""),45338.66666666667)</f>
        <v>45338.66667</v>
      </c>
      <c r="N8" s="1">
        <f>IFERROR(__xludf.DUMMYFUNCTION("""COMPUTED_VALUE"""),5.17798716E8)</f>
        <v>517798716</v>
      </c>
    </row>
    <row r="9">
      <c r="A9" s="2">
        <f>IFERROR(__xludf.DUMMYFUNCTION("""COMPUTED_VALUE"""),45345.66666666667)</f>
        <v>45345.66667</v>
      </c>
      <c r="B9" s="1">
        <f>IFERROR(__xludf.DUMMYFUNCTION("""COMPUTED_VALUE"""),288.11)</f>
        <v>288.11</v>
      </c>
      <c r="D9" s="2">
        <f>IFERROR(__xludf.DUMMYFUNCTION("""COMPUTED_VALUE"""),45345.66666666667)</f>
        <v>45345.66667</v>
      </c>
      <c r="E9" s="1">
        <f>IFERROR(__xludf.DUMMYFUNCTION("""COMPUTED_VALUE"""),292.96)</f>
        <v>292.96</v>
      </c>
      <c r="G9" s="2">
        <f>IFERROR(__xludf.DUMMYFUNCTION("""COMPUTED_VALUE"""),45345.66666666667)</f>
        <v>45345.66667</v>
      </c>
      <c r="H9" s="1">
        <f>IFERROR(__xludf.DUMMYFUNCTION("""COMPUTED_VALUE"""),287.33)</f>
        <v>287.33</v>
      </c>
      <c r="J9" s="2">
        <f>IFERROR(__xludf.DUMMYFUNCTION("""COMPUTED_VALUE"""),45345.66666666667)</f>
        <v>45345.66667</v>
      </c>
      <c r="K9" s="1">
        <f>IFERROR(__xludf.DUMMYFUNCTION("""COMPUTED_VALUE"""),291.63)</f>
        <v>291.63</v>
      </c>
      <c r="M9" s="2">
        <f>IFERROR(__xludf.DUMMYFUNCTION("""COMPUTED_VALUE"""),45345.66666666667)</f>
        <v>45345.66667</v>
      </c>
      <c r="N9" s="1">
        <f>IFERROR(__xludf.DUMMYFUNCTION("""COMPUTED_VALUE"""),3.95102622E8)</f>
        <v>395102622</v>
      </c>
    </row>
    <row r="10">
      <c r="A10" s="2">
        <f>IFERROR(__xludf.DUMMYFUNCTION("""COMPUTED_VALUE"""),45352.66666666667)</f>
        <v>45352.66667</v>
      </c>
      <c r="B10" s="1">
        <f>IFERROR(__xludf.DUMMYFUNCTION("""COMPUTED_VALUE"""),289.99)</f>
        <v>289.99</v>
      </c>
      <c r="D10" s="2">
        <f>IFERROR(__xludf.DUMMYFUNCTION("""COMPUTED_VALUE"""),45352.66666666667)</f>
        <v>45352.66667</v>
      </c>
      <c r="E10" s="1">
        <f>IFERROR(__xludf.DUMMYFUNCTION("""COMPUTED_VALUE"""),295.67)</f>
        <v>295.67</v>
      </c>
      <c r="G10" s="2">
        <f>IFERROR(__xludf.DUMMYFUNCTION("""COMPUTED_VALUE"""),45352.66666666667)</f>
        <v>45352.66667</v>
      </c>
      <c r="H10" s="1">
        <f>IFERROR(__xludf.DUMMYFUNCTION("""COMPUTED_VALUE"""),285.13)</f>
        <v>285.13</v>
      </c>
      <c r="J10" s="2">
        <f>IFERROR(__xludf.DUMMYFUNCTION("""COMPUTED_VALUE"""),45352.66666666667)</f>
        <v>45352.66667</v>
      </c>
      <c r="K10" s="1">
        <f>IFERROR(__xludf.DUMMYFUNCTION("""COMPUTED_VALUE"""),291.36)</f>
        <v>291.36</v>
      </c>
      <c r="M10" s="2">
        <f>IFERROR(__xludf.DUMMYFUNCTION("""COMPUTED_VALUE"""),45352.66666666667)</f>
        <v>45352.66667</v>
      </c>
      <c r="N10" s="1">
        <f>IFERROR(__xludf.DUMMYFUNCTION("""COMPUTED_VALUE"""),6.16701259E8)</f>
        <v>616701259</v>
      </c>
    </row>
    <row r="11">
      <c r="A11" s="2">
        <f>IFERROR(__xludf.DUMMYFUNCTION("""COMPUTED_VALUE"""),45359.66666666667)</f>
        <v>45359.66667</v>
      </c>
      <c r="B11" s="1">
        <f>IFERROR(__xludf.DUMMYFUNCTION("""COMPUTED_VALUE"""),290.49)</f>
        <v>290.49</v>
      </c>
      <c r="D11" s="2">
        <f>IFERROR(__xludf.DUMMYFUNCTION("""COMPUTED_VALUE"""),45359.66666666667)</f>
        <v>45359.66667</v>
      </c>
      <c r="E11" s="1">
        <f>IFERROR(__xludf.DUMMYFUNCTION("""COMPUTED_VALUE"""),302.07)</f>
        <v>302.07</v>
      </c>
      <c r="G11" s="2">
        <f>IFERROR(__xludf.DUMMYFUNCTION("""COMPUTED_VALUE"""),45359.66666666667)</f>
        <v>45359.66667</v>
      </c>
      <c r="H11" s="1">
        <f>IFERROR(__xludf.DUMMYFUNCTION("""COMPUTED_VALUE"""),290.11)</f>
        <v>290.11</v>
      </c>
      <c r="J11" s="2">
        <f>IFERROR(__xludf.DUMMYFUNCTION("""COMPUTED_VALUE"""),45359.66666666667)</f>
        <v>45359.66667</v>
      </c>
      <c r="K11" s="1">
        <f>IFERROR(__xludf.DUMMYFUNCTION("""COMPUTED_VALUE"""),301.19)</f>
        <v>301.19</v>
      </c>
      <c r="M11" s="2">
        <f>IFERROR(__xludf.DUMMYFUNCTION("""COMPUTED_VALUE"""),45359.66666666667)</f>
        <v>45359.66667</v>
      </c>
      <c r="N11" s="1">
        <f>IFERROR(__xludf.DUMMYFUNCTION("""COMPUTED_VALUE"""),5.76285372E8)</f>
        <v>576285372</v>
      </c>
    </row>
    <row r="12">
      <c r="A12" s="2">
        <f>IFERROR(__xludf.DUMMYFUNCTION("""COMPUTED_VALUE"""),45366.66666666667)</f>
        <v>45366.66667</v>
      </c>
      <c r="B12" s="1">
        <f>IFERROR(__xludf.DUMMYFUNCTION("""COMPUTED_VALUE"""),301.03)</f>
        <v>301.03</v>
      </c>
      <c r="D12" s="2">
        <f>IFERROR(__xludf.DUMMYFUNCTION("""COMPUTED_VALUE"""),45366.66666666667)</f>
        <v>45366.66667</v>
      </c>
      <c r="E12" s="1">
        <f>IFERROR(__xludf.DUMMYFUNCTION("""COMPUTED_VALUE"""),305.3)</f>
        <v>305.3</v>
      </c>
      <c r="G12" s="2">
        <f>IFERROR(__xludf.DUMMYFUNCTION("""COMPUTED_VALUE"""),45366.66666666667)</f>
        <v>45366.66667</v>
      </c>
      <c r="H12" s="1">
        <f>IFERROR(__xludf.DUMMYFUNCTION("""COMPUTED_VALUE"""),297.71)</f>
        <v>297.71</v>
      </c>
      <c r="J12" s="2">
        <f>IFERROR(__xludf.DUMMYFUNCTION("""COMPUTED_VALUE"""),45366.66666666667)</f>
        <v>45366.66667</v>
      </c>
      <c r="K12" s="1">
        <f>IFERROR(__xludf.DUMMYFUNCTION("""COMPUTED_VALUE"""),301.05)</f>
        <v>301.05</v>
      </c>
      <c r="M12" s="2">
        <f>IFERROR(__xludf.DUMMYFUNCTION("""COMPUTED_VALUE"""),45366.66666666667)</f>
        <v>45366.66667</v>
      </c>
      <c r="N12" s="1">
        <f>IFERROR(__xludf.DUMMYFUNCTION("""COMPUTED_VALUE"""),6.2300055E8)</f>
        <v>623000550</v>
      </c>
    </row>
    <row r="13">
      <c r="A13" s="2">
        <f>IFERROR(__xludf.DUMMYFUNCTION("""COMPUTED_VALUE"""),45373.66666666667)</f>
        <v>45373.66667</v>
      </c>
      <c r="B13" s="1">
        <f>IFERROR(__xludf.DUMMYFUNCTION("""COMPUTED_VALUE"""),301.32)</f>
        <v>301.32</v>
      </c>
      <c r="D13" s="2">
        <f>IFERROR(__xludf.DUMMYFUNCTION("""COMPUTED_VALUE"""),45373.66666666667)</f>
        <v>45373.66667</v>
      </c>
      <c r="E13" s="1">
        <f>IFERROR(__xludf.DUMMYFUNCTION("""COMPUTED_VALUE"""),310.32)</f>
        <v>310.32</v>
      </c>
      <c r="G13" s="2">
        <f>IFERROR(__xludf.DUMMYFUNCTION("""COMPUTED_VALUE"""),45373.66666666667)</f>
        <v>45373.66667</v>
      </c>
      <c r="H13" s="1">
        <f>IFERROR(__xludf.DUMMYFUNCTION("""COMPUTED_VALUE"""),299.67)</f>
        <v>299.67</v>
      </c>
      <c r="J13" s="2">
        <f>IFERROR(__xludf.DUMMYFUNCTION("""COMPUTED_VALUE"""),45373.66666666667)</f>
        <v>45373.66667</v>
      </c>
      <c r="K13" s="1">
        <f>IFERROR(__xludf.DUMMYFUNCTION("""COMPUTED_VALUE"""),307.45)</f>
        <v>307.45</v>
      </c>
      <c r="M13" s="2">
        <f>IFERROR(__xludf.DUMMYFUNCTION("""COMPUTED_VALUE"""),45373.66666666667)</f>
        <v>45373.66667</v>
      </c>
      <c r="N13" s="1">
        <f>IFERROR(__xludf.DUMMYFUNCTION("""COMPUTED_VALUE"""),5.16539756E8)</f>
        <v>516539756</v>
      </c>
    </row>
    <row r="14">
      <c r="A14" s="2">
        <f>IFERROR(__xludf.DUMMYFUNCTION("""COMPUTED_VALUE"""),45379.66666666667)</f>
        <v>45379.66667</v>
      </c>
      <c r="B14" s="1">
        <f>IFERROR(__xludf.DUMMYFUNCTION("""COMPUTED_VALUE"""),308.61)</f>
        <v>308.61</v>
      </c>
      <c r="D14" s="2">
        <f>IFERROR(__xludf.DUMMYFUNCTION("""COMPUTED_VALUE"""),45379.66666666667)</f>
        <v>45379.66667</v>
      </c>
      <c r="E14" s="1">
        <f>IFERROR(__xludf.DUMMYFUNCTION("""COMPUTED_VALUE"""),316.58)</f>
        <v>316.58</v>
      </c>
      <c r="G14" s="2">
        <f>IFERROR(__xludf.DUMMYFUNCTION("""COMPUTED_VALUE"""),45379.66666666667)</f>
        <v>45379.66667</v>
      </c>
      <c r="H14" s="1">
        <f>IFERROR(__xludf.DUMMYFUNCTION("""COMPUTED_VALUE"""),305.94)</f>
        <v>305.94</v>
      </c>
      <c r="J14" s="2">
        <f>IFERROR(__xludf.DUMMYFUNCTION("""COMPUTED_VALUE"""),45379.66666666667)</f>
        <v>45379.66667</v>
      </c>
      <c r="K14" s="1">
        <f>IFERROR(__xludf.DUMMYFUNCTION("""COMPUTED_VALUE"""),316.18)</f>
        <v>316.18</v>
      </c>
      <c r="M14" s="2">
        <f>IFERROR(__xludf.DUMMYFUNCTION("""COMPUTED_VALUE"""),45379.66666666667)</f>
        <v>45379.66667</v>
      </c>
      <c r="N14" s="1">
        <f>IFERROR(__xludf.DUMMYFUNCTION("""COMPUTED_VALUE"""),3.88767299E8)</f>
        <v>388767299</v>
      </c>
    </row>
    <row r="15">
      <c r="A15" s="2">
        <f>IFERROR(__xludf.DUMMYFUNCTION("""COMPUTED_VALUE"""),45387.66666666667)</f>
        <v>45387.66667</v>
      </c>
      <c r="B15" s="1">
        <f>IFERROR(__xludf.DUMMYFUNCTION("""COMPUTED_VALUE"""),316.14)</f>
        <v>316.14</v>
      </c>
      <c r="D15" s="2">
        <f>IFERROR(__xludf.DUMMYFUNCTION("""COMPUTED_VALUE"""),45387.66666666667)</f>
        <v>45387.66667</v>
      </c>
      <c r="E15" s="1">
        <f>IFERROR(__xludf.DUMMYFUNCTION("""COMPUTED_VALUE"""),318.14)</f>
        <v>318.14</v>
      </c>
      <c r="G15" s="2">
        <f>IFERROR(__xludf.DUMMYFUNCTION("""COMPUTED_VALUE"""),45387.66666666667)</f>
        <v>45387.66667</v>
      </c>
      <c r="H15" s="1">
        <f>IFERROR(__xludf.DUMMYFUNCTION("""COMPUTED_VALUE"""),310.25)</f>
        <v>310.25</v>
      </c>
      <c r="J15" s="2">
        <f>IFERROR(__xludf.DUMMYFUNCTION("""COMPUTED_VALUE"""),45387.66666666667)</f>
        <v>45387.66667</v>
      </c>
      <c r="K15" s="1">
        <f>IFERROR(__xludf.DUMMYFUNCTION("""COMPUTED_VALUE"""),316.12)</f>
        <v>316.12</v>
      </c>
      <c r="M15" s="2">
        <f>IFERROR(__xludf.DUMMYFUNCTION("""COMPUTED_VALUE"""),45387.66666666667)</f>
        <v>45387.66667</v>
      </c>
      <c r="N15" s="1">
        <f>IFERROR(__xludf.DUMMYFUNCTION("""COMPUTED_VALUE"""),4.32858007E8)</f>
        <v>432858007</v>
      </c>
    </row>
    <row r="16">
      <c r="A16" s="2">
        <f>IFERROR(__xludf.DUMMYFUNCTION("""COMPUTED_VALUE"""),45394.66666666667)</f>
        <v>45394.66667</v>
      </c>
      <c r="B16" s="1">
        <f>IFERROR(__xludf.DUMMYFUNCTION("""COMPUTED_VALUE"""),315.97)</f>
        <v>315.97</v>
      </c>
      <c r="D16" s="2">
        <f>IFERROR(__xludf.DUMMYFUNCTION("""COMPUTED_VALUE"""),45394.66666666667)</f>
        <v>45394.66667</v>
      </c>
      <c r="E16" s="1">
        <f>IFERROR(__xludf.DUMMYFUNCTION("""COMPUTED_VALUE"""),319.95)</f>
        <v>319.95</v>
      </c>
      <c r="G16" s="2">
        <f>IFERROR(__xludf.DUMMYFUNCTION("""COMPUTED_VALUE"""),45394.66666666667)</f>
        <v>45394.66667</v>
      </c>
      <c r="H16" s="1">
        <f>IFERROR(__xludf.DUMMYFUNCTION("""COMPUTED_VALUE"""),309.35)</f>
        <v>309.35</v>
      </c>
      <c r="J16" s="2">
        <f>IFERROR(__xludf.DUMMYFUNCTION("""COMPUTED_VALUE"""),45394.66666666667)</f>
        <v>45394.66667</v>
      </c>
      <c r="K16" s="1">
        <f>IFERROR(__xludf.DUMMYFUNCTION("""COMPUTED_VALUE"""),310.56)</f>
        <v>310.56</v>
      </c>
      <c r="M16" s="2">
        <f>IFERROR(__xludf.DUMMYFUNCTION("""COMPUTED_VALUE"""),45394.66666666667)</f>
        <v>45394.66667</v>
      </c>
      <c r="N16" s="1">
        <f>IFERROR(__xludf.DUMMYFUNCTION("""COMPUTED_VALUE"""),4.10092458E8)</f>
        <v>410092458</v>
      </c>
    </row>
    <row r="17">
      <c r="A17" s="2">
        <f>IFERROR(__xludf.DUMMYFUNCTION("""COMPUTED_VALUE"""),45401.66666666667)</f>
        <v>45401.66667</v>
      </c>
      <c r="B17" s="1">
        <f>IFERROR(__xludf.DUMMYFUNCTION("""COMPUTED_VALUE"""),312.74)</f>
        <v>312.74</v>
      </c>
      <c r="D17" s="2">
        <f>IFERROR(__xludf.DUMMYFUNCTION("""COMPUTED_VALUE"""),45401.66666666667)</f>
        <v>45401.66667</v>
      </c>
      <c r="E17" s="1">
        <f>IFERROR(__xludf.DUMMYFUNCTION("""COMPUTED_VALUE"""),315.85)</f>
        <v>315.85</v>
      </c>
      <c r="G17" s="2">
        <f>IFERROR(__xludf.DUMMYFUNCTION("""COMPUTED_VALUE"""),45401.66666666667)</f>
        <v>45401.66667</v>
      </c>
      <c r="H17" s="1">
        <f>IFERROR(__xludf.DUMMYFUNCTION("""COMPUTED_VALUE"""),302.4)</f>
        <v>302.4</v>
      </c>
      <c r="J17" s="2">
        <f>IFERROR(__xludf.DUMMYFUNCTION("""COMPUTED_VALUE"""),45401.66666666667)</f>
        <v>45401.66667</v>
      </c>
      <c r="K17" s="1">
        <f>IFERROR(__xludf.DUMMYFUNCTION("""COMPUTED_VALUE"""),315.16)</f>
        <v>315.16</v>
      </c>
      <c r="M17" s="2">
        <f>IFERROR(__xludf.DUMMYFUNCTION("""COMPUTED_VALUE"""),45401.66666666667)</f>
        <v>45401.66667</v>
      </c>
      <c r="N17" s="1">
        <f>IFERROR(__xludf.DUMMYFUNCTION("""COMPUTED_VALUE"""),4.58552694E8)</f>
        <v>458552694</v>
      </c>
    </row>
    <row r="18">
      <c r="A18" s="2">
        <f>IFERROR(__xludf.DUMMYFUNCTION("""COMPUTED_VALUE"""),45408.66666666667)</f>
        <v>45408.66667</v>
      </c>
      <c r="B18" s="1">
        <f>IFERROR(__xludf.DUMMYFUNCTION("""COMPUTED_VALUE"""),315.4)</f>
        <v>315.4</v>
      </c>
      <c r="D18" s="2">
        <f>IFERROR(__xludf.DUMMYFUNCTION("""COMPUTED_VALUE"""),45408.66666666667)</f>
        <v>45408.66667</v>
      </c>
      <c r="E18" s="1">
        <f>IFERROR(__xludf.DUMMYFUNCTION("""COMPUTED_VALUE"""),324.53)</f>
        <v>324.53</v>
      </c>
      <c r="G18" s="2">
        <f>IFERROR(__xludf.DUMMYFUNCTION("""COMPUTED_VALUE"""),45408.66666666667)</f>
        <v>45408.66667</v>
      </c>
      <c r="H18" s="1">
        <f>IFERROR(__xludf.DUMMYFUNCTION("""COMPUTED_VALUE"""),313.2)</f>
        <v>313.2</v>
      </c>
      <c r="J18" s="2">
        <f>IFERROR(__xludf.DUMMYFUNCTION("""COMPUTED_VALUE"""),45408.66666666667)</f>
        <v>45408.66667</v>
      </c>
      <c r="K18" s="1">
        <f>IFERROR(__xludf.DUMMYFUNCTION("""COMPUTED_VALUE"""),319.6)</f>
        <v>319.6</v>
      </c>
      <c r="M18" s="2">
        <f>IFERROR(__xludf.DUMMYFUNCTION("""COMPUTED_VALUE"""),45408.66666666667)</f>
        <v>45408.66667</v>
      </c>
      <c r="N18" s="1">
        <f>IFERROR(__xludf.DUMMYFUNCTION("""COMPUTED_VALUE"""),4.31299164E8)</f>
        <v>431299164</v>
      </c>
    </row>
    <row r="19">
      <c r="A19" s="2">
        <f>IFERROR(__xludf.DUMMYFUNCTION("""COMPUTED_VALUE"""),45415.66666666667)</f>
        <v>45415.66667</v>
      </c>
      <c r="B19" s="1">
        <f>IFERROR(__xludf.DUMMYFUNCTION("""COMPUTED_VALUE"""),322.07)</f>
        <v>322.07</v>
      </c>
      <c r="D19" s="2">
        <f>IFERROR(__xludf.DUMMYFUNCTION("""COMPUTED_VALUE"""),45415.66666666667)</f>
        <v>45415.66667</v>
      </c>
      <c r="E19" s="1">
        <f>IFERROR(__xludf.DUMMYFUNCTION("""COMPUTED_VALUE"""),332.35)</f>
        <v>332.35</v>
      </c>
      <c r="G19" s="2">
        <f>IFERROR(__xludf.DUMMYFUNCTION("""COMPUTED_VALUE"""),45415.66666666667)</f>
        <v>45415.66667</v>
      </c>
      <c r="H19" s="1">
        <f>IFERROR(__xludf.DUMMYFUNCTION("""COMPUTED_VALUE"""),320.77)</f>
        <v>320.77</v>
      </c>
      <c r="J19" s="2">
        <f>IFERROR(__xludf.DUMMYFUNCTION("""COMPUTED_VALUE"""),45415.66666666667)</f>
        <v>45415.66667</v>
      </c>
      <c r="K19" s="1">
        <f>IFERROR(__xludf.DUMMYFUNCTION("""COMPUTED_VALUE"""),332.13)</f>
        <v>332.13</v>
      </c>
      <c r="M19" s="2">
        <f>IFERROR(__xludf.DUMMYFUNCTION("""COMPUTED_VALUE"""),45415.66666666667)</f>
        <v>45415.66667</v>
      </c>
      <c r="N19" s="1">
        <f>IFERROR(__xludf.DUMMYFUNCTION("""COMPUTED_VALUE"""),4.81674725E8)</f>
        <v>481674725</v>
      </c>
    </row>
    <row r="20">
      <c r="A20" s="2">
        <f>IFERROR(__xludf.DUMMYFUNCTION("""COMPUTED_VALUE"""),45422.66666666667)</f>
        <v>45422.66667</v>
      </c>
      <c r="B20" s="1">
        <f>IFERROR(__xludf.DUMMYFUNCTION("""COMPUTED_VALUE"""),333.41)</f>
        <v>333.41</v>
      </c>
      <c r="D20" s="2">
        <f>IFERROR(__xludf.DUMMYFUNCTION("""COMPUTED_VALUE"""),45422.66666666667)</f>
        <v>45422.66667</v>
      </c>
      <c r="E20" s="1">
        <f>IFERROR(__xludf.DUMMYFUNCTION("""COMPUTED_VALUE"""),349.85)</f>
        <v>349.85</v>
      </c>
      <c r="G20" s="2">
        <f>IFERROR(__xludf.DUMMYFUNCTION("""COMPUTED_VALUE"""),45422.66666666667)</f>
        <v>45422.66667</v>
      </c>
      <c r="H20" s="1">
        <f>IFERROR(__xludf.DUMMYFUNCTION("""COMPUTED_VALUE"""),330.92)</f>
        <v>330.92</v>
      </c>
      <c r="J20" s="2">
        <f>IFERROR(__xludf.DUMMYFUNCTION("""COMPUTED_VALUE"""),45422.66666666667)</f>
        <v>45422.66667</v>
      </c>
      <c r="K20" s="1">
        <f>IFERROR(__xludf.DUMMYFUNCTION("""COMPUTED_VALUE"""),346.54)</f>
        <v>346.54</v>
      </c>
      <c r="M20" s="2">
        <f>IFERROR(__xludf.DUMMYFUNCTION("""COMPUTED_VALUE"""),45422.66666666667)</f>
        <v>45422.66667</v>
      </c>
      <c r="N20" s="1">
        <f>IFERROR(__xludf.DUMMYFUNCTION("""COMPUTED_VALUE"""),6.05710042E8)</f>
        <v>605710042</v>
      </c>
    </row>
    <row r="21">
      <c r="A21" s="2">
        <f>IFERROR(__xludf.DUMMYFUNCTION("""COMPUTED_VALUE"""),45429.66666666667)</f>
        <v>45429.66667</v>
      </c>
      <c r="B21" s="1">
        <f>IFERROR(__xludf.DUMMYFUNCTION("""COMPUTED_VALUE"""),347.92)</f>
        <v>347.92</v>
      </c>
      <c r="D21" s="2">
        <f>IFERROR(__xludf.DUMMYFUNCTION("""COMPUTED_VALUE"""),45429.66666666667)</f>
        <v>45429.66667</v>
      </c>
      <c r="E21" s="1">
        <f>IFERROR(__xludf.DUMMYFUNCTION("""COMPUTED_VALUE"""),355.61)</f>
        <v>355.61</v>
      </c>
      <c r="G21" s="2">
        <f>IFERROR(__xludf.DUMMYFUNCTION("""COMPUTED_VALUE"""),45429.66666666667)</f>
        <v>45429.66667</v>
      </c>
      <c r="H21" s="1">
        <f>IFERROR(__xludf.DUMMYFUNCTION("""COMPUTED_VALUE"""),346.05)</f>
        <v>346.05</v>
      </c>
      <c r="J21" s="2">
        <f>IFERROR(__xludf.DUMMYFUNCTION("""COMPUTED_VALUE"""),45429.66666666667)</f>
        <v>45429.66667</v>
      </c>
      <c r="K21" s="1">
        <f>IFERROR(__xludf.DUMMYFUNCTION("""COMPUTED_VALUE"""),351.8)</f>
        <v>351.8</v>
      </c>
      <c r="M21" s="2">
        <f>IFERROR(__xludf.DUMMYFUNCTION("""COMPUTED_VALUE"""),45429.66666666667)</f>
        <v>45429.66667</v>
      </c>
      <c r="N21" s="1">
        <f>IFERROR(__xludf.DUMMYFUNCTION("""COMPUTED_VALUE"""),4.61636388E8)</f>
        <v>461636388</v>
      </c>
    </row>
    <row r="22">
      <c r="A22" s="2">
        <f>IFERROR(__xludf.DUMMYFUNCTION("""COMPUTED_VALUE"""),45436.66666666667)</f>
        <v>45436.66667</v>
      </c>
      <c r="B22" s="1">
        <f>IFERROR(__xludf.DUMMYFUNCTION("""COMPUTED_VALUE"""),352.46)</f>
        <v>352.46</v>
      </c>
      <c r="D22" s="2">
        <f>IFERROR(__xludf.DUMMYFUNCTION("""COMPUTED_VALUE"""),45436.66666666667)</f>
        <v>45436.66667</v>
      </c>
      <c r="E22" s="1">
        <f>IFERROR(__xludf.DUMMYFUNCTION("""COMPUTED_VALUE"""),355.39)</f>
        <v>355.39</v>
      </c>
      <c r="G22" s="2">
        <f>IFERROR(__xludf.DUMMYFUNCTION("""COMPUTED_VALUE"""),45436.66666666667)</f>
        <v>45436.66667</v>
      </c>
      <c r="H22" s="1">
        <f>IFERROR(__xludf.DUMMYFUNCTION("""COMPUTED_VALUE"""),345.41)</f>
        <v>345.41</v>
      </c>
      <c r="J22" s="2">
        <f>IFERROR(__xludf.DUMMYFUNCTION("""COMPUTED_VALUE"""),45436.66666666667)</f>
        <v>45436.66667</v>
      </c>
      <c r="K22" s="1">
        <f>IFERROR(__xludf.DUMMYFUNCTION("""COMPUTED_VALUE"""),349.96)</f>
        <v>349.96</v>
      </c>
      <c r="M22" s="2">
        <f>IFERROR(__xludf.DUMMYFUNCTION("""COMPUTED_VALUE"""),45436.66666666667)</f>
        <v>45436.66667</v>
      </c>
      <c r="N22" s="1">
        <f>IFERROR(__xludf.DUMMYFUNCTION("""COMPUTED_VALUE"""),3.91264044E8)</f>
        <v>391264044</v>
      </c>
    </row>
    <row r="23">
      <c r="A23" s="2">
        <f>IFERROR(__xludf.DUMMYFUNCTION("""COMPUTED_VALUE"""),45443.66666666667)</f>
        <v>45443.66667</v>
      </c>
      <c r="B23" s="1">
        <f>IFERROR(__xludf.DUMMYFUNCTION("""COMPUTED_VALUE"""),350.5)</f>
        <v>350.5</v>
      </c>
      <c r="D23" s="2">
        <f>IFERROR(__xludf.DUMMYFUNCTION("""COMPUTED_VALUE"""),45443.66666666667)</f>
        <v>45443.66667</v>
      </c>
      <c r="E23" s="1">
        <f>IFERROR(__xludf.DUMMYFUNCTION("""COMPUTED_VALUE"""),355.75)</f>
        <v>355.75</v>
      </c>
      <c r="G23" s="2">
        <f>IFERROR(__xludf.DUMMYFUNCTION("""COMPUTED_VALUE"""),45443.66666666667)</f>
        <v>45443.66667</v>
      </c>
      <c r="H23" s="1">
        <f>IFERROR(__xludf.DUMMYFUNCTION("""COMPUTED_VALUE"""),343.83)</f>
        <v>343.83</v>
      </c>
      <c r="J23" s="2">
        <f>IFERROR(__xludf.DUMMYFUNCTION("""COMPUTED_VALUE"""),45443.66666666667)</f>
        <v>45443.66667</v>
      </c>
      <c r="K23" s="1">
        <f>IFERROR(__xludf.DUMMYFUNCTION("""COMPUTED_VALUE"""),355.3)</f>
        <v>355.3</v>
      </c>
      <c r="M23" s="2">
        <f>IFERROR(__xludf.DUMMYFUNCTION("""COMPUTED_VALUE"""),45443.66666666667)</f>
        <v>45443.66667</v>
      </c>
      <c r="N23" s="1">
        <f>IFERROR(__xludf.DUMMYFUNCTION("""COMPUTED_VALUE"""),4.03394047E8)</f>
        <v>403394047</v>
      </c>
    </row>
    <row r="24">
      <c r="A24" s="2">
        <f>IFERROR(__xludf.DUMMYFUNCTION("""COMPUTED_VALUE"""),45450.66666666667)</f>
        <v>45450.66667</v>
      </c>
      <c r="B24" s="1">
        <f>IFERROR(__xludf.DUMMYFUNCTION("""COMPUTED_VALUE"""),354.28)</f>
        <v>354.28</v>
      </c>
      <c r="D24" s="2">
        <f>IFERROR(__xludf.DUMMYFUNCTION("""COMPUTED_VALUE"""),45450.66666666667)</f>
        <v>45450.66667</v>
      </c>
      <c r="E24" s="1">
        <f>IFERROR(__xludf.DUMMYFUNCTION("""COMPUTED_VALUE"""),354.28)</f>
        <v>354.28</v>
      </c>
      <c r="G24" s="2">
        <f>IFERROR(__xludf.DUMMYFUNCTION("""COMPUTED_VALUE"""),45450.66666666667)</f>
        <v>45450.66667</v>
      </c>
      <c r="H24" s="1">
        <f>IFERROR(__xludf.DUMMYFUNCTION("""COMPUTED_VALUE"""),339.77)</f>
        <v>339.77</v>
      </c>
      <c r="J24" s="2">
        <f>IFERROR(__xludf.DUMMYFUNCTION("""COMPUTED_VALUE"""),45450.66666666667)</f>
        <v>45450.66667</v>
      </c>
      <c r="K24" s="1">
        <f>IFERROR(__xludf.DUMMYFUNCTION("""COMPUTED_VALUE"""),339.92)</f>
        <v>339.92</v>
      </c>
      <c r="M24" s="2">
        <f>IFERROR(__xludf.DUMMYFUNCTION("""COMPUTED_VALUE"""),45450.66666666667)</f>
        <v>45450.66667</v>
      </c>
      <c r="N24" s="1">
        <f>IFERROR(__xludf.DUMMYFUNCTION("""COMPUTED_VALUE"""),4.28220885E8)</f>
        <v>428220885</v>
      </c>
    </row>
    <row r="25">
      <c r="A25" s="2">
        <f>IFERROR(__xludf.DUMMYFUNCTION("""COMPUTED_VALUE"""),45457.66666666667)</f>
        <v>45457.66667</v>
      </c>
      <c r="B25" s="1">
        <f>IFERROR(__xludf.DUMMYFUNCTION("""COMPUTED_VALUE"""),339.99)</f>
        <v>339.99</v>
      </c>
      <c r="D25" s="2">
        <f>IFERROR(__xludf.DUMMYFUNCTION("""COMPUTED_VALUE"""),45457.66666666667)</f>
        <v>45457.66667</v>
      </c>
      <c r="E25" s="1">
        <f>IFERROR(__xludf.DUMMYFUNCTION("""COMPUTED_VALUE"""),346.32)</f>
        <v>346.32</v>
      </c>
      <c r="G25" s="2">
        <f>IFERROR(__xludf.DUMMYFUNCTION("""COMPUTED_VALUE"""),45457.66666666667)</f>
        <v>45457.66667</v>
      </c>
      <c r="H25" s="1">
        <f>IFERROR(__xludf.DUMMYFUNCTION("""COMPUTED_VALUE"""),337.22)</f>
        <v>337.22</v>
      </c>
      <c r="J25" s="2">
        <f>IFERROR(__xludf.DUMMYFUNCTION("""COMPUTED_VALUE"""),45457.66666666667)</f>
        <v>45457.66667</v>
      </c>
      <c r="K25" s="1">
        <f>IFERROR(__xludf.DUMMYFUNCTION("""COMPUTED_VALUE"""),339.95)</f>
        <v>339.95</v>
      </c>
      <c r="M25" s="2">
        <f>IFERROR(__xludf.DUMMYFUNCTION("""COMPUTED_VALUE"""),45457.66666666667)</f>
        <v>45457.66667</v>
      </c>
      <c r="N25" s="1">
        <f>IFERROR(__xludf.DUMMYFUNCTION("""COMPUTED_VALUE"""),4.33957478E8)</f>
        <v>433957478</v>
      </c>
    </row>
    <row r="26">
      <c r="A26" s="2">
        <f>IFERROR(__xludf.DUMMYFUNCTION("""COMPUTED_VALUE"""),45464.66666666667)</f>
        <v>45464.66667</v>
      </c>
      <c r="B26" s="1">
        <f>IFERROR(__xludf.DUMMYFUNCTION("""COMPUTED_VALUE"""),337.96)</f>
        <v>337.96</v>
      </c>
      <c r="D26" s="2">
        <f>IFERROR(__xludf.DUMMYFUNCTION("""COMPUTED_VALUE"""),45464.66666666667)</f>
        <v>45464.66667</v>
      </c>
      <c r="E26" s="1">
        <f>IFERROR(__xludf.DUMMYFUNCTION("""COMPUTED_VALUE"""),340.21)</f>
        <v>340.21</v>
      </c>
      <c r="G26" s="2">
        <f>IFERROR(__xludf.DUMMYFUNCTION("""COMPUTED_VALUE"""),45464.66666666667)</f>
        <v>45464.66667</v>
      </c>
      <c r="H26" s="1">
        <f>IFERROR(__xludf.DUMMYFUNCTION("""COMPUTED_VALUE"""),331.97)</f>
        <v>331.97</v>
      </c>
      <c r="J26" s="2">
        <f>IFERROR(__xludf.DUMMYFUNCTION("""COMPUTED_VALUE"""),45464.66666666667)</f>
        <v>45464.66667</v>
      </c>
      <c r="K26" s="1">
        <f>IFERROR(__xludf.DUMMYFUNCTION("""COMPUTED_VALUE"""),336.93)</f>
        <v>336.93</v>
      </c>
      <c r="M26" s="2">
        <f>IFERROR(__xludf.DUMMYFUNCTION("""COMPUTED_VALUE"""),45464.66666666667)</f>
        <v>45464.66667</v>
      </c>
      <c r="N26" s="1">
        <f>IFERROR(__xludf.DUMMYFUNCTION("""COMPUTED_VALUE"""),4.74622654E8)</f>
        <v>474622654</v>
      </c>
    </row>
    <row r="27">
      <c r="A27" s="2">
        <f>IFERROR(__xludf.DUMMYFUNCTION("""COMPUTED_VALUE"""),45471.66666666667)</f>
        <v>45471.66667</v>
      </c>
      <c r="B27" s="1">
        <f>IFERROR(__xludf.DUMMYFUNCTION("""COMPUTED_VALUE"""),336.68)</f>
        <v>336.68</v>
      </c>
      <c r="D27" s="2">
        <f>IFERROR(__xludf.DUMMYFUNCTION("""COMPUTED_VALUE"""),45471.66666666667)</f>
        <v>45471.66667</v>
      </c>
      <c r="E27" s="1">
        <f>IFERROR(__xludf.DUMMYFUNCTION("""COMPUTED_VALUE"""),341.88)</f>
        <v>341.88</v>
      </c>
      <c r="G27" s="2">
        <f>IFERROR(__xludf.DUMMYFUNCTION("""COMPUTED_VALUE"""),45471.66666666667)</f>
        <v>45471.66667</v>
      </c>
      <c r="H27" s="1">
        <f>IFERROR(__xludf.DUMMYFUNCTION("""COMPUTED_VALUE"""),330.05)</f>
        <v>330.05</v>
      </c>
      <c r="J27" s="2">
        <f>IFERROR(__xludf.DUMMYFUNCTION("""COMPUTED_VALUE"""),45471.66666666667)</f>
        <v>45471.66667</v>
      </c>
      <c r="K27" s="1">
        <f>IFERROR(__xludf.DUMMYFUNCTION("""COMPUTED_VALUE"""),331.71)</f>
        <v>331.71</v>
      </c>
      <c r="M27" s="2">
        <f>IFERROR(__xludf.DUMMYFUNCTION("""COMPUTED_VALUE"""),45471.66666666667)</f>
        <v>45471.66667</v>
      </c>
      <c r="N27" s="1">
        <f>IFERROR(__xludf.DUMMYFUNCTION("""COMPUTED_VALUE"""),5.42695301E8)</f>
        <v>542695301</v>
      </c>
    </row>
    <row r="28">
      <c r="A28" s="2">
        <f>IFERROR(__xludf.DUMMYFUNCTION("""COMPUTED_VALUE"""),45478.66666666667)</f>
        <v>45478.66667</v>
      </c>
      <c r="B28" s="1">
        <f>IFERROR(__xludf.DUMMYFUNCTION("""COMPUTED_VALUE"""),335.13)</f>
        <v>335.13</v>
      </c>
      <c r="D28" s="2">
        <f>IFERROR(__xludf.DUMMYFUNCTION("""COMPUTED_VALUE"""),45478.66666666667)</f>
        <v>45478.66667</v>
      </c>
      <c r="E28" s="1">
        <f>IFERROR(__xludf.DUMMYFUNCTION("""COMPUTED_VALUE"""),336.4)</f>
        <v>336.4</v>
      </c>
      <c r="G28" s="2">
        <f>IFERROR(__xludf.DUMMYFUNCTION("""COMPUTED_VALUE"""),45478.66666666667)</f>
        <v>45478.66667</v>
      </c>
      <c r="H28" s="1">
        <f>IFERROR(__xludf.DUMMYFUNCTION("""COMPUTED_VALUE"""),329.41)</f>
        <v>329.41</v>
      </c>
      <c r="J28" s="2">
        <f>IFERROR(__xludf.DUMMYFUNCTION("""COMPUTED_VALUE"""),45478.66666666667)</f>
        <v>45478.66667</v>
      </c>
      <c r="K28" s="1">
        <f>IFERROR(__xludf.DUMMYFUNCTION("""COMPUTED_VALUE"""),334.62)</f>
        <v>334.62</v>
      </c>
      <c r="M28" s="2">
        <f>IFERROR(__xludf.DUMMYFUNCTION("""COMPUTED_VALUE"""),45478.66666666667)</f>
        <v>45478.66667</v>
      </c>
      <c r="N28" s="1">
        <f>IFERROR(__xludf.DUMMYFUNCTION("""COMPUTED_VALUE"""),2.89969919E8)</f>
        <v>289969919</v>
      </c>
    </row>
    <row r="29">
      <c r="A29" s="2">
        <f>IFERROR(__xludf.DUMMYFUNCTION("""COMPUTED_VALUE"""),45485.66666666667)</f>
        <v>45485.66667</v>
      </c>
      <c r="B29" s="1">
        <f>IFERROR(__xludf.DUMMYFUNCTION("""COMPUTED_VALUE"""),334.29)</f>
        <v>334.29</v>
      </c>
      <c r="D29" s="2">
        <f>IFERROR(__xludf.DUMMYFUNCTION("""COMPUTED_VALUE"""),45485.66666666667)</f>
        <v>45485.66667</v>
      </c>
      <c r="E29" s="1">
        <f>IFERROR(__xludf.DUMMYFUNCTION("""COMPUTED_VALUE"""),350.37)</f>
        <v>350.37</v>
      </c>
      <c r="G29" s="2">
        <f>IFERROR(__xludf.DUMMYFUNCTION("""COMPUTED_VALUE"""),45485.66666666667)</f>
        <v>45485.66667</v>
      </c>
      <c r="H29" s="1">
        <f>IFERROR(__xludf.DUMMYFUNCTION("""COMPUTED_VALUE"""),334.02)</f>
        <v>334.02</v>
      </c>
      <c r="J29" s="2">
        <f>IFERROR(__xludf.DUMMYFUNCTION("""COMPUTED_VALUE"""),45485.66666666667)</f>
        <v>45485.66667</v>
      </c>
      <c r="K29" s="1">
        <f>IFERROR(__xludf.DUMMYFUNCTION("""COMPUTED_VALUE"""),347.99)</f>
        <v>347.99</v>
      </c>
      <c r="M29" s="2">
        <f>IFERROR(__xludf.DUMMYFUNCTION("""COMPUTED_VALUE"""),45485.66666666667)</f>
        <v>45485.66667</v>
      </c>
      <c r="N29" s="1">
        <f>IFERROR(__xludf.DUMMYFUNCTION("""COMPUTED_VALUE"""),4.07051821E8)</f>
        <v>407051821</v>
      </c>
    </row>
    <row r="30">
      <c r="A30" s="2">
        <f>IFERROR(__xludf.DUMMYFUNCTION("""COMPUTED_VALUE"""),45492.66666666667)</f>
        <v>45492.66667</v>
      </c>
      <c r="B30" s="1">
        <f>IFERROR(__xludf.DUMMYFUNCTION("""COMPUTED_VALUE"""),344.51)</f>
        <v>344.51</v>
      </c>
      <c r="D30" s="2">
        <f>IFERROR(__xludf.DUMMYFUNCTION("""COMPUTED_VALUE"""),45492.66666666667)</f>
        <v>45492.66667</v>
      </c>
      <c r="E30" s="1">
        <f>IFERROR(__xludf.DUMMYFUNCTION("""COMPUTED_VALUE"""),344.64)</f>
        <v>344.64</v>
      </c>
      <c r="G30" s="2">
        <f>IFERROR(__xludf.DUMMYFUNCTION("""COMPUTED_VALUE"""),45492.66666666667)</f>
        <v>45492.66667</v>
      </c>
      <c r="H30" s="1">
        <f>IFERROR(__xludf.DUMMYFUNCTION("""COMPUTED_VALUE"""),338.5)</f>
        <v>338.5</v>
      </c>
      <c r="J30" s="2">
        <f>IFERROR(__xludf.DUMMYFUNCTION("""COMPUTED_VALUE"""),45492.66666666667)</f>
        <v>45492.66667</v>
      </c>
      <c r="K30" s="1">
        <f>IFERROR(__xludf.DUMMYFUNCTION("""COMPUTED_VALUE"""),340.7)</f>
        <v>340.7</v>
      </c>
      <c r="M30" s="2">
        <f>IFERROR(__xludf.DUMMYFUNCTION("""COMPUTED_VALUE"""),45492.66666666667)</f>
        <v>45492.66667</v>
      </c>
      <c r="N30" s="1">
        <f>IFERROR(__xludf.DUMMYFUNCTION("""COMPUTED_VALUE"""),4.79842977E8)</f>
        <v>479842977</v>
      </c>
    </row>
    <row r="31">
      <c r="A31" s="2">
        <f>IFERROR(__xludf.DUMMYFUNCTION("""COMPUTED_VALUE"""),45499.66666666667)</f>
        <v>45499.66667</v>
      </c>
      <c r="B31" s="1">
        <f>IFERROR(__xludf.DUMMYFUNCTION("""COMPUTED_VALUE"""),342.8)</f>
        <v>342.8</v>
      </c>
      <c r="D31" s="2">
        <f>IFERROR(__xludf.DUMMYFUNCTION("""COMPUTED_VALUE"""),45499.66666666667)</f>
        <v>45499.66667</v>
      </c>
      <c r="E31" s="1">
        <f>IFERROR(__xludf.DUMMYFUNCTION("""COMPUTED_VALUE"""),346.89)</f>
        <v>346.89</v>
      </c>
      <c r="G31" s="2">
        <f>IFERROR(__xludf.DUMMYFUNCTION("""COMPUTED_VALUE"""),45499.66666666667)</f>
        <v>45499.66667</v>
      </c>
      <c r="H31" s="1">
        <f>IFERROR(__xludf.DUMMYFUNCTION("""COMPUTED_VALUE"""),339.9)</f>
        <v>339.9</v>
      </c>
      <c r="J31" s="2">
        <f>IFERROR(__xludf.DUMMYFUNCTION("""COMPUTED_VALUE"""),45499.66666666667)</f>
        <v>45499.66667</v>
      </c>
      <c r="K31" s="1">
        <f>IFERROR(__xludf.DUMMYFUNCTION("""COMPUTED_VALUE"""),344.93)</f>
        <v>344.93</v>
      </c>
      <c r="M31" s="2">
        <f>IFERROR(__xludf.DUMMYFUNCTION("""COMPUTED_VALUE"""),45499.66666666667)</f>
        <v>45499.66667</v>
      </c>
      <c r="N31" s="1">
        <f>IFERROR(__xludf.DUMMYFUNCTION("""COMPUTED_VALUE"""),4.34479359E8)</f>
        <v>434479359</v>
      </c>
    </row>
    <row r="32">
      <c r="A32" s="2">
        <f>IFERROR(__xludf.DUMMYFUNCTION("""COMPUTED_VALUE"""),45506.66666666667)</f>
        <v>45506.66667</v>
      </c>
      <c r="B32" s="1">
        <f>IFERROR(__xludf.DUMMYFUNCTION("""COMPUTED_VALUE"""),346.14)</f>
        <v>346.14</v>
      </c>
      <c r="D32" s="2">
        <f>IFERROR(__xludf.DUMMYFUNCTION("""COMPUTED_VALUE"""),45506.66666666667)</f>
        <v>45506.66667</v>
      </c>
      <c r="E32" s="1">
        <f>IFERROR(__xludf.DUMMYFUNCTION("""COMPUTED_VALUE"""),365.09)</f>
        <v>365.09</v>
      </c>
      <c r="G32" s="2">
        <f>IFERROR(__xludf.DUMMYFUNCTION("""COMPUTED_VALUE"""),45506.66666666667)</f>
        <v>45506.66667</v>
      </c>
      <c r="H32" s="1">
        <f>IFERROR(__xludf.DUMMYFUNCTION("""COMPUTED_VALUE"""),343.74)</f>
        <v>343.74</v>
      </c>
      <c r="J32" s="2">
        <f>IFERROR(__xludf.DUMMYFUNCTION("""COMPUTED_VALUE"""),45506.66666666667)</f>
        <v>45506.66667</v>
      </c>
      <c r="K32" s="1">
        <f>IFERROR(__xludf.DUMMYFUNCTION("""COMPUTED_VALUE"""),359.78)</f>
        <v>359.78</v>
      </c>
      <c r="M32" s="2">
        <f>IFERROR(__xludf.DUMMYFUNCTION("""COMPUTED_VALUE"""),45506.66666666667)</f>
        <v>45506.66667</v>
      </c>
      <c r="N32" s="1">
        <f>IFERROR(__xludf.DUMMYFUNCTION("""COMPUTED_VALUE"""),5.20645793E8)</f>
        <v>520645793</v>
      </c>
    </row>
    <row r="33">
      <c r="A33" s="2">
        <f>IFERROR(__xludf.DUMMYFUNCTION("""COMPUTED_VALUE"""),45513.66666666667)</f>
        <v>45513.66667</v>
      </c>
      <c r="B33" s="1">
        <f>IFERROR(__xludf.DUMMYFUNCTION("""COMPUTED_VALUE"""),359.4)</f>
        <v>359.4</v>
      </c>
      <c r="D33" s="2">
        <f>IFERROR(__xludf.DUMMYFUNCTION("""COMPUTED_VALUE"""),45513.66666666667)</f>
        <v>45513.66667</v>
      </c>
      <c r="E33" s="1">
        <f>IFERROR(__xludf.DUMMYFUNCTION("""COMPUTED_VALUE"""),360.57)</f>
        <v>360.57</v>
      </c>
      <c r="G33" s="2">
        <f>IFERROR(__xludf.DUMMYFUNCTION("""COMPUTED_VALUE"""),45513.66666666667)</f>
        <v>45513.66667</v>
      </c>
      <c r="H33" s="1">
        <f>IFERROR(__xludf.DUMMYFUNCTION("""COMPUTED_VALUE"""),350.15)</f>
        <v>350.15</v>
      </c>
      <c r="J33" s="2">
        <f>IFERROR(__xludf.DUMMYFUNCTION("""COMPUTED_VALUE"""),45513.66666666667)</f>
        <v>45513.66667</v>
      </c>
      <c r="K33" s="1">
        <f>IFERROR(__xludf.DUMMYFUNCTION("""COMPUTED_VALUE"""),358.09)</f>
        <v>358.09</v>
      </c>
      <c r="M33" s="2">
        <f>IFERROR(__xludf.DUMMYFUNCTION("""COMPUTED_VALUE"""),45513.66666666667)</f>
        <v>45513.66667</v>
      </c>
      <c r="N33" s="1">
        <f>IFERROR(__xludf.DUMMYFUNCTION("""COMPUTED_VALUE"""),4.81881185E8)</f>
        <v>481881185</v>
      </c>
    </row>
    <row r="34">
      <c r="A34" s="2">
        <f>IFERROR(__xludf.DUMMYFUNCTION("""COMPUTED_VALUE"""),45520.66666666667)</f>
        <v>45520.66667</v>
      </c>
      <c r="B34" s="1">
        <f>IFERROR(__xludf.DUMMYFUNCTION("""COMPUTED_VALUE"""),357.89)</f>
        <v>357.89</v>
      </c>
      <c r="D34" s="2">
        <f>IFERROR(__xludf.DUMMYFUNCTION("""COMPUTED_VALUE"""),45520.66666666667)</f>
        <v>45520.66667</v>
      </c>
      <c r="E34" s="1">
        <f>IFERROR(__xludf.DUMMYFUNCTION("""COMPUTED_VALUE"""),362.11)</f>
        <v>362.11</v>
      </c>
      <c r="G34" s="2">
        <f>IFERROR(__xludf.DUMMYFUNCTION("""COMPUTED_VALUE"""),45520.66666666667)</f>
        <v>45520.66667</v>
      </c>
      <c r="H34" s="1">
        <f>IFERROR(__xludf.DUMMYFUNCTION("""COMPUTED_VALUE"""),355.35)</f>
        <v>355.35</v>
      </c>
      <c r="J34" s="2">
        <f>IFERROR(__xludf.DUMMYFUNCTION("""COMPUTED_VALUE"""),45520.66666666667)</f>
        <v>45520.66667</v>
      </c>
      <c r="K34" s="1">
        <f>IFERROR(__xludf.DUMMYFUNCTION("""COMPUTED_VALUE"""),361.12)</f>
        <v>361.12</v>
      </c>
      <c r="M34" s="2">
        <f>IFERROR(__xludf.DUMMYFUNCTION("""COMPUTED_VALUE"""),45520.66666666667)</f>
        <v>45520.66667</v>
      </c>
      <c r="N34" s="1">
        <f>IFERROR(__xludf.DUMMYFUNCTION("""COMPUTED_VALUE"""),3.93088052E8)</f>
        <v>393088052</v>
      </c>
    </row>
    <row r="35">
      <c r="A35" s="2">
        <f>IFERROR(__xludf.DUMMYFUNCTION("""COMPUTED_VALUE"""),45527.66666666667)</f>
        <v>45527.66667</v>
      </c>
      <c r="B35" s="1">
        <f>IFERROR(__xludf.DUMMYFUNCTION("""COMPUTED_VALUE"""),361.05)</f>
        <v>361.05</v>
      </c>
      <c r="D35" s="2">
        <f>IFERROR(__xludf.DUMMYFUNCTION("""COMPUTED_VALUE"""),45527.66666666667)</f>
        <v>45527.66667</v>
      </c>
      <c r="E35" s="1">
        <f>IFERROR(__xludf.DUMMYFUNCTION("""COMPUTED_VALUE"""),367.05)</f>
        <v>367.05</v>
      </c>
      <c r="G35" s="2">
        <f>IFERROR(__xludf.DUMMYFUNCTION("""COMPUTED_VALUE"""),45527.66666666667)</f>
        <v>45527.66667</v>
      </c>
      <c r="H35" s="1">
        <f>IFERROR(__xludf.DUMMYFUNCTION("""COMPUTED_VALUE"""),360.46)</f>
        <v>360.46</v>
      </c>
      <c r="J35" s="2">
        <f>IFERROR(__xludf.DUMMYFUNCTION("""COMPUTED_VALUE"""),45527.66666666667)</f>
        <v>45527.66667</v>
      </c>
      <c r="K35" s="1">
        <f>IFERROR(__xludf.DUMMYFUNCTION("""COMPUTED_VALUE"""),365.31)</f>
        <v>365.31</v>
      </c>
      <c r="M35" s="2">
        <f>IFERROR(__xludf.DUMMYFUNCTION("""COMPUTED_VALUE"""),45527.66666666667)</f>
        <v>45527.66667</v>
      </c>
      <c r="N35" s="1">
        <f>IFERROR(__xludf.DUMMYFUNCTION("""COMPUTED_VALUE"""),3.4713106E8)</f>
        <v>347131060</v>
      </c>
    </row>
    <row r="36">
      <c r="A36" s="2">
        <f>IFERROR(__xludf.DUMMYFUNCTION("""COMPUTED_VALUE"""),45534.66666666667)</f>
        <v>45534.66667</v>
      </c>
      <c r="B36" s="1">
        <f>IFERROR(__xludf.DUMMYFUNCTION("""COMPUTED_VALUE"""),366.53)</f>
        <v>366.53</v>
      </c>
      <c r="D36" s="2">
        <f>IFERROR(__xludf.DUMMYFUNCTION("""COMPUTED_VALUE"""),45534.66666666667)</f>
        <v>45534.66667</v>
      </c>
      <c r="E36" s="1">
        <f>IFERROR(__xludf.DUMMYFUNCTION("""COMPUTED_VALUE"""),369.98)</f>
        <v>369.98</v>
      </c>
      <c r="G36" s="2">
        <f>IFERROR(__xludf.DUMMYFUNCTION("""COMPUTED_VALUE"""),45534.66666666667)</f>
        <v>45534.66667</v>
      </c>
      <c r="H36" s="1">
        <f>IFERROR(__xludf.DUMMYFUNCTION("""COMPUTED_VALUE"""),362.49)</f>
        <v>362.49</v>
      </c>
      <c r="J36" s="2">
        <f>IFERROR(__xludf.DUMMYFUNCTION("""COMPUTED_VALUE"""),45534.66666666667)</f>
        <v>45534.66667</v>
      </c>
      <c r="K36" s="1">
        <f>IFERROR(__xludf.DUMMYFUNCTION("""COMPUTED_VALUE"""),369.49)</f>
        <v>369.49</v>
      </c>
      <c r="M36" s="2">
        <f>IFERROR(__xludf.DUMMYFUNCTION("""COMPUTED_VALUE"""),45534.66666666667)</f>
        <v>45534.66667</v>
      </c>
      <c r="N36" s="1">
        <f>IFERROR(__xludf.DUMMYFUNCTION("""COMPUTED_VALUE"""),3.50615419E8)</f>
        <v>350615419</v>
      </c>
    </row>
    <row r="37">
      <c r="A37" s="2">
        <f>IFERROR(__xludf.DUMMYFUNCTION("""COMPUTED_VALUE"""),45541.66666666667)</f>
        <v>45541.66667</v>
      </c>
      <c r="B37" s="1">
        <f>IFERROR(__xludf.DUMMYFUNCTION("""COMPUTED_VALUE"""),369.43)</f>
        <v>369.43</v>
      </c>
      <c r="D37" s="2">
        <f>IFERROR(__xludf.DUMMYFUNCTION("""COMPUTED_VALUE"""),45541.66666666667)</f>
        <v>45541.66667</v>
      </c>
      <c r="E37" s="1">
        <f>IFERROR(__xludf.DUMMYFUNCTION("""COMPUTED_VALUE"""),374.09)</f>
        <v>374.09</v>
      </c>
      <c r="G37" s="2">
        <f>IFERROR(__xludf.DUMMYFUNCTION("""COMPUTED_VALUE"""),45541.66666666667)</f>
        <v>45541.66667</v>
      </c>
      <c r="H37" s="1">
        <f>IFERROR(__xludf.DUMMYFUNCTION("""COMPUTED_VALUE"""),366.26)</f>
        <v>366.26</v>
      </c>
      <c r="J37" s="2">
        <f>IFERROR(__xludf.DUMMYFUNCTION("""COMPUTED_VALUE"""),45541.66666666667)</f>
        <v>45541.66667</v>
      </c>
      <c r="K37" s="1">
        <f>IFERROR(__xludf.DUMMYFUNCTION("""COMPUTED_VALUE"""),366.27)</f>
        <v>366.27</v>
      </c>
      <c r="M37" s="2">
        <f>IFERROR(__xludf.DUMMYFUNCTION("""COMPUTED_VALUE"""),45541.66666666667)</f>
        <v>45541.66667</v>
      </c>
      <c r="N37" s="1">
        <f>IFERROR(__xludf.DUMMYFUNCTION("""COMPUTED_VALUE"""),3.68430869E8)</f>
        <v>368430869</v>
      </c>
    </row>
    <row r="38">
      <c r="A38" s="2">
        <f>IFERROR(__xludf.DUMMYFUNCTION("""COMPUTED_VALUE"""),45548.66666666667)</f>
        <v>45548.66667</v>
      </c>
      <c r="B38" s="1">
        <f>IFERROR(__xludf.DUMMYFUNCTION("""COMPUTED_VALUE"""),367.7)</f>
        <v>367.7</v>
      </c>
      <c r="D38" s="2">
        <f>IFERROR(__xludf.DUMMYFUNCTION("""COMPUTED_VALUE"""),45548.66666666667)</f>
        <v>45548.66667</v>
      </c>
      <c r="E38" s="1">
        <f>IFERROR(__xludf.DUMMYFUNCTION("""COMPUTED_VALUE"""),380.09)</f>
        <v>380.09</v>
      </c>
      <c r="G38" s="2">
        <f>IFERROR(__xludf.DUMMYFUNCTION("""COMPUTED_VALUE"""),45548.66666666667)</f>
        <v>45548.66667</v>
      </c>
      <c r="H38" s="1">
        <f>IFERROR(__xludf.DUMMYFUNCTION("""COMPUTED_VALUE"""),365.35)</f>
        <v>365.35</v>
      </c>
      <c r="J38" s="2">
        <f>IFERROR(__xludf.DUMMYFUNCTION("""COMPUTED_VALUE"""),45548.66666666667)</f>
        <v>45548.66667</v>
      </c>
      <c r="K38" s="1">
        <f>IFERROR(__xludf.DUMMYFUNCTION("""COMPUTED_VALUE"""),379.95)</f>
        <v>379.95</v>
      </c>
      <c r="M38" s="2">
        <f>IFERROR(__xludf.DUMMYFUNCTION("""COMPUTED_VALUE"""),45548.66666666667)</f>
        <v>45548.66667</v>
      </c>
      <c r="N38" s="1">
        <f>IFERROR(__xludf.DUMMYFUNCTION("""COMPUTED_VALUE"""),4.56750512E8)</f>
        <v>456750512</v>
      </c>
    </row>
    <row r="39">
      <c r="A39" s="2">
        <f>IFERROR(__xludf.DUMMYFUNCTION("""COMPUTED_VALUE"""),45555.66666666667)</f>
        <v>45555.66667</v>
      </c>
      <c r="B39" s="1">
        <f>IFERROR(__xludf.DUMMYFUNCTION("""COMPUTED_VALUE"""),381.21)</f>
        <v>381.21</v>
      </c>
      <c r="D39" s="2">
        <f>IFERROR(__xludf.DUMMYFUNCTION("""COMPUTED_VALUE"""),45555.66666666667)</f>
        <v>45555.66667</v>
      </c>
      <c r="E39" s="1">
        <f>IFERROR(__xludf.DUMMYFUNCTION("""COMPUTED_VALUE"""),390.8)</f>
        <v>390.8</v>
      </c>
      <c r="G39" s="2">
        <f>IFERROR(__xludf.DUMMYFUNCTION("""COMPUTED_VALUE"""),45555.66666666667)</f>
        <v>45555.66667</v>
      </c>
      <c r="H39" s="1">
        <f>IFERROR(__xludf.DUMMYFUNCTION("""COMPUTED_VALUE"""),374.65)</f>
        <v>374.65</v>
      </c>
      <c r="J39" s="2">
        <f>IFERROR(__xludf.DUMMYFUNCTION("""COMPUTED_VALUE"""),45555.66666666667)</f>
        <v>45555.66667</v>
      </c>
      <c r="K39" s="1">
        <f>IFERROR(__xludf.DUMMYFUNCTION("""COMPUTED_VALUE"""),390.01)</f>
        <v>390.01</v>
      </c>
      <c r="M39" s="2">
        <f>IFERROR(__xludf.DUMMYFUNCTION("""COMPUTED_VALUE"""),45555.66666666667)</f>
        <v>45555.66667</v>
      </c>
      <c r="N39" s="1">
        <f>IFERROR(__xludf.DUMMYFUNCTION("""COMPUTED_VALUE"""),6.24279319E8)</f>
        <v>624279319</v>
      </c>
    </row>
    <row r="40">
      <c r="A40" s="2">
        <f>IFERROR(__xludf.DUMMYFUNCTION("""COMPUTED_VALUE"""),45562.66666666667)</f>
        <v>45562.66667</v>
      </c>
      <c r="B40" s="1">
        <f>IFERROR(__xludf.DUMMYFUNCTION("""COMPUTED_VALUE"""),392.75)</f>
        <v>392.75</v>
      </c>
      <c r="D40" s="2">
        <f>IFERROR(__xludf.DUMMYFUNCTION("""COMPUTED_VALUE"""),45562.66666666667)</f>
        <v>45562.66667</v>
      </c>
      <c r="E40" s="1">
        <f>IFERROR(__xludf.DUMMYFUNCTION("""COMPUTED_VALUE"""),396.25)</f>
        <v>396.25</v>
      </c>
      <c r="G40" s="2">
        <f>IFERROR(__xludf.DUMMYFUNCTION("""COMPUTED_VALUE"""),45562.66666666667)</f>
        <v>45562.66667</v>
      </c>
      <c r="H40" s="1">
        <f>IFERROR(__xludf.DUMMYFUNCTION("""COMPUTED_VALUE"""),389.54)</f>
        <v>389.54</v>
      </c>
      <c r="J40" s="2">
        <f>IFERROR(__xludf.DUMMYFUNCTION("""COMPUTED_VALUE"""),45562.66666666667)</f>
        <v>45562.66667</v>
      </c>
      <c r="K40" s="1">
        <f>IFERROR(__xludf.DUMMYFUNCTION("""COMPUTED_VALUE"""),394.84)</f>
        <v>394.84</v>
      </c>
      <c r="M40" s="2">
        <f>IFERROR(__xludf.DUMMYFUNCTION("""COMPUTED_VALUE"""),45562.66666666667)</f>
        <v>45562.66667</v>
      </c>
      <c r="N40" s="1">
        <f>IFERROR(__xludf.DUMMYFUNCTION("""COMPUTED_VALUE"""),4.53699618E8)</f>
        <v>453699618</v>
      </c>
    </row>
    <row r="41">
      <c r="A41" s="2">
        <f>IFERROR(__xludf.DUMMYFUNCTION("""COMPUTED_VALUE"""),45569.66666666667)</f>
        <v>45569.66667</v>
      </c>
      <c r="B41" s="1">
        <f>IFERROR(__xludf.DUMMYFUNCTION("""COMPUTED_VALUE"""),395.61)</f>
        <v>395.61</v>
      </c>
      <c r="D41" s="2">
        <f>IFERROR(__xludf.DUMMYFUNCTION("""COMPUTED_VALUE"""),45569.66666666667)</f>
        <v>45569.66667</v>
      </c>
      <c r="E41" s="1">
        <f>IFERROR(__xludf.DUMMYFUNCTION("""COMPUTED_VALUE"""),403.22)</f>
        <v>403.22</v>
      </c>
      <c r="G41" s="2">
        <f>IFERROR(__xludf.DUMMYFUNCTION("""COMPUTED_VALUE"""),45569.66666666667)</f>
        <v>45569.66667</v>
      </c>
      <c r="H41" s="1">
        <f>IFERROR(__xludf.DUMMYFUNCTION("""COMPUTED_VALUE"""),392.09)</f>
        <v>392.09</v>
      </c>
      <c r="J41" s="2">
        <f>IFERROR(__xludf.DUMMYFUNCTION("""COMPUTED_VALUE"""),45569.66666666667)</f>
        <v>45569.66667</v>
      </c>
      <c r="K41" s="1">
        <f>IFERROR(__xludf.DUMMYFUNCTION("""COMPUTED_VALUE"""),399.01)</f>
        <v>399.01</v>
      </c>
      <c r="M41" s="2">
        <f>IFERROR(__xludf.DUMMYFUNCTION("""COMPUTED_VALUE"""),45569.66666666667)</f>
        <v>45569.66667</v>
      </c>
      <c r="N41" s="1">
        <f>IFERROR(__xludf.DUMMYFUNCTION("""COMPUTED_VALUE"""),4.35651231E8)</f>
        <v>435651231</v>
      </c>
    </row>
    <row r="42">
      <c r="A42" s="2">
        <f>IFERROR(__xludf.DUMMYFUNCTION("""COMPUTED_VALUE"""),45576.66666666667)</f>
        <v>45576.66667</v>
      </c>
      <c r="B42" s="1">
        <f>IFERROR(__xludf.DUMMYFUNCTION("""COMPUTED_VALUE"""),397.73)</f>
        <v>397.73</v>
      </c>
      <c r="D42" s="2">
        <f>IFERROR(__xludf.DUMMYFUNCTION("""COMPUTED_VALUE"""),45576.66666666667)</f>
        <v>45576.66667</v>
      </c>
      <c r="E42" s="1">
        <f>IFERROR(__xludf.DUMMYFUNCTION("""COMPUTED_VALUE"""),398.23)</f>
        <v>398.23</v>
      </c>
      <c r="G42" s="2">
        <f>IFERROR(__xludf.DUMMYFUNCTION("""COMPUTED_VALUE"""),45576.66666666667)</f>
        <v>45576.66667</v>
      </c>
      <c r="H42" s="1">
        <f>IFERROR(__xludf.DUMMYFUNCTION("""COMPUTED_VALUE"""),381.57)</f>
        <v>381.57</v>
      </c>
      <c r="J42" s="2">
        <f>IFERROR(__xludf.DUMMYFUNCTION("""COMPUTED_VALUE"""),45576.66666666667)</f>
        <v>45576.66667</v>
      </c>
      <c r="K42" s="1">
        <f>IFERROR(__xludf.DUMMYFUNCTION("""COMPUTED_VALUE"""),388.06)</f>
        <v>388.06</v>
      </c>
      <c r="M42" s="2">
        <f>IFERROR(__xludf.DUMMYFUNCTION("""COMPUTED_VALUE"""),45576.66666666667)</f>
        <v>45576.66667</v>
      </c>
      <c r="N42" s="1">
        <f>IFERROR(__xludf.DUMMYFUNCTION("""COMPUTED_VALUE"""),4.0089726E8)</f>
        <v>400897260</v>
      </c>
    </row>
    <row r="43">
      <c r="A43" s="2">
        <f>IFERROR(__xludf.DUMMYFUNCTION("""COMPUTED_VALUE"""),45583.66666666667)</f>
        <v>45583.66667</v>
      </c>
      <c r="B43" s="1">
        <f>IFERROR(__xludf.DUMMYFUNCTION("""COMPUTED_VALUE"""),388.92)</f>
        <v>388.92</v>
      </c>
      <c r="D43" s="2">
        <f>IFERROR(__xludf.DUMMYFUNCTION("""COMPUTED_VALUE"""),45583.66666666667)</f>
        <v>45583.66667</v>
      </c>
      <c r="E43" s="1">
        <f>IFERROR(__xludf.DUMMYFUNCTION("""COMPUTED_VALUE"""),404.27)</f>
        <v>404.27</v>
      </c>
      <c r="G43" s="2">
        <f>IFERROR(__xludf.DUMMYFUNCTION("""COMPUTED_VALUE"""),45583.66666666667)</f>
        <v>45583.66667</v>
      </c>
      <c r="H43" s="1">
        <f>IFERROR(__xludf.DUMMYFUNCTION("""COMPUTED_VALUE"""),388.45)</f>
        <v>388.45</v>
      </c>
      <c r="J43" s="2">
        <f>IFERROR(__xludf.DUMMYFUNCTION("""COMPUTED_VALUE"""),45583.66666666667)</f>
        <v>45583.66667</v>
      </c>
      <c r="K43" s="1">
        <f>IFERROR(__xludf.DUMMYFUNCTION("""COMPUTED_VALUE"""),400.58)</f>
        <v>400.58</v>
      </c>
      <c r="M43" s="2">
        <f>IFERROR(__xludf.DUMMYFUNCTION("""COMPUTED_VALUE"""),45583.66666666667)</f>
        <v>45583.66667</v>
      </c>
      <c r="N43" s="1">
        <f>IFERROR(__xludf.DUMMYFUNCTION("""COMPUTED_VALUE"""),3.95792139E8)</f>
        <v>395792139</v>
      </c>
    </row>
    <row r="44">
      <c r="A44" s="2">
        <f>IFERROR(__xludf.DUMMYFUNCTION("""COMPUTED_VALUE"""),45590.66666666667)</f>
        <v>45590.66667</v>
      </c>
      <c r="B44" s="1">
        <f>IFERROR(__xludf.DUMMYFUNCTION("""COMPUTED_VALUE"""),401.87)</f>
        <v>401.87</v>
      </c>
      <c r="D44" s="2">
        <f>IFERROR(__xludf.DUMMYFUNCTION("""COMPUTED_VALUE"""),45590.66666666667)</f>
        <v>45590.66667</v>
      </c>
      <c r="E44" s="1">
        <f>IFERROR(__xludf.DUMMYFUNCTION("""COMPUTED_VALUE"""),403.02)</f>
        <v>403.02</v>
      </c>
      <c r="G44" s="2">
        <f>IFERROR(__xludf.DUMMYFUNCTION("""COMPUTED_VALUE"""),45590.66666666667)</f>
        <v>45590.66667</v>
      </c>
      <c r="H44" s="1">
        <f>IFERROR(__xludf.DUMMYFUNCTION("""COMPUTED_VALUE"""),392.17)</f>
        <v>392.17</v>
      </c>
      <c r="J44" s="2">
        <f>IFERROR(__xludf.DUMMYFUNCTION("""COMPUTED_VALUE"""),45590.66666666667)</f>
        <v>45590.66667</v>
      </c>
      <c r="K44" s="1">
        <f>IFERROR(__xludf.DUMMYFUNCTION("""COMPUTED_VALUE"""),392.47)</f>
        <v>392.47</v>
      </c>
      <c r="M44" s="2">
        <f>IFERROR(__xludf.DUMMYFUNCTION("""COMPUTED_VALUE"""),45590.66666666667)</f>
        <v>45590.66667</v>
      </c>
      <c r="N44" s="1">
        <f>IFERROR(__xludf.DUMMYFUNCTION("""COMPUTED_VALUE"""),3.48408457E8)</f>
        <v>348408457</v>
      </c>
    </row>
    <row r="45">
      <c r="A45" s="2">
        <f>IFERROR(__xludf.DUMMYFUNCTION("""COMPUTED_VALUE"""),45597.66666666667)</f>
        <v>45597.66667</v>
      </c>
      <c r="B45" s="1">
        <f>IFERROR(__xludf.DUMMYFUNCTION("""COMPUTED_VALUE"""),394.49)</f>
        <v>394.49</v>
      </c>
      <c r="D45" s="2">
        <f>IFERROR(__xludf.DUMMYFUNCTION("""COMPUTED_VALUE"""),45597.66666666667)</f>
        <v>45597.66667</v>
      </c>
      <c r="E45" s="1">
        <f>IFERROR(__xludf.DUMMYFUNCTION("""COMPUTED_VALUE"""),397.48)</f>
        <v>397.48</v>
      </c>
      <c r="G45" s="2">
        <f>IFERROR(__xludf.DUMMYFUNCTION("""COMPUTED_VALUE"""),45597.66666666667)</f>
        <v>45597.66667</v>
      </c>
      <c r="H45" s="1">
        <f>IFERROR(__xludf.DUMMYFUNCTION("""COMPUTED_VALUE"""),380.75)</f>
        <v>380.75</v>
      </c>
      <c r="J45" s="2">
        <f>IFERROR(__xludf.DUMMYFUNCTION("""COMPUTED_VALUE"""),45597.66666666667)</f>
        <v>45597.66667</v>
      </c>
      <c r="K45" s="1">
        <f>IFERROR(__xludf.DUMMYFUNCTION("""COMPUTED_VALUE"""),381.14)</f>
        <v>381.14</v>
      </c>
      <c r="M45" s="2">
        <f>IFERROR(__xludf.DUMMYFUNCTION("""COMPUTED_VALUE"""),45597.66666666667)</f>
        <v>45597.66667</v>
      </c>
      <c r="N45" s="1">
        <f>IFERROR(__xludf.DUMMYFUNCTION("""COMPUTED_VALUE"""),4.91539818E8)</f>
        <v>491539818</v>
      </c>
    </row>
    <row r="46">
      <c r="A46" s="2">
        <f>IFERROR(__xludf.DUMMYFUNCTION("""COMPUTED_VALUE"""),45604.66666666667)</f>
        <v>45604.66667</v>
      </c>
      <c r="B46" s="1">
        <f>IFERROR(__xludf.DUMMYFUNCTION("""COMPUTED_VALUE"""),376.34)</f>
        <v>376.34</v>
      </c>
      <c r="D46" s="2">
        <f>IFERROR(__xludf.DUMMYFUNCTION("""COMPUTED_VALUE"""),45604.66666666667)</f>
        <v>45604.66667</v>
      </c>
      <c r="E46" s="1">
        <f>IFERROR(__xludf.DUMMYFUNCTION("""COMPUTED_VALUE"""),385.7)</f>
        <v>385.7</v>
      </c>
      <c r="G46" s="2">
        <f>IFERROR(__xludf.DUMMYFUNCTION("""COMPUTED_VALUE"""),45604.66666666667)</f>
        <v>45604.66667</v>
      </c>
      <c r="H46" s="1">
        <f>IFERROR(__xludf.DUMMYFUNCTION("""COMPUTED_VALUE"""),374.15)</f>
        <v>374.15</v>
      </c>
      <c r="J46" s="2">
        <f>IFERROR(__xludf.DUMMYFUNCTION("""COMPUTED_VALUE"""),45604.66666666667)</f>
        <v>45604.66667</v>
      </c>
      <c r="K46" s="1">
        <f>IFERROR(__xludf.DUMMYFUNCTION("""COMPUTED_VALUE"""),384.91)</f>
        <v>384.91</v>
      </c>
      <c r="M46" s="2">
        <f>IFERROR(__xludf.DUMMYFUNCTION("""COMPUTED_VALUE"""),45604.66666666667)</f>
        <v>45604.66667</v>
      </c>
      <c r="N46" s="1">
        <f>IFERROR(__xludf.DUMMYFUNCTION("""COMPUTED_VALUE"""),6.36967959E8)</f>
        <v>636967959</v>
      </c>
    </row>
    <row r="47">
      <c r="A47" s="2">
        <f>IFERROR(__xludf.DUMMYFUNCTION("""COMPUTED_VALUE"""),45611.66666666667)</f>
        <v>45611.66667</v>
      </c>
      <c r="B47" s="1">
        <f>IFERROR(__xludf.DUMMYFUNCTION("""COMPUTED_VALUE"""),385.36)</f>
        <v>385.36</v>
      </c>
      <c r="D47" s="2">
        <f>IFERROR(__xludf.DUMMYFUNCTION("""COMPUTED_VALUE"""),45611.66666666667)</f>
        <v>45611.66667</v>
      </c>
      <c r="E47" s="1">
        <f>IFERROR(__xludf.DUMMYFUNCTION("""COMPUTED_VALUE"""),387.84)</f>
        <v>387.84</v>
      </c>
      <c r="G47" s="2">
        <f>IFERROR(__xludf.DUMMYFUNCTION("""COMPUTED_VALUE"""),45611.66666666667)</f>
        <v>45611.66667</v>
      </c>
      <c r="H47" s="1">
        <f>IFERROR(__xludf.DUMMYFUNCTION("""COMPUTED_VALUE"""),377.86)</f>
        <v>377.86</v>
      </c>
      <c r="J47" s="2">
        <f>IFERROR(__xludf.DUMMYFUNCTION("""COMPUTED_VALUE"""),45611.66666666667)</f>
        <v>45611.66667</v>
      </c>
      <c r="K47" s="1">
        <f>IFERROR(__xludf.DUMMYFUNCTION("""COMPUTED_VALUE"""),383.67)</f>
        <v>383.67</v>
      </c>
      <c r="M47" s="2">
        <f>IFERROR(__xludf.DUMMYFUNCTION("""COMPUTED_VALUE"""),45611.66666666667)</f>
        <v>45611.66667</v>
      </c>
      <c r="N47" s="1">
        <f>IFERROR(__xludf.DUMMYFUNCTION("""COMPUTED_VALUE"""),4.91598182E8)</f>
        <v>491598182</v>
      </c>
    </row>
    <row r="48">
      <c r="A48" s="2">
        <f>IFERROR(__xludf.DUMMYFUNCTION("""COMPUTED_VALUE"""),45618.66666666667)</f>
        <v>45618.66667</v>
      </c>
      <c r="B48" s="1">
        <f>IFERROR(__xludf.DUMMYFUNCTION("""COMPUTED_VALUE"""),383.12)</f>
        <v>383.12</v>
      </c>
      <c r="D48" s="2">
        <f>IFERROR(__xludf.DUMMYFUNCTION("""COMPUTED_VALUE"""),45618.66666666667)</f>
        <v>45618.66667</v>
      </c>
      <c r="E48" s="1">
        <f>IFERROR(__xludf.DUMMYFUNCTION("""COMPUTED_VALUE"""),398.05)</f>
        <v>398.05</v>
      </c>
      <c r="G48" s="2">
        <f>IFERROR(__xludf.DUMMYFUNCTION("""COMPUTED_VALUE"""),45618.66666666667)</f>
        <v>45618.66667</v>
      </c>
      <c r="H48" s="1">
        <f>IFERROR(__xludf.DUMMYFUNCTION("""COMPUTED_VALUE"""),382.63)</f>
        <v>382.63</v>
      </c>
      <c r="J48" s="2">
        <f>IFERROR(__xludf.DUMMYFUNCTION("""COMPUTED_VALUE"""),45618.66666666667)</f>
        <v>45618.66667</v>
      </c>
      <c r="K48" s="1">
        <f>IFERROR(__xludf.DUMMYFUNCTION("""COMPUTED_VALUE"""),393.42)</f>
        <v>393.42</v>
      </c>
      <c r="M48" s="2">
        <f>IFERROR(__xludf.DUMMYFUNCTION("""COMPUTED_VALUE"""),45618.66666666667)</f>
        <v>45618.66667</v>
      </c>
      <c r="N48" s="1">
        <f>IFERROR(__xludf.DUMMYFUNCTION("""COMPUTED_VALUE"""),4.69442343E8)</f>
        <v>469442343</v>
      </c>
    </row>
    <row r="49">
      <c r="A49" s="2">
        <f>IFERROR(__xludf.DUMMYFUNCTION("""COMPUTED_VALUE"""),45625.54166666667)</f>
        <v>45625.54167</v>
      </c>
      <c r="B49" s="1">
        <f>IFERROR(__xludf.DUMMYFUNCTION("""COMPUTED_VALUE"""),395.73)</f>
        <v>395.73</v>
      </c>
      <c r="D49" s="2">
        <f>IFERROR(__xludf.DUMMYFUNCTION("""COMPUTED_VALUE"""),45625.54166666667)</f>
        <v>45625.54167</v>
      </c>
      <c r="E49" s="1">
        <f>IFERROR(__xludf.DUMMYFUNCTION("""COMPUTED_VALUE"""),403.26)</f>
        <v>403.26</v>
      </c>
      <c r="G49" s="2">
        <f>IFERROR(__xludf.DUMMYFUNCTION("""COMPUTED_VALUE"""),45625.54166666667)</f>
        <v>45625.54167</v>
      </c>
      <c r="H49" s="1">
        <f>IFERROR(__xludf.DUMMYFUNCTION("""COMPUTED_VALUE"""),390.4)</f>
        <v>390.4</v>
      </c>
      <c r="J49" s="2">
        <f>IFERROR(__xludf.DUMMYFUNCTION("""COMPUTED_VALUE"""),45625.54166666667)</f>
        <v>45625.54167</v>
      </c>
      <c r="K49" s="1">
        <f>IFERROR(__xludf.DUMMYFUNCTION("""COMPUTED_VALUE"""),401.36)</f>
        <v>401.36</v>
      </c>
      <c r="M49" s="2">
        <f>IFERROR(__xludf.DUMMYFUNCTION("""COMPUTED_VALUE"""),45625.54166666667)</f>
        <v>45625.54167</v>
      </c>
      <c r="N49" s="1">
        <f>IFERROR(__xludf.DUMMYFUNCTION("""COMPUTED_VALUE"""),3.42160562E8)</f>
        <v>342160562</v>
      </c>
    </row>
    <row r="50">
      <c r="A50" s="2">
        <f>IFERROR(__xludf.DUMMYFUNCTION("""COMPUTED_VALUE"""),45632.66666666667)</f>
        <v>45632.66667</v>
      </c>
      <c r="B50" s="1">
        <f>IFERROR(__xludf.DUMMYFUNCTION("""COMPUTED_VALUE"""),401.22)</f>
        <v>401.22</v>
      </c>
      <c r="D50" s="2">
        <f>IFERROR(__xludf.DUMMYFUNCTION("""COMPUTED_VALUE"""),45632.66666666667)</f>
        <v>45632.66667</v>
      </c>
      <c r="E50" s="1">
        <f>IFERROR(__xludf.DUMMYFUNCTION("""COMPUTED_VALUE"""),401.43)</f>
        <v>401.43</v>
      </c>
      <c r="G50" s="2">
        <f>IFERROR(__xludf.DUMMYFUNCTION("""COMPUTED_VALUE"""),45632.66666666667)</f>
        <v>45632.66667</v>
      </c>
      <c r="H50" s="1">
        <f>IFERROR(__xludf.DUMMYFUNCTION("""COMPUTED_VALUE"""),385.82)</f>
        <v>385.82</v>
      </c>
      <c r="J50" s="2">
        <f>IFERROR(__xludf.DUMMYFUNCTION("""COMPUTED_VALUE"""),45632.66666666667)</f>
        <v>45632.66667</v>
      </c>
      <c r="K50" s="1">
        <f>IFERROR(__xludf.DUMMYFUNCTION("""COMPUTED_VALUE"""),386.72)</f>
        <v>386.72</v>
      </c>
      <c r="M50" s="2">
        <f>IFERROR(__xludf.DUMMYFUNCTION("""COMPUTED_VALUE"""),45632.66666666667)</f>
        <v>45632.66667</v>
      </c>
      <c r="N50" s="1">
        <f>IFERROR(__xludf.DUMMYFUNCTION("""COMPUTED_VALUE"""),5.48205746E8)</f>
        <v>548205746</v>
      </c>
    </row>
    <row r="51">
      <c r="A51" s="2">
        <f>IFERROR(__xludf.DUMMYFUNCTION("""COMPUTED_VALUE"""),45639.66666666667)</f>
        <v>45639.66667</v>
      </c>
      <c r="B51" s="1">
        <f>IFERROR(__xludf.DUMMYFUNCTION("""COMPUTED_VALUE"""),386.7)</f>
        <v>386.7</v>
      </c>
      <c r="D51" s="2">
        <f>IFERROR(__xludf.DUMMYFUNCTION("""COMPUTED_VALUE"""),45639.66666666667)</f>
        <v>45639.66667</v>
      </c>
      <c r="E51" s="1">
        <f>IFERROR(__xludf.DUMMYFUNCTION("""COMPUTED_VALUE"""),386.82)</f>
        <v>386.82</v>
      </c>
      <c r="G51" s="2">
        <f>IFERROR(__xludf.DUMMYFUNCTION("""COMPUTED_VALUE"""),45639.66666666667)</f>
        <v>45639.66667</v>
      </c>
      <c r="H51" s="1">
        <f>IFERROR(__xludf.DUMMYFUNCTION("""COMPUTED_VALUE"""),374.3)</f>
        <v>374.3</v>
      </c>
      <c r="J51" s="2">
        <f>IFERROR(__xludf.DUMMYFUNCTION("""COMPUTED_VALUE"""),45639.66666666667)</f>
        <v>45639.66667</v>
      </c>
      <c r="K51" s="1">
        <f>IFERROR(__xludf.DUMMYFUNCTION("""COMPUTED_VALUE"""),374.79)</f>
        <v>374.79</v>
      </c>
      <c r="M51" s="2">
        <f>IFERROR(__xludf.DUMMYFUNCTION("""COMPUTED_VALUE"""),45639.66666666667)</f>
        <v>45639.66667</v>
      </c>
      <c r="N51" s="1">
        <f>IFERROR(__xludf.DUMMYFUNCTION("""COMPUTED_VALUE"""),4.22492433E8)</f>
        <v>422492433</v>
      </c>
    </row>
    <row r="52">
      <c r="A52" s="2">
        <f>IFERROR(__xludf.DUMMYFUNCTION("""COMPUTED_VALUE"""),45646.66666666667)</f>
        <v>45646.66667</v>
      </c>
      <c r="B52" s="1">
        <f>IFERROR(__xludf.DUMMYFUNCTION("""COMPUTED_VALUE"""),374.94)</f>
        <v>374.94</v>
      </c>
      <c r="D52" s="2">
        <f>IFERROR(__xludf.DUMMYFUNCTION("""COMPUTED_VALUE"""),45646.66666666667)</f>
        <v>45646.66667</v>
      </c>
      <c r="E52" s="1">
        <f>IFERROR(__xludf.DUMMYFUNCTION("""COMPUTED_VALUE"""),376.18)</f>
        <v>376.18</v>
      </c>
      <c r="G52" s="2">
        <f>IFERROR(__xludf.DUMMYFUNCTION("""COMPUTED_VALUE"""),45646.66666666667)</f>
        <v>45646.66667</v>
      </c>
      <c r="H52" s="1">
        <f>IFERROR(__xludf.DUMMYFUNCTION("""COMPUTED_VALUE"""),360.81)</f>
        <v>360.81</v>
      </c>
      <c r="J52" s="2">
        <f>IFERROR(__xludf.DUMMYFUNCTION("""COMPUTED_VALUE"""),45646.66666666667)</f>
        <v>45646.66667</v>
      </c>
      <c r="K52" s="1">
        <f>IFERROR(__xludf.DUMMYFUNCTION("""COMPUTED_VALUE"""),368.34)</f>
        <v>368.34</v>
      </c>
      <c r="M52" s="2">
        <f>IFERROR(__xludf.DUMMYFUNCTION("""COMPUTED_VALUE"""),45646.66666666667)</f>
        <v>45646.66667</v>
      </c>
      <c r="N52" s="1">
        <f>IFERROR(__xludf.DUMMYFUNCTION("""COMPUTED_VALUE"""),6.20888818E8)</f>
        <v>620888818</v>
      </c>
    </row>
    <row r="53">
      <c r="A53" s="2">
        <f>IFERROR(__xludf.DUMMYFUNCTION("""COMPUTED_VALUE"""),45653.66666666667)</f>
        <v>45653.66667</v>
      </c>
      <c r="B53" s="1">
        <f>IFERROR(__xludf.DUMMYFUNCTION("""COMPUTED_VALUE"""),367.58)</f>
        <v>367.58</v>
      </c>
      <c r="D53" s="2">
        <f>IFERROR(__xludf.DUMMYFUNCTION("""COMPUTED_VALUE"""),45653.66666666667)</f>
        <v>45653.66667</v>
      </c>
      <c r="E53" s="1">
        <f>IFERROR(__xludf.DUMMYFUNCTION("""COMPUTED_VALUE"""),372.73)</f>
        <v>372.73</v>
      </c>
      <c r="G53" s="2">
        <f>IFERROR(__xludf.DUMMYFUNCTION("""COMPUTED_VALUE"""),45653.66666666667)</f>
        <v>45653.66667</v>
      </c>
      <c r="H53" s="1">
        <f>IFERROR(__xludf.DUMMYFUNCTION("""COMPUTED_VALUE"""),364.05)</f>
        <v>364.05</v>
      </c>
      <c r="J53" s="2">
        <f>IFERROR(__xludf.DUMMYFUNCTION("""COMPUTED_VALUE"""),45653.66666666667)</f>
        <v>45653.66667</v>
      </c>
      <c r="K53" s="1">
        <f>IFERROR(__xludf.DUMMYFUNCTION("""COMPUTED_VALUE"""),369.87)</f>
        <v>369.87</v>
      </c>
      <c r="M53" s="2">
        <f>IFERROR(__xludf.DUMMYFUNCTION("""COMPUTED_VALUE"""),45653.66666666667)</f>
        <v>45653.66667</v>
      </c>
      <c r="N53" s="1">
        <f>IFERROR(__xludf.DUMMYFUNCTION("""COMPUTED_VALUE"""),2.12541879E8)</f>
        <v>212541879</v>
      </c>
    </row>
    <row r="54">
      <c r="A54" s="2">
        <f>IFERROR(__xludf.DUMMYFUNCTION("""COMPUTED_VALUE"""),45660.66666666667)</f>
        <v>45660.66667</v>
      </c>
      <c r="B54" s="1">
        <f>IFERROR(__xludf.DUMMYFUNCTION("""COMPUTED_VALUE"""),367.83)</f>
        <v>367.83</v>
      </c>
      <c r="D54" s="2">
        <f>IFERROR(__xludf.DUMMYFUNCTION("""COMPUTED_VALUE"""),45660.66666666667)</f>
        <v>45660.66667</v>
      </c>
      <c r="E54" s="1">
        <f>IFERROR(__xludf.DUMMYFUNCTION("""COMPUTED_VALUE"""),379.33)</f>
        <v>379.33</v>
      </c>
      <c r="G54" s="2">
        <f>IFERROR(__xludf.DUMMYFUNCTION("""COMPUTED_VALUE"""),45660.66666666667)</f>
        <v>45660.66667</v>
      </c>
      <c r="H54" s="1">
        <f>IFERROR(__xludf.DUMMYFUNCTION("""COMPUTED_VALUE"""),365.12)</f>
        <v>365.12</v>
      </c>
      <c r="J54" s="2">
        <f>IFERROR(__xludf.DUMMYFUNCTION("""COMPUTED_VALUE"""),45660.66666666667)</f>
        <v>45660.66667</v>
      </c>
      <c r="K54" s="1">
        <f>IFERROR(__xludf.DUMMYFUNCTION("""COMPUTED_VALUE"""),377.21)</f>
        <v>377.21</v>
      </c>
      <c r="M54" s="2">
        <f>IFERROR(__xludf.DUMMYFUNCTION("""COMPUTED_VALUE"""),45660.66666666667)</f>
        <v>45660.66667</v>
      </c>
      <c r="N54" s="1">
        <f>IFERROR(__xludf.DUMMYFUNCTION("""COMPUTED_VALUE"""),2.95462155E8)</f>
        <v>295462155</v>
      </c>
    </row>
    <row r="55">
      <c r="A55" s="2">
        <f>IFERROR(__xludf.DUMMYFUNCTION("""COMPUTED_VALUE"""),45667.66666666667)</f>
        <v>45667.66667</v>
      </c>
      <c r="B55" s="1">
        <f>IFERROR(__xludf.DUMMYFUNCTION("""COMPUTED_VALUE"""),376.71)</f>
        <v>376.71</v>
      </c>
      <c r="D55" s="2">
        <f>IFERROR(__xludf.DUMMYFUNCTION("""COMPUTED_VALUE"""),45667.66666666667)</f>
        <v>45667.66667</v>
      </c>
      <c r="E55" s="1">
        <f>IFERROR(__xludf.DUMMYFUNCTION("""COMPUTED_VALUE"""),377.59)</f>
        <v>377.59</v>
      </c>
      <c r="G55" s="2">
        <f>IFERROR(__xludf.DUMMYFUNCTION("""COMPUTED_VALUE"""),45667.66666666667)</f>
        <v>45667.66667</v>
      </c>
      <c r="H55" s="1">
        <f>IFERROR(__xludf.DUMMYFUNCTION("""COMPUTED_VALUE"""),364.55)</f>
        <v>364.55</v>
      </c>
      <c r="J55" s="2">
        <f>IFERROR(__xludf.DUMMYFUNCTION("""COMPUTED_VALUE"""),45667.66666666667)</f>
        <v>45667.66667</v>
      </c>
      <c r="K55" s="1">
        <f>IFERROR(__xludf.DUMMYFUNCTION("""COMPUTED_VALUE"""),371.45)</f>
        <v>371.45</v>
      </c>
      <c r="M55" s="2">
        <f>IFERROR(__xludf.DUMMYFUNCTION("""COMPUTED_VALUE"""),45667.66666666667)</f>
        <v>45667.66667</v>
      </c>
      <c r="N55" s="1">
        <f>IFERROR(__xludf.DUMMYFUNCTION("""COMPUTED_VALUE"""),5.23853119E8)</f>
        <v>523853119</v>
      </c>
    </row>
    <row r="56">
      <c r="A56" s="2">
        <f>IFERROR(__xludf.DUMMYFUNCTION("""COMPUTED_VALUE"""),45674.66666666667)</f>
        <v>45674.66667</v>
      </c>
      <c r="B56" s="1">
        <f>IFERROR(__xludf.DUMMYFUNCTION("""COMPUTED_VALUE"""),370.13)</f>
        <v>370.13</v>
      </c>
      <c r="D56" s="2">
        <f>IFERROR(__xludf.DUMMYFUNCTION("""COMPUTED_VALUE"""),45674.66666666667)</f>
        <v>45674.66667</v>
      </c>
      <c r="E56" s="1">
        <f>IFERROR(__xludf.DUMMYFUNCTION("""COMPUTED_VALUE"""),387.51)</f>
        <v>387.51</v>
      </c>
      <c r="G56" s="2">
        <f>IFERROR(__xludf.DUMMYFUNCTION("""COMPUTED_VALUE"""),45674.66666666667)</f>
        <v>45674.66667</v>
      </c>
      <c r="H56" s="1">
        <f>IFERROR(__xludf.DUMMYFUNCTION("""COMPUTED_VALUE"""),361.52)</f>
        <v>361.52</v>
      </c>
      <c r="J56" s="2">
        <f>IFERROR(__xludf.DUMMYFUNCTION("""COMPUTED_VALUE"""),45674.66666666667)</f>
        <v>45674.66667</v>
      </c>
      <c r="K56" s="1">
        <f>IFERROR(__xludf.DUMMYFUNCTION("""COMPUTED_VALUE"""),385.54)</f>
        <v>385.54</v>
      </c>
      <c r="M56" s="2">
        <f>IFERROR(__xludf.DUMMYFUNCTION("""COMPUTED_VALUE"""),45674.66666666667)</f>
        <v>45674.66667</v>
      </c>
      <c r="N56" s="1">
        <f>IFERROR(__xludf.DUMMYFUNCTION("""COMPUTED_VALUE"""),6.89976412E8)</f>
        <v>689976412</v>
      </c>
    </row>
    <row r="57">
      <c r="A57" s="2">
        <f>IFERROR(__xludf.DUMMYFUNCTION("""COMPUTED_VALUE"""),45681.66666666667)</f>
        <v>45681.66667</v>
      </c>
      <c r="B57" s="1">
        <f>IFERROR(__xludf.DUMMYFUNCTION("""COMPUTED_VALUE"""),390.28)</f>
        <v>390.28</v>
      </c>
      <c r="D57" s="2">
        <f>IFERROR(__xludf.DUMMYFUNCTION("""COMPUTED_VALUE"""),45681.66666666667)</f>
        <v>45681.66667</v>
      </c>
      <c r="E57" s="1">
        <f>IFERROR(__xludf.DUMMYFUNCTION("""COMPUTED_VALUE"""),395.05)</f>
        <v>395.05</v>
      </c>
      <c r="G57" s="2">
        <f>IFERROR(__xludf.DUMMYFUNCTION("""COMPUTED_VALUE"""),45681.66666666667)</f>
        <v>45681.66667</v>
      </c>
      <c r="H57" s="1">
        <f>IFERROR(__xludf.DUMMYFUNCTION("""COMPUTED_VALUE"""),385.55)</f>
        <v>385.55</v>
      </c>
      <c r="J57" s="2">
        <f>IFERROR(__xludf.DUMMYFUNCTION("""COMPUTED_VALUE"""),45681.66666666667)</f>
        <v>45681.66667</v>
      </c>
      <c r="K57" s="1">
        <f>IFERROR(__xludf.DUMMYFUNCTION("""COMPUTED_VALUE"""),393.87)</f>
        <v>393.87</v>
      </c>
      <c r="M57" s="2">
        <f>IFERROR(__xludf.DUMMYFUNCTION("""COMPUTED_VALUE"""),45681.66666666667)</f>
        <v>45681.66667</v>
      </c>
      <c r="N57" s="1">
        <f>IFERROR(__xludf.DUMMYFUNCTION("""COMPUTED_VALUE"""),4.89270611E8)</f>
        <v>489270611</v>
      </c>
    </row>
    <row r="58">
      <c r="A58" s="2">
        <f>IFERROR(__xludf.DUMMYFUNCTION("""COMPUTED_VALUE"""),45688.66666666667)</f>
        <v>45688.66667</v>
      </c>
      <c r="B58" s="1">
        <f>IFERROR(__xludf.DUMMYFUNCTION("""COMPUTED_VALUE"""),380.41)</f>
        <v>380.41</v>
      </c>
      <c r="D58" s="2">
        <f>IFERROR(__xludf.DUMMYFUNCTION("""COMPUTED_VALUE"""),45688.66666666667)</f>
        <v>45688.66667</v>
      </c>
      <c r="E58" s="1">
        <f>IFERROR(__xludf.DUMMYFUNCTION("""COMPUTED_VALUE"""),385.1)</f>
        <v>385.1</v>
      </c>
      <c r="G58" s="2">
        <f>IFERROR(__xludf.DUMMYFUNCTION("""COMPUTED_VALUE"""),45688.66666666667)</f>
        <v>45688.66667</v>
      </c>
      <c r="H58" s="1">
        <f>IFERROR(__xludf.DUMMYFUNCTION("""COMPUTED_VALUE"""),369.53)</f>
        <v>369.53</v>
      </c>
      <c r="J58" s="2">
        <f>IFERROR(__xludf.DUMMYFUNCTION("""COMPUTED_VALUE"""),45688.66666666667)</f>
        <v>45688.66667</v>
      </c>
      <c r="K58" s="1">
        <f>IFERROR(__xludf.DUMMYFUNCTION("""COMPUTED_VALUE"""),381.4)</f>
        <v>381.4</v>
      </c>
      <c r="M58" s="2">
        <f>IFERROR(__xludf.DUMMYFUNCTION("""COMPUTED_VALUE"""),45688.66666666667)</f>
        <v>45688.66667</v>
      </c>
      <c r="N58" s="1">
        <f>IFERROR(__xludf.DUMMYFUNCTION("""COMPUTED_VALUE"""),7.77999933E8)</f>
        <v>777999933</v>
      </c>
    </row>
    <row r="59">
      <c r="A59" s="2">
        <f>IFERROR(__xludf.DUMMYFUNCTION("""COMPUTED_VALUE"""),45695.66666666667)</f>
        <v>45695.66667</v>
      </c>
      <c r="B59" s="1">
        <f>IFERROR(__xludf.DUMMYFUNCTION("""COMPUTED_VALUE"""),375.0)</f>
        <v>375</v>
      </c>
      <c r="D59" s="2">
        <f>IFERROR(__xludf.DUMMYFUNCTION("""COMPUTED_VALUE"""),45695.66666666667)</f>
        <v>45695.66667</v>
      </c>
      <c r="E59" s="1">
        <f>IFERROR(__xludf.DUMMYFUNCTION("""COMPUTED_VALUE"""),387.07)</f>
        <v>387.07</v>
      </c>
      <c r="G59" s="2">
        <f>IFERROR(__xludf.DUMMYFUNCTION("""COMPUTED_VALUE"""),45695.66666666667)</f>
        <v>45695.66667</v>
      </c>
      <c r="H59" s="1">
        <f>IFERROR(__xludf.DUMMYFUNCTION("""COMPUTED_VALUE"""),374.65)</f>
        <v>374.65</v>
      </c>
      <c r="J59" s="2">
        <f>IFERROR(__xludf.DUMMYFUNCTION("""COMPUTED_VALUE"""),45695.66666666667)</f>
        <v>45695.66667</v>
      </c>
      <c r="K59" s="1">
        <f>IFERROR(__xludf.DUMMYFUNCTION("""COMPUTED_VALUE"""),382.17)</f>
        <v>382.17</v>
      </c>
      <c r="M59" s="2">
        <f>IFERROR(__xludf.DUMMYFUNCTION("""COMPUTED_VALUE"""),45695.66666666667)</f>
        <v>45695.66667</v>
      </c>
      <c r="N59" s="1">
        <f>IFERROR(__xludf.DUMMYFUNCTION("""COMPUTED_VALUE"""),5.47416937E8)</f>
        <v>547416937</v>
      </c>
    </row>
    <row r="60">
      <c r="A60" s="2">
        <f>IFERROR(__xludf.DUMMYFUNCTION("""COMPUTED_VALUE"""),45702.66666666667)</f>
        <v>45702.66667</v>
      </c>
      <c r="B60" s="1">
        <f>IFERROR(__xludf.DUMMYFUNCTION("""COMPUTED_VALUE"""),383.15)</f>
        <v>383.15</v>
      </c>
      <c r="D60" s="2">
        <f>IFERROR(__xludf.DUMMYFUNCTION("""COMPUTED_VALUE"""),45702.66666666667)</f>
        <v>45702.66667</v>
      </c>
      <c r="E60" s="1">
        <f>IFERROR(__xludf.DUMMYFUNCTION("""COMPUTED_VALUE"""),390.05)</f>
        <v>390.05</v>
      </c>
      <c r="G60" s="2">
        <f>IFERROR(__xludf.DUMMYFUNCTION("""COMPUTED_VALUE"""),45702.66666666667)</f>
        <v>45702.66667</v>
      </c>
      <c r="H60" s="1">
        <f>IFERROR(__xludf.DUMMYFUNCTION("""COMPUTED_VALUE"""),381.17)</f>
        <v>381.17</v>
      </c>
      <c r="J60" s="2">
        <f>IFERROR(__xludf.DUMMYFUNCTION("""COMPUTED_VALUE"""),45702.66666666667)</f>
        <v>45702.66667</v>
      </c>
      <c r="K60" s="1">
        <f>IFERROR(__xludf.DUMMYFUNCTION("""COMPUTED_VALUE"""),385.0)</f>
        <v>385</v>
      </c>
      <c r="M60" s="2">
        <f>IFERROR(__xludf.DUMMYFUNCTION("""COMPUTED_VALUE"""),45702.66666666667)</f>
        <v>45702.66667</v>
      </c>
      <c r="N60" s="1">
        <f>IFERROR(__xludf.DUMMYFUNCTION("""COMPUTED_VALUE"""),5.66638835E8)</f>
        <v>566638835</v>
      </c>
    </row>
    <row r="61">
      <c r="A61" s="2">
        <f>IFERROR(__xludf.DUMMYFUNCTION("""COMPUTED_VALUE"""),45709.66666666667)</f>
        <v>45709.66667</v>
      </c>
      <c r="B61" s="1">
        <f>IFERROR(__xludf.DUMMYFUNCTION("""COMPUTED_VALUE"""),386.7)</f>
        <v>386.7</v>
      </c>
      <c r="D61" s="2">
        <f>IFERROR(__xludf.DUMMYFUNCTION("""COMPUTED_VALUE"""),45709.66666666667)</f>
        <v>45709.66667</v>
      </c>
      <c r="E61" s="1">
        <f>IFERROR(__xludf.DUMMYFUNCTION("""COMPUTED_VALUE"""),392.59)</f>
        <v>392.59</v>
      </c>
      <c r="G61" s="2">
        <f>IFERROR(__xludf.DUMMYFUNCTION("""COMPUTED_VALUE"""),45709.66666666667)</f>
        <v>45709.66667</v>
      </c>
      <c r="H61" s="1">
        <f>IFERROR(__xludf.DUMMYFUNCTION("""COMPUTED_VALUE"""),385.37)</f>
        <v>385.37</v>
      </c>
      <c r="J61" s="2">
        <f>IFERROR(__xludf.DUMMYFUNCTION("""COMPUTED_VALUE"""),45709.66666666667)</f>
        <v>45709.66667</v>
      </c>
      <c r="K61" s="1">
        <f>IFERROR(__xludf.DUMMYFUNCTION("""COMPUTED_VALUE"""),388.36)</f>
        <v>388.36</v>
      </c>
      <c r="M61" s="2">
        <f>IFERROR(__xludf.DUMMYFUNCTION("""COMPUTED_VALUE"""),45709.66666666667)</f>
        <v>45709.66667</v>
      </c>
      <c r="N61" s="1">
        <f>IFERROR(__xludf.DUMMYFUNCTION("""COMPUTED_VALUE"""),5.0155921E8)</f>
        <v>501559210</v>
      </c>
    </row>
    <row r="62">
      <c r="A62" s="2">
        <f>IFERROR(__xludf.DUMMYFUNCTION("""COMPUTED_VALUE"""),45716.66666666667)</f>
        <v>45716.66667</v>
      </c>
      <c r="B62" s="1">
        <f>IFERROR(__xludf.DUMMYFUNCTION("""COMPUTED_VALUE"""),389.44)</f>
        <v>389.44</v>
      </c>
      <c r="D62" s="2">
        <f>IFERROR(__xludf.DUMMYFUNCTION("""COMPUTED_VALUE"""),45716.66666666667)</f>
        <v>45716.66667</v>
      </c>
      <c r="E62" s="1">
        <f>IFERROR(__xludf.DUMMYFUNCTION("""COMPUTED_VALUE"""),392.05)</f>
        <v>392.05</v>
      </c>
      <c r="G62" s="2">
        <f>IFERROR(__xludf.DUMMYFUNCTION("""COMPUTED_VALUE"""),45716.66666666667)</f>
        <v>45716.66667</v>
      </c>
      <c r="H62" s="1">
        <f>IFERROR(__xludf.DUMMYFUNCTION("""COMPUTED_VALUE"""),377.06)</f>
        <v>377.06</v>
      </c>
      <c r="J62" s="2">
        <f>IFERROR(__xludf.DUMMYFUNCTION("""COMPUTED_VALUE"""),45716.66666666667)</f>
        <v>45716.66667</v>
      </c>
      <c r="K62" s="1">
        <f>IFERROR(__xludf.DUMMYFUNCTION("""COMPUTED_VALUE"""),383.37)</f>
        <v>383.37</v>
      </c>
      <c r="M62" s="2">
        <f>IFERROR(__xludf.DUMMYFUNCTION("""COMPUTED_VALUE"""),45716.66666666667)</f>
        <v>45716.66667</v>
      </c>
      <c r="N62" s="1">
        <f>IFERROR(__xludf.DUMMYFUNCTION("""COMPUTED_VALUE"""),7.39471494E8)</f>
        <v>739471494</v>
      </c>
    </row>
    <row r="63">
      <c r="A63" s="2">
        <f>IFERROR(__xludf.DUMMYFUNCTION("""COMPUTED_VALUE"""),45723.66666666667)</f>
        <v>45723.66667</v>
      </c>
      <c r="B63" s="1">
        <f>IFERROR(__xludf.DUMMYFUNCTION("""COMPUTED_VALUE"""),382.44)</f>
        <v>382.44</v>
      </c>
      <c r="D63" s="2">
        <f>IFERROR(__xludf.DUMMYFUNCTION("""COMPUTED_VALUE"""),45723.66666666667)</f>
        <v>45723.66667</v>
      </c>
      <c r="E63" s="1">
        <f>IFERROR(__xludf.DUMMYFUNCTION("""COMPUTED_VALUE"""),384.03)</f>
        <v>384.03</v>
      </c>
      <c r="G63" s="2">
        <f>IFERROR(__xludf.DUMMYFUNCTION("""COMPUTED_VALUE"""),45723.66666666667)</f>
        <v>45723.66667</v>
      </c>
      <c r="H63" s="1">
        <f>IFERROR(__xludf.DUMMYFUNCTION("""COMPUTED_VALUE"""),363.87)</f>
        <v>363.87</v>
      </c>
      <c r="J63" s="2">
        <f>IFERROR(__xludf.DUMMYFUNCTION("""COMPUTED_VALUE"""),45723.66666666667)</f>
        <v>45723.66667</v>
      </c>
      <c r="K63" s="1">
        <f>IFERROR(__xludf.DUMMYFUNCTION("""COMPUTED_VALUE"""),371.02)</f>
        <v>371.02</v>
      </c>
      <c r="M63" s="2">
        <f>IFERROR(__xludf.DUMMYFUNCTION("""COMPUTED_VALUE"""),45723.66666666667)</f>
        <v>45723.66667</v>
      </c>
      <c r="N63" s="1">
        <f>IFERROR(__xludf.DUMMYFUNCTION("""COMPUTED_VALUE"""),6.79219527E8)</f>
        <v>679219527</v>
      </c>
    </row>
    <row r="64">
      <c r="A64" s="2">
        <f>IFERROR(__xludf.DUMMYFUNCTION("""COMPUTED_VALUE"""),45730.66666666667)</f>
        <v>45730.66667</v>
      </c>
      <c r="B64" s="1">
        <f>IFERROR(__xludf.DUMMYFUNCTION("""COMPUTED_VALUE"""),368.94)</f>
        <v>368.94</v>
      </c>
      <c r="D64" s="2">
        <f>IFERROR(__xludf.DUMMYFUNCTION("""COMPUTED_VALUE"""),45730.66666666667)</f>
        <v>45730.66667</v>
      </c>
      <c r="E64" s="1">
        <f>IFERROR(__xludf.DUMMYFUNCTION("""COMPUTED_VALUE"""),380.52)</f>
        <v>380.52</v>
      </c>
      <c r="G64" s="2">
        <f>IFERROR(__xludf.DUMMYFUNCTION("""COMPUTED_VALUE"""),45730.66666666667)</f>
        <v>45730.66667</v>
      </c>
      <c r="H64" s="1">
        <f>IFERROR(__xludf.DUMMYFUNCTION("""COMPUTED_VALUE"""),368.91)</f>
        <v>368.91</v>
      </c>
      <c r="J64" s="2">
        <f>IFERROR(__xludf.DUMMYFUNCTION("""COMPUTED_VALUE"""),45730.66666666667)</f>
        <v>45730.66667</v>
      </c>
      <c r="K64" s="1">
        <f>IFERROR(__xludf.DUMMYFUNCTION("""COMPUTED_VALUE"""),380.07)</f>
        <v>380.07</v>
      </c>
      <c r="M64" s="2">
        <f>IFERROR(__xludf.DUMMYFUNCTION("""COMPUTED_VALUE"""),45730.66666666667)</f>
        <v>45730.66667</v>
      </c>
      <c r="N64" s="1">
        <f>IFERROR(__xludf.DUMMYFUNCTION("""COMPUTED_VALUE"""),6.50873514E8)</f>
        <v>650873514</v>
      </c>
    </row>
    <row r="65">
      <c r="A65" s="2">
        <f>IFERROR(__xludf.DUMMYFUNCTION("""COMPUTED_VALUE"""),45737.66666666667)</f>
        <v>45737.66667</v>
      </c>
      <c r="B65" s="1">
        <f>IFERROR(__xludf.DUMMYFUNCTION("""COMPUTED_VALUE"""),379.85)</f>
        <v>379.85</v>
      </c>
      <c r="D65" s="2">
        <f>IFERROR(__xludf.DUMMYFUNCTION("""COMPUTED_VALUE"""),45737.66666666667)</f>
        <v>45737.66667</v>
      </c>
      <c r="E65" s="1">
        <f>IFERROR(__xludf.DUMMYFUNCTION("""COMPUTED_VALUE"""),383.23)</f>
        <v>383.23</v>
      </c>
      <c r="G65" s="2">
        <f>IFERROR(__xludf.DUMMYFUNCTION("""COMPUTED_VALUE"""),45737.66666666667)</f>
        <v>45737.66667</v>
      </c>
      <c r="H65" s="1">
        <f>IFERROR(__xludf.DUMMYFUNCTION("""COMPUTED_VALUE"""),375.31)</f>
        <v>375.31</v>
      </c>
      <c r="J65" s="2">
        <f>IFERROR(__xludf.DUMMYFUNCTION("""COMPUTED_VALUE"""),45737.66666666667)</f>
        <v>45737.66667</v>
      </c>
      <c r="K65" s="1">
        <f>IFERROR(__xludf.DUMMYFUNCTION("""COMPUTED_VALUE"""),378.93)</f>
        <v>378.93</v>
      </c>
      <c r="M65" s="2">
        <f>IFERROR(__xludf.DUMMYFUNCTION("""COMPUTED_VALUE"""),45737.66666666667)</f>
        <v>45737.66667</v>
      </c>
      <c r="N65" s="1">
        <f>IFERROR(__xludf.DUMMYFUNCTION("""COMPUTED_VALUE"""),6.23108766E8)</f>
        <v>623108766</v>
      </c>
    </row>
    <row r="66">
      <c r="A66" s="2">
        <f>IFERROR(__xludf.DUMMYFUNCTION("""COMPUTED_VALUE"""),45744.66666666667)</f>
        <v>45744.66667</v>
      </c>
      <c r="B66" s="1">
        <f>IFERROR(__xludf.DUMMYFUNCTION("""COMPUTED_VALUE"""),380.77)</f>
        <v>380.77</v>
      </c>
      <c r="D66" s="2">
        <f>IFERROR(__xludf.DUMMYFUNCTION("""COMPUTED_VALUE"""),45744.66666666667)</f>
        <v>45744.66667</v>
      </c>
      <c r="E66" s="1">
        <f>IFERROR(__xludf.DUMMYFUNCTION("""COMPUTED_VALUE"""),383.74)</f>
        <v>383.74</v>
      </c>
      <c r="G66" s="2">
        <f>IFERROR(__xludf.DUMMYFUNCTION("""COMPUTED_VALUE"""),45744.66666666667)</f>
        <v>45744.66667</v>
      </c>
      <c r="H66" s="1">
        <f>IFERROR(__xludf.DUMMYFUNCTION("""COMPUTED_VALUE"""),371.53)</f>
        <v>371.53</v>
      </c>
      <c r="J66" s="2">
        <f>IFERROR(__xludf.DUMMYFUNCTION("""COMPUTED_VALUE"""),45744.66666666667)</f>
        <v>45744.66667</v>
      </c>
      <c r="K66" s="1">
        <f>IFERROR(__xludf.DUMMYFUNCTION("""COMPUTED_VALUE"""),376.28)</f>
        <v>376.28</v>
      </c>
      <c r="M66" s="2">
        <f>IFERROR(__xludf.DUMMYFUNCTION("""COMPUTED_VALUE"""),45744.66666666667)</f>
        <v>45744.66667</v>
      </c>
      <c r="N66" s="1">
        <f>IFERROR(__xludf.DUMMYFUNCTION("""COMPUTED_VALUE"""),5.34280386E8)</f>
        <v>534280386</v>
      </c>
    </row>
    <row r="67">
      <c r="A67" s="2">
        <f>IFERROR(__xludf.DUMMYFUNCTION("""COMPUTED_VALUE"""),45751.66666666667)</f>
        <v>45751.66667</v>
      </c>
      <c r="B67" s="1">
        <f>IFERROR(__xludf.DUMMYFUNCTION("""COMPUTED_VALUE"""),376.11)</f>
        <v>376.11</v>
      </c>
      <c r="D67" s="2">
        <f>IFERROR(__xludf.DUMMYFUNCTION("""COMPUTED_VALUE"""),45751.66666666667)</f>
        <v>45751.66667</v>
      </c>
      <c r="E67" s="1">
        <f>IFERROR(__xludf.DUMMYFUNCTION("""COMPUTED_VALUE"""),385.97)</f>
        <v>385.97</v>
      </c>
      <c r="G67" s="2">
        <f>IFERROR(__xludf.DUMMYFUNCTION("""COMPUTED_VALUE"""),45751.66666666667)</f>
        <v>45751.66667</v>
      </c>
      <c r="H67" s="1">
        <f>IFERROR(__xludf.DUMMYFUNCTION("""COMPUTED_VALUE"""),354.67)</f>
        <v>354.67</v>
      </c>
      <c r="J67" s="2">
        <f>IFERROR(__xludf.DUMMYFUNCTION("""COMPUTED_VALUE"""),45751.66666666667)</f>
        <v>45751.66667</v>
      </c>
      <c r="K67" s="1">
        <f>IFERROR(__xludf.DUMMYFUNCTION("""COMPUTED_VALUE"""),357.15)</f>
        <v>357.15</v>
      </c>
      <c r="M67" s="2">
        <f>IFERROR(__xludf.DUMMYFUNCTION("""COMPUTED_VALUE"""),45751.66666666667)</f>
        <v>45751.66667</v>
      </c>
      <c r="N67" s="1">
        <f>IFERROR(__xludf.DUMMYFUNCTION("""COMPUTED_VALUE"""),6.87465869E8)</f>
        <v>687465869</v>
      </c>
    </row>
    <row r="68">
      <c r="A68" s="2">
        <f>IFERROR(__xludf.DUMMYFUNCTION("""COMPUTED_VALUE"""),45758.66666666667)</f>
        <v>45758.66667</v>
      </c>
      <c r="B68" s="1">
        <f>IFERROR(__xludf.DUMMYFUNCTION("""COMPUTED_VALUE"""),350.26)</f>
        <v>350.26</v>
      </c>
      <c r="D68" s="2">
        <f>IFERROR(__xludf.DUMMYFUNCTION("""COMPUTED_VALUE"""),45758.66666666667)</f>
        <v>45758.66667</v>
      </c>
      <c r="E68" s="1">
        <f>IFERROR(__xludf.DUMMYFUNCTION("""COMPUTED_VALUE"""),368.18)</f>
        <v>368.18</v>
      </c>
      <c r="G68" s="2">
        <f>IFERROR(__xludf.DUMMYFUNCTION("""COMPUTED_VALUE"""),45758.66666666667)</f>
        <v>45758.66667</v>
      </c>
      <c r="H68" s="1">
        <f>IFERROR(__xludf.DUMMYFUNCTION("""COMPUTED_VALUE"""),340.99)</f>
        <v>340.99</v>
      </c>
      <c r="J68" s="2">
        <f>IFERROR(__xludf.DUMMYFUNCTION("""COMPUTED_VALUE"""),45758.66666666667)</f>
        <v>45758.66667</v>
      </c>
      <c r="K68" s="1">
        <f>IFERROR(__xludf.DUMMYFUNCTION("""COMPUTED_VALUE"""),367.06)</f>
        <v>367.06</v>
      </c>
      <c r="M68" s="2">
        <f>IFERROR(__xludf.DUMMYFUNCTION("""COMPUTED_VALUE"""),45758.66666666667)</f>
        <v>45758.66667</v>
      </c>
      <c r="N68" s="1">
        <f>IFERROR(__xludf.DUMMYFUNCTION("""COMPUTED_VALUE"""),7.99200874E8)</f>
        <v>799200874</v>
      </c>
    </row>
    <row r="69">
      <c r="A69" s="2">
        <f>IFERROR(__xludf.DUMMYFUNCTION("""COMPUTED_VALUE"""),45764.66666666667)</f>
        <v>45764.66667</v>
      </c>
      <c r="B69" s="1">
        <f>IFERROR(__xludf.DUMMYFUNCTION("""COMPUTED_VALUE"""),370.2)</f>
        <v>370.2</v>
      </c>
      <c r="D69" s="2">
        <f>IFERROR(__xludf.DUMMYFUNCTION("""COMPUTED_VALUE"""),45764.66666666667)</f>
        <v>45764.66667</v>
      </c>
      <c r="E69" s="1">
        <f>IFERROR(__xludf.DUMMYFUNCTION("""COMPUTED_VALUE"""),378.54)</f>
        <v>378.54</v>
      </c>
      <c r="G69" s="2">
        <f>IFERROR(__xludf.DUMMYFUNCTION("""COMPUTED_VALUE"""),45764.66666666667)</f>
        <v>45764.66667</v>
      </c>
      <c r="H69" s="1">
        <f>IFERROR(__xludf.DUMMYFUNCTION("""COMPUTED_VALUE"""),368.41)</f>
        <v>368.41</v>
      </c>
      <c r="J69" s="2">
        <f>IFERROR(__xludf.DUMMYFUNCTION("""COMPUTED_VALUE"""),45764.66666666667)</f>
        <v>45764.66667</v>
      </c>
      <c r="K69" s="1">
        <f>IFERROR(__xludf.DUMMYFUNCTION("""COMPUTED_VALUE"""),373.8)</f>
        <v>373.8</v>
      </c>
      <c r="M69" s="2">
        <f>IFERROR(__xludf.DUMMYFUNCTION("""COMPUTED_VALUE"""),45764.66666666667)</f>
        <v>45764.66667</v>
      </c>
      <c r="N69" s="1">
        <f>IFERROR(__xludf.DUMMYFUNCTION("""COMPUTED_VALUE"""),3.75259152E8)</f>
        <v>375259152</v>
      </c>
    </row>
    <row r="70">
      <c r="A70" s="2">
        <f>IFERROR(__xludf.DUMMYFUNCTION("""COMPUTED_VALUE"""),45772.66666666667)</f>
        <v>45772.66667</v>
      </c>
      <c r="B70" s="1">
        <f>IFERROR(__xludf.DUMMYFUNCTION("""COMPUTED_VALUE"""),371.65)</f>
        <v>371.65</v>
      </c>
      <c r="D70" s="2">
        <f>IFERROR(__xludf.DUMMYFUNCTION("""COMPUTED_VALUE"""),45772.66666666667)</f>
        <v>45772.66667</v>
      </c>
      <c r="E70" s="1">
        <f>IFERROR(__xludf.DUMMYFUNCTION("""COMPUTED_VALUE"""),381.21)</f>
        <v>381.21</v>
      </c>
      <c r="G70" s="2">
        <f>IFERROR(__xludf.DUMMYFUNCTION("""COMPUTED_VALUE"""),45772.66666666667)</f>
        <v>45772.66667</v>
      </c>
      <c r="H70" s="1">
        <f>IFERROR(__xludf.DUMMYFUNCTION("""COMPUTED_VALUE"""),359.24)</f>
        <v>359.24</v>
      </c>
      <c r="J70" s="2">
        <f>IFERROR(__xludf.DUMMYFUNCTION("""COMPUTED_VALUE"""),45772.66666666667)</f>
        <v>45772.66667</v>
      </c>
      <c r="K70" s="1">
        <f>IFERROR(__xludf.DUMMYFUNCTION("""COMPUTED_VALUE"""),376.44)</f>
        <v>376.44</v>
      </c>
      <c r="M70" s="2">
        <f>IFERROR(__xludf.DUMMYFUNCTION("""COMPUTED_VALUE"""),45772.66666666667)</f>
        <v>45772.66667</v>
      </c>
      <c r="N70" s="1">
        <f>IFERROR(__xludf.DUMMYFUNCTION("""COMPUTED_VALUE"""),5.38504945E8)</f>
        <v>538504945</v>
      </c>
    </row>
    <row r="71">
      <c r="A71" s="2">
        <f>IFERROR(__xludf.DUMMYFUNCTION("""COMPUTED_VALUE"""),45779.66666666667)</f>
        <v>45779.66667</v>
      </c>
      <c r="B71" s="1">
        <f>IFERROR(__xludf.DUMMYFUNCTION("""COMPUTED_VALUE"""),376.63)</f>
        <v>376.63</v>
      </c>
      <c r="D71" s="2">
        <f>IFERROR(__xludf.DUMMYFUNCTION("""COMPUTED_VALUE"""),45779.66666666667)</f>
        <v>45779.66667</v>
      </c>
      <c r="E71" s="1">
        <f>IFERROR(__xludf.DUMMYFUNCTION("""COMPUTED_VALUE"""),386.7)</f>
        <v>386.7</v>
      </c>
      <c r="G71" s="2">
        <f>IFERROR(__xludf.DUMMYFUNCTION("""COMPUTED_VALUE"""),45779.66666666667)</f>
        <v>45779.66667</v>
      </c>
      <c r="H71" s="1">
        <f>IFERROR(__xludf.DUMMYFUNCTION("""COMPUTED_VALUE"""),373.59)</f>
        <v>373.59</v>
      </c>
      <c r="J71" s="2">
        <f>IFERROR(__xludf.DUMMYFUNCTION("""COMPUTED_VALUE"""),45779.66666666667)</f>
        <v>45779.66667</v>
      </c>
      <c r="K71" s="1">
        <f>IFERROR(__xludf.DUMMYFUNCTION("""COMPUTED_VALUE"""),385.22)</f>
        <v>385.22</v>
      </c>
      <c r="M71" s="2">
        <f>IFERROR(__xludf.DUMMYFUNCTION("""COMPUTED_VALUE"""),45779.66666666667)</f>
        <v>45779.66667</v>
      </c>
      <c r="N71" s="1">
        <f>IFERROR(__xludf.DUMMYFUNCTION("""COMPUTED_VALUE"""),5.38672178E8)</f>
        <v>538672178</v>
      </c>
    </row>
    <row r="72">
      <c r="A72" s="2">
        <f>IFERROR(__xludf.DUMMYFUNCTION("""COMPUTED_VALUE"""),45786.66666666667)</f>
        <v>45786.66667</v>
      </c>
      <c r="B72" s="1">
        <f>IFERROR(__xludf.DUMMYFUNCTION("""COMPUTED_VALUE"""),384.71)</f>
        <v>384.71</v>
      </c>
      <c r="D72" s="2">
        <f>IFERROR(__xludf.DUMMYFUNCTION("""COMPUTED_VALUE"""),45786.66666666667)</f>
        <v>45786.66667</v>
      </c>
      <c r="E72" s="1">
        <f>IFERROR(__xludf.DUMMYFUNCTION("""COMPUTED_VALUE"""),392.94)</f>
        <v>392.94</v>
      </c>
      <c r="G72" s="2">
        <f>IFERROR(__xludf.DUMMYFUNCTION("""COMPUTED_VALUE"""),45786.66666666667)</f>
        <v>45786.66667</v>
      </c>
      <c r="H72" s="1">
        <f>IFERROR(__xludf.DUMMYFUNCTION("""COMPUTED_VALUE"""),380.21)</f>
        <v>380.21</v>
      </c>
      <c r="J72" s="2">
        <f>IFERROR(__xludf.DUMMYFUNCTION("""COMPUTED_VALUE"""),45786.66666666667)</f>
        <v>45786.66667</v>
      </c>
      <c r="K72" s="1">
        <f>IFERROR(__xludf.DUMMYFUNCTION("""COMPUTED_VALUE"""),389.34)</f>
        <v>389.34</v>
      </c>
      <c r="M72" s="2">
        <f>IFERROR(__xludf.DUMMYFUNCTION("""COMPUTED_VALUE"""),45786.66666666667)</f>
        <v>45786.66667</v>
      </c>
      <c r="N72" s="1">
        <f>IFERROR(__xludf.DUMMYFUNCTION("""COMPUTED_VALUE"""),4.99016143E8)</f>
        <v>499016143</v>
      </c>
    </row>
    <row r="73">
      <c r="A73" s="2">
        <f>IFERROR(__xludf.DUMMYFUNCTION("""COMPUTED_VALUE"""),45793.66666666667)</f>
        <v>45793.66667</v>
      </c>
      <c r="B73" s="1">
        <f>IFERROR(__xludf.DUMMYFUNCTION("""COMPUTED_VALUE"""),391.54)</f>
        <v>391.54</v>
      </c>
      <c r="D73" s="2">
        <f>IFERROR(__xludf.DUMMYFUNCTION("""COMPUTED_VALUE"""),45793.66666666667)</f>
        <v>45793.66667</v>
      </c>
      <c r="E73" s="1">
        <f>IFERROR(__xludf.DUMMYFUNCTION("""COMPUTED_VALUE"""),402.25)</f>
        <v>402.25</v>
      </c>
      <c r="G73" s="2">
        <f>IFERROR(__xludf.DUMMYFUNCTION("""COMPUTED_VALUE"""),45793.66666666667)</f>
        <v>45793.66667</v>
      </c>
      <c r="H73" s="1">
        <f>IFERROR(__xludf.DUMMYFUNCTION("""COMPUTED_VALUE"""),383.62)</f>
        <v>383.62</v>
      </c>
      <c r="J73" s="2">
        <f>IFERROR(__xludf.DUMMYFUNCTION("""COMPUTED_VALUE"""),45793.66666666667)</f>
        <v>45793.66667</v>
      </c>
      <c r="K73" s="1">
        <f>IFERROR(__xludf.DUMMYFUNCTION("""COMPUTED_VALUE"""),402.25)</f>
        <v>402.25</v>
      </c>
      <c r="M73" s="2">
        <f>IFERROR(__xludf.DUMMYFUNCTION("""COMPUTED_VALUE"""),45793.66666666667)</f>
        <v>45793.66667</v>
      </c>
      <c r="N73" s="1">
        <f>IFERROR(__xludf.DUMMYFUNCTION("""COMPUTED_VALUE"""),6.62252157E8)</f>
        <v>662252157</v>
      </c>
    </row>
    <row r="74">
      <c r="A74" s="2">
        <f>IFERROR(__xludf.DUMMYFUNCTION("""COMPUTED_VALUE"""),45800.66666666667)</f>
        <v>45800.66667</v>
      </c>
      <c r="B74" s="1">
        <f>IFERROR(__xludf.DUMMYFUNCTION("""COMPUTED_VALUE"""),398.15)</f>
        <v>398.15</v>
      </c>
      <c r="D74" s="2">
        <f>IFERROR(__xludf.DUMMYFUNCTION("""COMPUTED_VALUE"""),45800.66666666667)</f>
        <v>45800.66667</v>
      </c>
      <c r="E74" s="1">
        <f>IFERROR(__xludf.DUMMYFUNCTION("""COMPUTED_VALUE"""),405.31)</f>
        <v>405.31</v>
      </c>
      <c r="G74" s="2">
        <f>IFERROR(__xludf.DUMMYFUNCTION("""COMPUTED_VALUE"""),45800.66666666667)</f>
        <v>45800.66667</v>
      </c>
      <c r="H74" s="1">
        <f>IFERROR(__xludf.DUMMYFUNCTION("""COMPUTED_VALUE"""),384.78)</f>
        <v>384.78</v>
      </c>
      <c r="J74" s="2">
        <f>IFERROR(__xludf.DUMMYFUNCTION("""COMPUTED_VALUE"""),45800.66666666667)</f>
        <v>45800.66667</v>
      </c>
      <c r="K74" s="1">
        <f>IFERROR(__xludf.DUMMYFUNCTION("""COMPUTED_VALUE"""),394.17)</f>
        <v>394.17</v>
      </c>
      <c r="M74" s="2">
        <f>IFERROR(__xludf.DUMMYFUNCTION("""COMPUTED_VALUE"""),45800.66666666667)</f>
        <v>45800.66667</v>
      </c>
      <c r="N74" s="1">
        <f>IFERROR(__xludf.DUMMYFUNCTION("""COMPUTED_VALUE"""),6.36437504E8)</f>
        <v>636437504</v>
      </c>
    </row>
    <row r="75">
      <c r="A75" s="2">
        <f>IFERROR(__xludf.DUMMYFUNCTION("""COMPUTED_VALUE"""),45807.66666666667)</f>
        <v>45807.66667</v>
      </c>
      <c r="B75" s="1">
        <f>IFERROR(__xludf.DUMMYFUNCTION("""COMPUTED_VALUE"""),396.67)</f>
        <v>396.67</v>
      </c>
      <c r="D75" s="2">
        <f>IFERROR(__xludf.DUMMYFUNCTION("""COMPUTED_VALUE"""),45807.66666666667)</f>
        <v>45807.66667</v>
      </c>
      <c r="E75" s="1">
        <f>IFERROR(__xludf.DUMMYFUNCTION("""COMPUTED_VALUE"""),399.61)</f>
        <v>399.61</v>
      </c>
      <c r="G75" s="2">
        <f>IFERROR(__xludf.DUMMYFUNCTION("""COMPUTED_VALUE"""),45807.66666666667)</f>
        <v>45807.66667</v>
      </c>
      <c r="H75" s="1">
        <f>IFERROR(__xludf.DUMMYFUNCTION("""COMPUTED_VALUE"""),390.93)</f>
        <v>390.93</v>
      </c>
      <c r="J75" s="2">
        <f>IFERROR(__xludf.DUMMYFUNCTION("""COMPUTED_VALUE"""),45807.66666666667)</f>
        <v>45807.66667</v>
      </c>
      <c r="K75" s="1">
        <f>IFERROR(__xludf.DUMMYFUNCTION("""COMPUTED_VALUE"""),399.3)</f>
        <v>399.3</v>
      </c>
      <c r="M75" s="2">
        <f>IFERROR(__xludf.DUMMYFUNCTION("""COMPUTED_VALUE"""),45807.66666666667)</f>
        <v>45807.66667</v>
      </c>
      <c r="N75" s="1">
        <f>IFERROR(__xludf.DUMMYFUNCTION("""COMPUTED_VALUE"""),4.29348757E8)</f>
        <v>429348757</v>
      </c>
    </row>
    <row r="76">
      <c r="A76" s="2">
        <f>IFERROR(__xludf.DUMMYFUNCTION("""COMPUTED_VALUE"""),45814.66666666667)</f>
        <v>45814.66667</v>
      </c>
      <c r="B76" s="1">
        <f>IFERROR(__xludf.DUMMYFUNCTION("""COMPUTED_VALUE"""),397.19)</f>
        <v>397.19</v>
      </c>
      <c r="D76" s="2">
        <f>IFERROR(__xludf.DUMMYFUNCTION("""COMPUTED_VALUE"""),45814.66666666667)</f>
        <v>45814.66667</v>
      </c>
      <c r="E76" s="1">
        <f>IFERROR(__xludf.DUMMYFUNCTION("""COMPUTED_VALUE"""),405.25)</f>
        <v>405.25</v>
      </c>
      <c r="G76" s="2">
        <f>IFERROR(__xludf.DUMMYFUNCTION("""COMPUTED_VALUE"""),45814.66666666667)</f>
        <v>45814.66667</v>
      </c>
      <c r="H76" s="1">
        <f>IFERROR(__xludf.DUMMYFUNCTION("""COMPUTED_VALUE"""),392.82)</f>
        <v>392.82</v>
      </c>
      <c r="J76" s="2">
        <f>IFERROR(__xludf.DUMMYFUNCTION("""COMPUTED_VALUE"""),45814.66666666667)</f>
        <v>45814.66667</v>
      </c>
      <c r="K76" s="1">
        <f>IFERROR(__xludf.DUMMYFUNCTION("""COMPUTED_VALUE"""),396.38)</f>
        <v>396.38</v>
      </c>
      <c r="M76" s="2">
        <f>IFERROR(__xludf.DUMMYFUNCTION("""COMPUTED_VALUE"""),45814.66666666667)</f>
        <v>45814.66667</v>
      </c>
      <c r="N76" s="1">
        <f>IFERROR(__xludf.DUMMYFUNCTION("""COMPUTED_VALUE"""),5.63528262E8)</f>
        <v>563528262</v>
      </c>
    </row>
    <row r="77">
      <c r="A77" s="2">
        <f>IFERROR(__xludf.DUMMYFUNCTION("""COMPUTED_VALUE"""),45821.66666666667)</f>
        <v>45821.66667</v>
      </c>
      <c r="B77" s="1">
        <f>IFERROR(__xludf.DUMMYFUNCTION("""COMPUTED_VALUE"""),395.72)</f>
        <v>395.72</v>
      </c>
      <c r="D77" s="2">
        <f>IFERROR(__xludf.DUMMYFUNCTION("""COMPUTED_VALUE"""),45821.66666666667)</f>
        <v>45821.66667</v>
      </c>
      <c r="E77" s="1">
        <f>IFERROR(__xludf.DUMMYFUNCTION("""COMPUTED_VALUE"""),400.14)</f>
        <v>400.14</v>
      </c>
      <c r="G77" s="2">
        <f>IFERROR(__xludf.DUMMYFUNCTION("""COMPUTED_VALUE"""),45821.66666666667)</f>
        <v>45821.66667</v>
      </c>
      <c r="H77" s="1">
        <f>IFERROR(__xludf.DUMMYFUNCTION("""COMPUTED_VALUE"""),390.82)</f>
        <v>390.82</v>
      </c>
      <c r="J77" s="2">
        <f>IFERROR(__xludf.DUMMYFUNCTION("""COMPUTED_VALUE"""),45821.66666666667)</f>
        <v>45821.66667</v>
      </c>
      <c r="K77" s="1">
        <f>IFERROR(__xludf.DUMMYFUNCTION("""COMPUTED_VALUE"""),397.98)</f>
        <v>397.98</v>
      </c>
      <c r="M77" s="2">
        <f>IFERROR(__xludf.DUMMYFUNCTION("""COMPUTED_VALUE"""),45821.66666666667)</f>
        <v>45821.66667</v>
      </c>
      <c r="N77" s="1">
        <f>IFERROR(__xludf.DUMMYFUNCTION("""COMPUTED_VALUE"""),6.95721147E8)</f>
        <v>695721147</v>
      </c>
    </row>
    <row r="78">
      <c r="A78" s="2">
        <f>IFERROR(__xludf.DUMMYFUNCTION("""COMPUTED_VALUE"""),45828.66666666667)</f>
        <v>45828.66667</v>
      </c>
      <c r="B78" s="1">
        <f>IFERROR(__xludf.DUMMYFUNCTION("""COMPUTED_VALUE"""),400.03)</f>
        <v>400.03</v>
      </c>
      <c r="D78" s="2">
        <f>IFERROR(__xludf.DUMMYFUNCTION("""COMPUTED_VALUE"""),45828.66666666667)</f>
        <v>45828.66667</v>
      </c>
      <c r="E78" s="1">
        <f>IFERROR(__xludf.DUMMYFUNCTION("""COMPUTED_VALUE"""),402.26)</f>
        <v>402.26</v>
      </c>
      <c r="G78" s="2">
        <f>IFERROR(__xludf.DUMMYFUNCTION("""COMPUTED_VALUE"""),45828.66666666667)</f>
        <v>45828.66667</v>
      </c>
      <c r="H78" s="1">
        <f>IFERROR(__xludf.DUMMYFUNCTION("""COMPUTED_VALUE"""),390.28)</f>
        <v>390.28</v>
      </c>
      <c r="J78" s="2">
        <f>IFERROR(__xludf.DUMMYFUNCTION("""COMPUTED_VALUE"""),45828.66666666667)</f>
        <v>45828.66667</v>
      </c>
      <c r="K78" s="1">
        <f>IFERROR(__xludf.DUMMYFUNCTION("""COMPUTED_VALUE"""),395.32)</f>
        <v>395.32</v>
      </c>
      <c r="M78" s="2">
        <f>IFERROR(__xludf.DUMMYFUNCTION("""COMPUTED_VALUE"""),45828.66666666667)</f>
        <v>45828.66667</v>
      </c>
      <c r="N78" s="1">
        <f>IFERROR(__xludf.DUMMYFUNCTION("""COMPUTED_VALUE"""),5.56994007E8)</f>
        <v>556994007</v>
      </c>
    </row>
    <row r="79">
      <c r="A79" s="2">
        <f>IFERROR(__xludf.DUMMYFUNCTION("""COMPUTED_VALUE"""),45835.66666666667)</f>
        <v>45835.66667</v>
      </c>
      <c r="B79" s="1">
        <f>IFERROR(__xludf.DUMMYFUNCTION("""COMPUTED_VALUE"""),396.82)</f>
        <v>396.82</v>
      </c>
      <c r="D79" s="2">
        <f>IFERROR(__xludf.DUMMYFUNCTION("""COMPUTED_VALUE"""),45835.66666666667)</f>
        <v>45835.66667</v>
      </c>
      <c r="E79" s="1">
        <f>IFERROR(__xludf.DUMMYFUNCTION("""COMPUTED_VALUE"""),405.46)</f>
        <v>405.46</v>
      </c>
      <c r="G79" s="2">
        <f>IFERROR(__xludf.DUMMYFUNCTION("""COMPUTED_VALUE"""),45835.66666666667)</f>
        <v>45835.66667</v>
      </c>
      <c r="H79" s="1">
        <f>IFERROR(__xludf.DUMMYFUNCTION("""COMPUTED_VALUE"""),395.56)</f>
        <v>395.56</v>
      </c>
      <c r="J79" s="2">
        <f>IFERROR(__xludf.DUMMYFUNCTION("""COMPUTED_VALUE"""),45835.66666666667)</f>
        <v>45835.66667</v>
      </c>
      <c r="K79" s="1">
        <f>IFERROR(__xludf.DUMMYFUNCTION("""COMPUTED_VALUE"""),402.19)</f>
        <v>402.19</v>
      </c>
      <c r="M79" s="2">
        <f>IFERROR(__xludf.DUMMYFUNCTION("""COMPUTED_VALUE"""),45835.66666666667)</f>
        <v>45835.66667</v>
      </c>
      <c r="N79" s="1">
        <f>IFERROR(__xludf.DUMMYFUNCTION("""COMPUTED_VALUE"""),5.94476614E8)</f>
        <v>594476614</v>
      </c>
    </row>
    <row r="80">
      <c r="A80" s="2">
        <f>IFERROR(__xludf.DUMMYFUNCTION("""COMPUTED_VALUE"""),45841.54166666667)</f>
        <v>45841.54167</v>
      </c>
      <c r="B80" s="1">
        <f>IFERROR(__xludf.DUMMYFUNCTION("""COMPUTED_VALUE"""),399.33)</f>
        <v>399.33</v>
      </c>
      <c r="D80" s="2">
        <f>IFERROR(__xludf.DUMMYFUNCTION("""COMPUTED_VALUE"""),45841.54166666667)</f>
        <v>45841.54167</v>
      </c>
      <c r="E80" s="1">
        <f>IFERROR(__xludf.DUMMYFUNCTION("""COMPUTED_VALUE"""),406.65)</f>
        <v>406.65</v>
      </c>
      <c r="G80" s="2">
        <f>IFERROR(__xludf.DUMMYFUNCTION("""COMPUTED_VALUE"""),45841.54166666667)</f>
        <v>45841.54167</v>
      </c>
      <c r="H80" s="1">
        <f>IFERROR(__xludf.DUMMYFUNCTION("""COMPUTED_VALUE"""),397.29)</f>
        <v>397.29</v>
      </c>
      <c r="J80" s="2">
        <f>IFERROR(__xludf.DUMMYFUNCTION("""COMPUTED_VALUE"""),45841.54166666667)</f>
        <v>45841.54167</v>
      </c>
      <c r="K80" s="1">
        <f>IFERROR(__xludf.DUMMYFUNCTION("""COMPUTED_VALUE"""),404.86)</f>
        <v>404.86</v>
      </c>
      <c r="M80" s="2">
        <f>IFERROR(__xludf.DUMMYFUNCTION("""COMPUTED_VALUE"""),45841.54166666667)</f>
        <v>45841.54167</v>
      </c>
      <c r="N80" s="1">
        <f>IFERROR(__xludf.DUMMYFUNCTION("""COMPUTED_VALUE"""),4.97313271E8)</f>
        <v>497313271</v>
      </c>
    </row>
    <row r="81">
      <c r="A81" s="2">
        <f>IFERROR(__xludf.DUMMYFUNCTION("""COMPUTED_VALUE"""),45849.66666666667)</f>
        <v>45849.66667</v>
      </c>
      <c r="B81" s="1">
        <f>IFERROR(__xludf.DUMMYFUNCTION("""COMPUTED_VALUE"""),403.91)</f>
        <v>403.91</v>
      </c>
      <c r="D81" s="2">
        <f>IFERROR(__xludf.DUMMYFUNCTION("""COMPUTED_VALUE"""),45849.66666666667)</f>
        <v>45849.66667</v>
      </c>
      <c r="E81" s="1">
        <f>IFERROR(__xludf.DUMMYFUNCTION("""COMPUTED_VALUE"""),408.98)</f>
        <v>408.98</v>
      </c>
      <c r="G81" s="2">
        <f>IFERROR(__xludf.DUMMYFUNCTION("""COMPUTED_VALUE"""),45849.66666666667)</f>
        <v>45849.66667</v>
      </c>
      <c r="H81" s="1">
        <f>IFERROR(__xludf.DUMMYFUNCTION("""COMPUTED_VALUE"""),396.91)</f>
        <v>396.91</v>
      </c>
      <c r="J81" s="2">
        <f>IFERROR(__xludf.DUMMYFUNCTION("""COMPUTED_VALUE"""),45849.66666666667)</f>
        <v>45849.66667</v>
      </c>
      <c r="K81" s="1">
        <f>IFERROR(__xludf.DUMMYFUNCTION("""COMPUTED_VALUE"""),407.66)</f>
        <v>407.66</v>
      </c>
      <c r="M81" s="2">
        <f>IFERROR(__xludf.DUMMYFUNCTION("""COMPUTED_VALUE"""),45849.66666666667)</f>
        <v>45849.66667</v>
      </c>
      <c r="N81" s="1">
        <f>IFERROR(__xludf.DUMMYFUNCTION("""COMPUTED_VALUE"""),5.85348776E8)</f>
        <v>585348776</v>
      </c>
    </row>
    <row r="82">
      <c r="A82" s="2">
        <f>IFERROR(__xludf.DUMMYFUNCTION("""COMPUTED_VALUE"""),45856.66666666667)</f>
        <v>45856.66667</v>
      </c>
      <c r="B82" s="1">
        <f>IFERROR(__xludf.DUMMYFUNCTION("""COMPUTED_VALUE"""),407.4)</f>
        <v>407.4</v>
      </c>
      <c r="D82" s="2">
        <f>IFERROR(__xludf.DUMMYFUNCTION("""COMPUTED_VALUE"""),45856.66666666667)</f>
        <v>45856.66667</v>
      </c>
      <c r="E82" s="1">
        <f>IFERROR(__xludf.DUMMYFUNCTION("""COMPUTED_VALUE"""),415.48)</f>
        <v>415.48</v>
      </c>
      <c r="G82" s="2">
        <f>IFERROR(__xludf.DUMMYFUNCTION("""COMPUTED_VALUE"""),45856.66666666667)</f>
        <v>45856.66667</v>
      </c>
      <c r="H82" s="1">
        <f>IFERROR(__xludf.DUMMYFUNCTION("""COMPUTED_VALUE"""),400.91)</f>
        <v>400.91</v>
      </c>
      <c r="J82" s="2">
        <f>IFERROR(__xludf.DUMMYFUNCTION("""COMPUTED_VALUE"""),45856.66666666667)</f>
        <v>45856.66667</v>
      </c>
      <c r="K82" s="1">
        <f>IFERROR(__xludf.DUMMYFUNCTION("""COMPUTED_VALUE"""),413.7)</f>
        <v>413.7</v>
      </c>
      <c r="M82" s="2">
        <f>IFERROR(__xludf.DUMMYFUNCTION("""COMPUTED_VALUE"""),45856.66666666667)</f>
        <v>45856.66667</v>
      </c>
      <c r="N82" s="1">
        <f>IFERROR(__xludf.DUMMYFUNCTION("""COMPUTED_VALUE"""),5.73474742E8)</f>
        <v>573474742</v>
      </c>
    </row>
    <row r="83">
      <c r="A83" s="2">
        <f>IFERROR(__xludf.DUMMYFUNCTION("""COMPUTED_VALUE"""),45863.66666666667)</f>
        <v>45863.66667</v>
      </c>
      <c r="B83" s="1">
        <f>IFERROR(__xludf.DUMMYFUNCTION("""COMPUTED_VALUE"""),414.92)</f>
        <v>414.92</v>
      </c>
      <c r="D83" s="2">
        <f>IFERROR(__xludf.DUMMYFUNCTION("""COMPUTED_VALUE"""),45863.66666666667)</f>
        <v>45863.66667</v>
      </c>
      <c r="E83" s="1">
        <f>IFERROR(__xludf.DUMMYFUNCTION("""COMPUTED_VALUE"""),425.87)</f>
        <v>425.87</v>
      </c>
      <c r="G83" s="2">
        <f>IFERROR(__xludf.DUMMYFUNCTION("""COMPUTED_VALUE"""),45863.66666666667)</f>
        <v>45863.66667</v>
      </c>
      <c r="H83" s="1">
        <f>IFERROR(__xludf.DUMMYFUNCTION("""COMPUTED_VALUE"""),413.26)</f>
        <v>413.26</v>
      </c>
      <c r="J83" s="2">
        <f>IFERROR(__xludf.DUMMYFUNCTION("""COMPUTED_VALUE"""),45863.66666666667)</f>
        <v>45863.66667</v>
      </c>
      <c r="K83" s="1">
        <f>IFERROR(__xludf.DUMMYFUNCTION("""COMPUTED_VALUE"""),416.21)</f>
        <v>416.21</v>
      </c>
      <c r="M83" s="2">
        <f>IFERROR(__xludf.DUMMYFUNCTION("""COMPUTED_VALUE"""),45863.66666666667)</f>
        <v>45863.66667</v>
      </c>
      <c r="N83" s="1">
        <f>IFERROR(__xludf.DUMMYFUNCTION("""COMPUTED_VALUE"""),5.06929561E8)</f>
        <v>506929561</v>
      </c>
    </row>
    <row r="84">
      <c r="A84" s="2">
        <f>IFERROR(__xludf.DUMMYFUNCTION("""COMPUTED_VALUE"""),45870.66666666667)</f>
        <v>45870.66667</v>
      </c>
      <c r="B84" s="1">
        <f>IFERROR(__xludf.DUMMYFUNCTION("""COMPUTED_VALUE"""),416.29)</f>
        <v>416.29</v>
      </c>
      <c r="D84" s="2">
        <f>IFERROR(__xludf.DUMMYFUNCTION("""COMPUTED_VALUE"""),45870.66666666667)</f>
        <v>45870.66667</v>
      </c>
      <c r="E84" s="1">
        <f>IFERROR(__xludf.DUMMYFUNCTION("""COMPUTED_VALUE"""),425.46)</f>
        <v>425.46</v>
      </c>
      <c r="G84" s="2">
        <f>IFERROR(__xludf.DUMMYFUNCTION("""COMPUTED_VALUE"""),45870.66666666667)</f>
        <v>45870.66667</v>
      </c>
      <c r="H84" s="1">
        <f>IFERROR(__xludf.DUMMYFUNCTION("""COMPUTED_VALUE"""),411.49)</f>
        <v>411.49</v>
      </c>
      <c r="J84" s="2">
        <f>IFERROR(__xludf.DUMMYFUNCTION("""COMPUTED_VALUE"""),45870.66666666667)</f>
        <v>45870.66667</v>
      </c>
      <c r="K84" s="1">
        <f>IFERROR(__xludf.DUMMYFUNCTION("""COMPUTED_VALUE"""),423.2)</f>
        <v>423.2</v>
      </c>
      <c r="M84" s="2">
        <f>IFERROR(__xludf.DUMMYFUNCTION("""COMPUTED_VALUE"""),45870.66666666667)</f>
        <v>45870.66667</v>
      </c>
      <c r="N84" s="1">
        <f>IFERROR(__xludf.DUMMYFUNCTION("""COMPUTED_VALUE"""),5.8972037E8)</f>
        <v>589720370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IFERROR(__xludf.DUMMYFUNCTION("""COMPUTED_VALUE"""),425.21)</f>
        <v>425.21</v>
      </c>
      <c r="D85" s="2">
        <f>IFERROR(__xludf.DUMMYFUNCTION("""COMPUTED_VALUE"""),45877.66666666667)</f>
        <v>45877.66667</v>
      </c>
      <c r="E85" s="1">
        <f>IFERROR(__xludf.DUMMYFUNCTION("""COMPUTED_VALUE"""),433.59)</f>
        <v>433.59</v>
      </c>
      <c r="G85" s="2">
        <f>IFERROR(__xludf.DUMMYFUNCTION("""COMPUTED_VALUE"""),45877.66666666667)</f>
        <v>45877.66667</v>
      </c>
      <c r="H85" s="1">
        <f>IFERROR(__xludf.DUMMYFUNCTION("""COMPUTED_VALUE"""),419.99)</f>
        <v>419.99</v>
      </c>
      <c r="J85" s="2">
        <f>IFERROR(__xludf.DUMMYFUNCTION("""COMPUTED_VALUE"""),45877.66666666667)</f>
        <v>45877.66667</v>
      </c>
      <c r="K85" s="1">
        <f>IFERROR(__xludf.DUMMYFUNCTION("""COMPUTED_VALUE"""),424.11)</f>
        <v>424.11</v>
      </c>
      <c r="M85" s="2">
        <f>IFERROR(__xludf.DUMMYFUNCTION("""COMPUTED_VALUE"""),45877.66666666667)</f>
        <v>45877.66667</v>
      </c>
      <c r="N85" s="1">
        <f>IFERROR(__xludf.DUMMYFUNCTION("""COMPUTED_VALUE"""),5.81076348E8)</f>
        <v>581076348</v>
      </c>
    </row>
    <row r="86">
      <c r="A86" s="2">
        <f>IFERROR(__xludf.DUMMYFUNCTION("""COMPUTED_VALUE"""),45884.66666666667)</f>
        <v>45884.66667</v>
      </c>
      <c r="B86" s="1">
        <f>IFERROR(__xludf.DUMMYFUNCTION("""COMPUTED_VALUE"""),425.17)</f>
        <v>425.17</v>
      </c>
      <c r="D86" s="2">
        <f>IFERROR(__xludf.DUMMYFUNCTION("""COMPUTED_VALUE"""),45884.66666666667)</f>
        <v>45884.66667</v>
      </c>
      <c r="E86" s="1">
        <f>IFERROR(__xludf.DUMMYFUNCTION("""COMPUTED_VALUE"""),426.84)</f>
        <v>426.84</v>
      </c>
      <c r="G86" s="2">
        <f>IFERROR(__xludf.DUMMYFUNCTION("""COMPUTED_VALUE"""),45884.66666666667)</f>
        <v>45884.66667</v>
      </c>
      <c r="H86" s="1">
        <f>IFERROR(__xludf.DUMMYFUNCTION("""COMPUTED_VALUE"""),418.82)</f>
        <v>418.82</v>
      </c>
      <c r="J86" s="2">
        <f>IFERROR(__xludf.DUMMYFUNCTION("""COMPUTED_VALUE"""),45884.66666666667)</f>
        <v>45884.66667</v>
      </c>
      <c r="K86" s="1">
        <f>IFERROR(__xludf.DUMMYFUNCTION("""COMPUTED_VALUE"""),421.96)</f>
        <v>421.96</v>
      </c>
      <c r="M86" s="2">
        <f>IFERROR(__xludf.DUMMYFUNCTION("""COMPUTED_VALUE"""),45884.66666666667)</f>
        <v>45884.66667</v>
      </c>
      <c r="N86" s="1">
        <f>IFERROR(__xludf.DUMMYFUNCTION("""COMPUTED_VALUE"""),4.97957325E8)</f>
        <v>497957325</v>
      </c>
    </row>
    <row r="87">
      <c r="A87" s="2">
        <f>IFERROR(__xludf.DUMMYFUNCTION("""COMPUTED_VALUE"""),45891.66666666667)</f>
        <v>45891.66667</v>
      </c>
      <c r="B87" s="1">
        <f>IFERROR(__xludf.DUMMYFUNCTION("""COMPUTED_VALUE"""),422.21)</f>
        <v>422.21</v>
      </c>
      <c r="D87" s="2">
        <f>IFERROR(__xludf.DUMMYFUNCTION("""COMPUTED_VALUE"""),45891.66666666667)</f>
        <v>45891.66667</v>
      </c>
      <c r="E87" s="1">
        <f>IFERROR(__xludf.DUMMYFUNCTION("""COMPUTED_VALUE"""),426.2)</f>
        <v>426.2</v>
      </c>
      <c r="G87" s="2">
        <f>IFERROR(__xludf.DUMMYFUNCTION("""COMPUTED_VALUE"""),45891.66666666667)</f>
        <v>45891.66667</v>
      </c>
      <c r="H87" s="1">
        <f>IFERROR(__xludf.DUMMYFUNCTION("""COMPUTED_VALUE"""),419.13)</f>
        <v>419.13</v>
      </c>
      <c r="J87" s="2">
        <f>IFERROR(__xludf.DUMMYFUNCTION("""COMPUTED_VALUE"""),45891.66666666667)</f>
        <v>45891.66667</v>
      </c>
      <c r="K87" s="1">
        <f>IFERROR(__xludf.DUMMYFUNCTION("""COMPUTED_VALUE"""),422.5)</f>
        <v>422.5</v>
      </c>
      <c r="M87" s="2">
        <f>IFERROR(__xludf.DUMMYFUNCTION("""COMPUTED_VALUE"""),45891.66666666667)</f>
        <v>45891.66667</v>
      </c>
      <c r="N87" s="1">
        <f>IFERROR(__xludf.DUMMYFUNCTION("""COMPUTED_VALUE"""),5.08903282E8)</f>
        <v>508903282</v>
      </c>
    </row>
    <row r="88">
      <c r="A88" s="2">
        <f>IFERROR(__xludf.DUMMYFUNCTION("""COMPUTED_VALUE"""),45898.66666666667)</f>
        <v>45898.66667</v>
      </c>
      <c r="B88" s="1">
        <f>IFERROR(__xludf.DUMMYFUNCTION("""COMPUTED_VALUE"""),421.18)</f>
        <v>421.18</v>
      </c>
      <c r="D88" s="2">
        <f>IFERROR(__xludf.DUMMYFUNCTION("""COMPUTED_VALUE"""),45898.66666666667)</f>
        <v>45898.66667</v>
      </c>
      <c r="E88" s="1">
        <f>IFERROR(__xludf.DUMMYFUNCTION("""COMPUTED_VALUE"""),422.8)</f>
        <v>422.8</v>
      </c>
      <c r="G88" s="2">
        <f>IFERROR(__xludf.DUMMYFUNCTION("""COMPUTED_VALUE"""),45898.66666666667)</f>
        <v>45898.66667</v>
      </c>
      <c r="H88" s="1">
        <f>IFERROR(__xludf.DUMMYFUNCTION("""COMPUTED_VALUE"""),413.21)</f>
        <v>413.21</v>
      </c>
      <c r="J88" s="2">
        <f>IFERROR(__xludf.DUMMYFUNCTION("""COMPUTED_VALUE"""),45898.66666666667)</f>
        <v>45898.66667</v>
      </c>
      <c r="K88" s="1">
        <f>IFERROR(__xludf.DUMMYFUNCTION("""COMPUTED_VALUE"""),414.03)</f>
        <v>414.03</v>
      </c>
      <c r="M88" s="2">
        <f>IFERROR(__xludf.DUMMYFUNCTION("""COMPUTED_VALUE"""),45898.66666666667)</f>
        <v>45898.66667</v>
      </c>
      <c r="N88" s="1">
        <f>IFERROR(__xludf.DUMMYFUNCTION("""COMPUTED_VALUE"""),4.38172916E8)</f>
        <v>438172916</v>
      </c>
    </row>
    <row r="89">
      <c r="A89" s="2">
        <f>IFERROR(__xludf.DUMMYFUNCTION("""COMPUTED_VALUE"""),45905.66666666667)</f>
        <v>45905.66667</v>
      </c>
      <c r="B89" s="1">
        <f>IFERROR(__xludf.DUMMYFUNCTION("""COMPUTED_VALUE"""),410.85)</f>
        <v>410.85</v>
      </c>
      <c r="D89" s="2">
        <f>IFERROR(__xludf.DUMMYFUNCTION("""COMPUTED_VALUE"""),45905.66666666667)</f>
        <v>45905.66667</v>
      </c>
      <c r="E89" s="1">
        <f>IFERROR(__xludf.DUMMYFUNCTION("""COMPUTED_VALUE"""),416.15)</f>
        <v>416.15</v>
      </c>
      <c r="G89" s="2">
        <f>IFERROR(__xludf.DUMMYFUNCTION("""COMPUTED_VALUE"""),45905.66666666667)</f>
        <v>45905.66667</v>
      </c>
      <c r="H89" s="1">
        <f>IFERROR(__xludf.DUMMYFUNCTION("""COMPUTED_VALUE"""),405.53)</f>
        <v>405.53</v>
      </c>
      <c r="J89" s="2">
        <f>IFERROR(__xludf.DUMMYFUNCTION("""COMPUTED_VALUE"""),45905.66666666667)</f>
        <v>45905.66667</v>
      </c>
      <c r="K89" s="1">
        <f>IFERROR(__xludf.DUMMYFUNCTION("""COMPUTED_VALUE"""),409.61)</f>
        <v>409.61</v>
      </c>
      <c r="M89" s="2">
        <f>IFERROR(__xludf.DUMMYFUNCTION("""COMPUTED_VALUE"""),45905.66666666667)</f>
        <v>45905.66667</v>
      </c>
      <c r="N89" s="1">
        <f>IFERROR(__xludf.DUMMYFUNCTION("""COMPUTED_VALUE"""),3.59675429E8)</f>
        <v>359675429</v>
      </c>
    </row>
    <row r="90">
      <c r="A90" s="2">
        <f>IFERROR(__xludf.DUMMYFUNCTION("""COMPUTED_VALUE"""),45912.66666666667)</f>
        <v>45912.66667</v>
      </c>
      <c r="B90" s="1">
        <f>IFERROR(__xludf.DUMMYFUNCTION("""COMPUTED_VALUE"""),410.03)</f>
        <v>410.03</v>
      </c>
      <c r="D90" s="2">
        <f>IFERROR(__xludf.DUMMYFUNCTION("""COMPUTED_VALUE"""),45912.66666666667)</f>
        <v>45912.66667</v>
      </c>
      <c r="E90" s="1">
        <f>IFERROR(__xludf.DUMMYFUNCTION("""COMPUTED_VALUE"""),422.31)</f>
        <v>422.31</v>
      </c>
      <c r="G90" s="2">
        <f>IFERROR(__xludf.DUMMYFUNCTION("""COMPUTED_VALUE"""),45912.66666666667)</f>
        <v>45912.66667</v>
      </c>
      <c r="H90" s="1">
        <f>IFERROR(__xludf.DUMMYFUNCTION("""COMPUTED_VALUE"""),404.17)</f>
        <v>404.17</v>
      </c>
      <c r="J90" s="2">
        <f>IFERROR(__xludf.DUMMYFUNCTION("""COMPUTED_VALUE"""),45912.66666666667)</f>
        <v>45912.66667</v>
      </c>
      <c r="K90" s="1">
        <f>IFERROR(__xludf.DUMMYFUNCTION("""COMPUTED_VALUE"""),421.04)</f>
        <v>421.04</v>
      </c>
      <c r="M90" s="2">
        <f>IFERROR(__xludf.DUMMYFUNCTION("""COMPUTED_VALUE"""),45912.66666666667)</f>
        <v>45912.66667</v>
      </c>
      <c r="N90" s="1">
        <f>IFERROR(__xludf.DUMMYFUNCTION("""COMPUTED_VALUE"""),5.76245206E8)</f>
        <v>576245206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IFERROR(__xludf.DUMMYFUNCTION("""COMPUTED_VALUE"""),421.05)</f>
        <v>421.05</v>
      </c>
      <c r="D91" s="2">
        <f>IFERROR(__xludf.DUMMYFUNCTION("""COMPUTED_VALUE"""),45919.66666666667)</f>
        <v>45919.66667</v>
      </c>
      <c r="E91" s="1">
        <f>IFERROR(__xludf.DUMMYFUNCTION("""COMPUTED_VALUE"""),424.46)</f>
        <v>424.46</v>
      </c>
      <c r="G91" s="2">
        <f>IFERROR(__xludf.DUMMYFUNCTION("""COMPUTED_VALUE"""),45919.66666666667)</f>
        <v>45919.66667</v>
      </c>
      <c r="H91" s="1">
        <f>IFERROR(__xludf.DUMMYFUNCTION("""COMPUTED_VALUE"""),414.0)</f>
        <v>414</v>
      </c>
      <c r="J91" s="2">
        <f>IFERROR(__xludf.DUMMYFUNCTION("""COMPUTED_VALUE"""),45919.66666666667)</f>
        <v>45919.66667</v>
      </c>
      <c r="K91" s="1">
        <f>IFERROR(__xludf.DUMMYFUNCTION("""COMPUTED_VALUE"""),419.61)</f>
        <v>419.61</v>
      </c>
      <c r="M91" s="2">
        <f>IFERROR(__xludf.DUMMYFUNCTION("""COMPUTED_VALUE"""),45919.66666666667)</f>
        <v>45919.66667</v>
      </c>
      <c r="N91" s="1">
        <f>IFERROR(__xludf.DUMMYFUNCTION("""COMPUTED_VALUE"""),5.58118058E8)</f>
        <v>558118058</v>
      </c>
    </row>
  </sheetData>
  <drawing r:id="rId1"/>
</worksheet>
</file>