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IFERROR(__xludf.DUMMYFUNCTION("GOOGLEFINANCE(""DJUSFB"",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IFERROR(__xludf.DUMMYFUNCTION("GOOGLEFINANCE(""DJUSFB"",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IFERROR(__xludf.DUMMYFUNCTION("GOOGLEFINANCE(""DJUSFB"",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IFERROR(__xludf.DUMMYFUNCTION("GOOGLEFINANCE(""DJUSFB"",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IFERROR(__xludf.DUMMYFUNCTION("GOOGLEFINANCE(""DJUSFB"",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IFERROR(__xludf.DUMMYFUNCTION("""COMPUTED_VALUE"""),757.0)</f>
        <v>757</v>
      </c>
      <c r="D2" s="2">
        <f>IFERROR(__xludf.DUMMYFUNCTION("""COMPUTED_VALUE"""),45296.66666666667)</f>
        <v>45296.66667</v>
      </c>
      <c r="E2" s="1">
        <f>IFERROR(__xludf.DUMMYFUNCTION("""COMPUTED_VALUE"""),773.7)</f>
        <v>773.7</v>
      </c>
      <c r="G2" s="2">
        <f>IFERROR(__xludf.DUMMYFUNCTION("""COMPUTED_VALUE"""),45296.66666666667)</f>
        <v>45296.66667</v>
      </c>
      <c r="H2" s="1">
        <f>IFERROR(__xludf.DUMMYFUNCTION("""COMPUTED_VALUE"""),752.81)</f>
        <v>752.81</v>
      </c>
      <c r="J2" s="2">
        <f>IFERROR(__xludf.DUMMYFUNCTION("""COMPUTED_VALUE"""),45296.66666666667)</f>
        <v>45296.66667</v>
      </c>
      <c r="K2" s="1">
        <f>IFERROR(__xludf.DUMMYFUNCTION("""COMPUTED_VALUE"""),758.08)</f>
        <v>758.08</v>
      </c>
      <c r="M2" s="2">
        <f>IFERROR(__xludf.DUMMYFUNCTION("""COMPUTED_VALUE"""),45296.66666666667)</f>
        <v>45296.66667</v>
      </c>
      <c r="N2" s="1">
        <f>IFERROR(__xludf.DUMMYFUNCTION("""COMPUTED_VALUE"""),4.02186022E8)</f>
        <v>402186022</v>
      </c>
    </row>
    <row r="3">
      <c r="A3" s="2">
        <f>IFERROR(__xludf.DUMMYFUNCTION("""COMPUTED_VALUE"""),45303.66666666667)</f>
        <v>45303.66667</v>
      </c>
      <c r="B3" s="1">
        <f>IFERROR(__xludf.DUMMYFUNCTION("""COMPUTED_VALUE"""),757.61)</f>
        <v>757.61</v>
      </c>
      <c r="D3" s="2">
        <f>IFERROR(__xludf.DUMMYFUNCTION("""COMPUTED_VALUE"""),45303.66666666667)</f>
        <v>45303.66667</v>
      </c>
      <c r="E3" s="1">
        <f>IFERROR(__xludf.DUMMYFUNCTION("""COMPUTED_VALUE"""),763.71)</f>
        <v>763.71</v>
      </c>
      <c r="G3" s="2">
        <f>IFERROR(__xludf.DUMMYFUNCTION("""COMPUTED_VALUE"""),45303.66666666667)</f>
        <v>45303.66667</v>
      </c>
      <c r="H3" s="1">
        <f>IFERROR(__xludf.DUMMYFUNCTION("""COMPUTED_VALUE"""),752.07)</f>
        <v>752.07</v>
      </c>
      <c r="J3" s="2">
        <f>IFERROR(__xludf.DUMMYFUNCTION("""COMPUTED_VALUE"""),45303.66666666667)</f>
        <v>45303.66667</v>
      </c>
      <c r="K3" s="1">
        <f>IFERROR(__xludf.DUMMYFUNCTION("""COMPUTED_VALUE"""),760.26)</f>
        <v>760.26</v>
      </c>
      <c r="M3" s="2">
        <f>IFERROR(__xludf.DUMMYFUNCTION("""COMPUTED_VALUE"""),45303.66666666667)</f>
        <v>45303.66667</v>
      </c>
      <c r="N3" s="1">
        <f>IFERROR(__xludf.DUMMYFUNCTION("""COMPUTED_VALUE"""),4.47360392E8)</f>
        <v>447360392</v>
      </c>
    </row>
    <row r="4">
      <c r="A4" s="2">
        <f>IFERROR(__xludf.DUMMYFUNCTION("""COMPUTED_VALUE"""),45310.66666666667)</f>
        <v>45310.66667</v>
      </c>
      <c r="B4" s="1">
        <f>IFERROR(__xludf.DUMMYFUNCTION("""COMPUTED_VALUE"""),760.48)</f>
        <v>760.48</v>
      </c>
      <c r="D4" s="2">
        <f>IFERROR(__xludf.DUMMYFUNCTION("""COMPUTED_VALUE"""),45310.66666666667)</f>
        <v>45310.66667</v>
      </c>
      <c r="E4" s="1">
        <f>IFERROR(__xludf.DUMMYFUNCTION("""COMPUTED_VALUE"""),760.71)</f>
        <v>760.71</v>
      </c>
      <c r="G4" s="2">
        <f>IFERROR(__xludf.DUMMYFUNCTION("""COMPUTED_VALUE"""),45310.66666666667)</f>
        <v>45310.66667</v>
      </c>
      <c r="H4" s="1">
        <f>IFERROR(__xludf.DUMMYFUNCTION("""COMPUTED_VALUE"""),748.48)</f>
        <v>748.48</v>
      </c>
      <c r="J4" s="2">
        <f>IFERROR(__xludf.DUMMYFUNCTION("""COMPUTED_VALUE"""),45310.66666666667)</f>
        <v>45310.66667</v>
      </c>
      <c r="K4" s="1">
        <f>IFERROR(__xludf.DUMMYFUNCTION("""COMPUTED_VALUE"""),751.23)</f>
        <v>751.23</v>
      </c>
      <c r="M4" s="2">
        <f>IFERROR(__xludf.DUMMYFUNCTION("""COMPUTED_VALUE"""),45310.66666666667)</f>
        <v>45310.66667</v>
      </c>
      <c r="N4" s="1">
        <f>IFERROR(__xludf.DUMMYFUNCTION("""COMPUTED_VALUE"""),3.58456327E8)</f>
        <v>358456327</v>
      </c>
    </row>
    <row r="5">
      <c r="A5" s="2">
        <f>IFERROR(__xludf.DUMMYFUNCTION("""COMPUTED_VALUE"""),45317.66666666667)</f>
        <v>45317.66667</v>
      </c>
      <c r="B5" s="1">
        <f>IFERROR(__xludf.DUMMYFUNCTION("""COMPUTED_VALUE"""),751.0)</f>
        <v>751</v>
      </c>
      <c r="D5" s="2">
        <f>IFERROR(__xludf.DUMMYFUNCTION("""COMPUTED_VALUE"""),45317.66666666667)</f>
        <v>45317.66667</v>
      </c>
      <c r="E5" s="1">
        <f>IFERROR(__xludf.DUMMYFUNCTION("""COMPUTED_VALUE"""),751.0)</f>
        <v>751</v>
      </c>
      <c r="G5" s="2">
        <f>IFERROR(__xludf.DUMMYFUNCTION("""COMPUTED_VALUE"""),45317.66666666667)</f>
        <v>45317.66667</v>
      </c>
      <c r="H5" s="1">
        <f>IFERROR(__xludf.DUMMYFUNCTION("""COMPUTED_VALUE"""),739.08)</f>
        <v>739.08</v>
      </c>
      <c r="J5" s="2">
        <f>IFERROR(__xludf.DUMMYFUNCTION("""COMPUTED_VALUE"""),45317.66666666667)</f>
        <v>45317.66667</v>
      </c>
      <c r="K5" s="1">
        <f>IFERROR(__xludf.DUMMYFUNCTION("""COMPUTED_VALUE"""),748.88)</f>
        <v>748.88</v>
      </c>
      <c r="M5" s="2">
        <f>IFERROR(__xludf.DUMMYFUNCTION("""COMPUTED_VALUE"""),45317.66666666667)</f>
        <v>45317.66667</v>
      </c>
      <c r="N5" s="1">
        <f>IFERROR(__xludf.DUMMYFUNCTION("""COMPUTED_VALUE"""),5.70690112E8)</f>
        <v>570690112</v>
      </c>
    </row>
    <row r="6">
      <c r="A6" s="2">
        <f>IFERROR(__xludf.DUMMYFUNCTION("""COMPUTED_VALUE"""),45324.66666666667)</f>
        <v>45324.66667</v>
      </c>
      <c r="B6" s="1">
        <f>IFERROR(__xludf.DUMMYFUNCTION("""COMPUTED_VALUE"""),748.59)</f>
        <v>748.59</v>
      </c>
      <c r="D6" s="2">
        <f>IFERROR(__xludf.DUMMYFUNCTION("""COMPUTED_VALUE"""),45324.66666666667)</f>
        <v>45324.66667</v>
      </c>
      <c r="E6" s="1">
        <f>IFERROR(__xludf.DUMMYFUNCTION("""COMPUTED_VALUE"""),765.3)</f>
        <v>765.3</v>
      </c>
      <c r="G6" s="2">
        <f>IFERROR(__xludf.DUMMYFUNCTION("""COMPUTED_VALUE"""),45324.66666666667)</f>
        <v>45324.66667</v>
      </c>
      <c r="H6" s="1">
        <f>IFERROR(__xludf.DUMMYFUNCTION("""COMPUTED_VALUE"""),745.2)</f>
        <v>745.2</v>
      </c>
      <c r="J6" s="2">
        <f>IFERROR(__xludf.DUMMYFUNCTION("""COMPUTED_VALUE"""),45324.66666666667)</f>
        <v>45324.66667</v>
      </c>
      <c r="K6" s="1">
        <f>IFERROR(__xludf.DUMMYFUNCTION("""COMPUTED_VALUE"""),761.16)</f>
        <v>761.16</v>
      </c>
      <c r="M6" s="2">
        <f>IFERROR(__xludf.DUMMYFUNCTION("""COMPUTED_VALUE"""),45324.66666666667)</f>
        <v>45324.66667</v>
      </c>
      <c r="N6" s="1">
        <f>IFERROR(__xludf.DUMMYFUNCTION("""COMPUTED_VALUE"""),5.32082732E8)</f>
        <v>532082732</v>
      </c>
    </row>
    <row r="7">
      <c r="A7" s="2">
        <f>IFERROR(__xludf.DUMMYFUNCTION("""COMPUTED_VALUE"""),45331.66666666667)</f>
        <v>45331.66667</v>
      </c>
      <c r="B7" s="1">
        <f>IFERROR(__xludf.DUMMYFUNCTION("""COMPUTED_VALUE"""),759.71)</f>
        <v>759.71</v>
      </c>
      <c r="D7" s="2">
        <f>IFERROR(__xludf.DUMMYFUNCTION("""COMPUTED_VALUE"""),45331.66666666667)</f>
        <v>45331.66667</v>
      </c>
      <c r="E7" s="1">
        <f>IFERROR(__xludf.DUMMYFUNCTION("""COMPUTED_VALUE"""),759.71)</f>
        <v>759.71</v>
      </c>
      <c r="G7" s="2">
        <f>IFERROR(__xludf.DUMMYFUNCTION("""COMPUTED_VALUE"""),45331.66666666667)</f>
        <v>45331.66667</v>
      </c>
      <c r="H7" s="1">
        <f>IFERROR(__xludf.DUMMYFUNCTION("""COMPUTED_VALUE"""),739.8)</f>
        <v>739.8</v>
      </c>
      <c r="J7" s="2">
        <f>IFERROR(__xludf.DUMMYFUNCTION("""COMPUTED_VALUE"""),45331.66666666667)</f>
        <v>45331.66667</v>
      </c>
      <c r="K7" s="1">
        <f>IFERROR(__xludf.DUMMYFUNCTION("""COMPUTED_VALUE"""),741.58)</f>
        <v>741.58</v>
      </c>
      <c r="M7" s="2">
        <f>IFERROR(__xludf.DUMMYFUNCTION("""COMPUTED_VALUE"""),45331.66666666667)</f>
        <v>45331.66667</v>
      </c>
      <c r="N7" s="1">
        <f>IFERROR(__xludf.DUMMYFUNCTION("""COMPUTED_VALUE"""),5.1017824E8)</f>
        <v>510178240</v>
      </c>
    </row>
    <row r="8">
      <c r="A8" s="2">
        <f>IFERROR(__xludf.DUMMYFUNCTION("""COMPUTED_VALUE"""),45338.66666666667)</f>
        <v>45338.66667</v>
      </c>
      <c r="B8" s="1">
        <f>IFERROR(__xludf.DUMMYFUNCTION("""COMPUTED_VALUE"""),741.9)</f>
        <v>741.9</v>
      </c>
      <c r="D8" s="2">
        <f>IFERROR(__xludf.DUMMYFUNCTION("""COMPUTED_VALUE"""),45338.66666666667)</f>
        <v>45338.66667</v>
      </c>
      <c r="E8" s="1">
        <f>IFERROR(__xludf.DUMMYFUNCTION("""COMPUTED_VALUE"""),752.71)</f>
        <v>752.71</v>
      </c>
      <c r="G8" s="2">
        <f>IFERROR(__xludf.DUMMYFUNCTION("""COMPUTED_VALUE"""),45338.66666666667)</f>
        <v>45338.66667</v>
      </c>
      <c r="H8" s="1">
        <f>IFERROR(__xludf.DUMMYFUNCTION("""COMPUTED_VALUE"""),733.54)</f>
        <v>733.54</v>
      </c>
      <c r="J8" s="2">
        <f>IFERROR(__xludf.DUMMYFUNCTION("""COMPUTED_VALUE"""),45338.66666666667)</f>
        <v>45338.66667</v>
      </c>
      <c r="K8" s="1">
        <f>IFERROR(__xludf.DUMMYFUNCTION("""COMPUTED_VALUE"""),740.52)</f>
        <v>740.52</v>
      </c>
      <c r="M8" s="2">
        <f>IFERROR(__xludf.DUMMYFUNCTION("""COMPUTED_VALUE"""),45338.66666666667)</f>
        <v>45338.66667</v>
      </c>
      <c r="N8" s="1">
        <f>IFERROR(__xludf.DUMMYFUNCTION("""COMPUTED_VALUE"""),5.19222037E8)</f>
        <v>519222037</v>
      </c>
    </row>
    <row r="9">
      <c r="A9" s="2">
        <f>IFERROR(__xludf.DUMMYFUNCTION("""COMPUTED_VALUE"""),45345.66666666667)</f>
        <v>45345.66667</v>
      </c>
      <c r="B9" s="1">
        <f>IFERROR(__xludf.DUMMYFUNCTION("""COMPUTED_VALUE"""),742.5)</f>
        <v>742.5</v>
      </c>
      <c r="D9" s="2">
        <f>IFERROR(__xludf.DUMMYFUNCTION("""COMPUTED_VALUE"""),45345.66666666667)</f>
        <v>45345.66667</v>
      </c>
      <c r="E9" s="1">
        <f>IFERROR(__xludf.DUMMYFUNCTION("""COMPUTED_VALUE"""),759.29)</f>
        <v>759.29</v>
      </c>
      <c r="G9" s="2">
        <f>IFERROR(__xludf.DUMMYFUNCTION("""COMPUTED_VALUE"""),45345.66666666667)</f>
        <v>45345.66667</v>
      </c>
      <c r="H9" s="1">
        <f>IFERROR(__xludf.DUMMYFUNCTION("""COMPUTED_VALUE"""),742.5)</f>
        <v>742.5</v>
      </c>
      <c r="J9" s="2">
        <f>IFERROR(__xludf.DUMMYFUNCTION("""COMPUTED_VALUE"""),45345.66666666667)</f>
        <v>45345.66667</v>
      </c>
      <c r="K9" s="1">
        <f>IFERROR(__xludf.DUMMYFUNCTION("""COMPUTED_VALUE"""),755.13)</f>
        <v>755.13</v>
      </c>
      <c r="M9" s="2">
        <f>IFERROR(__xludf.DUMMYFUNCTION("""COMPUTED_VALUE"""),45345.66666666667)</f>
        <v>45345.66667</v>
      </c>
      <c r="N9" s="1">
        <f>IFERROR(__xludf.DUMMYFUNCTION("""COMPUTED_VALUE"""),4.14112788E8)</f>
        <v>414112788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IFERROR(__xludf.DUMMYFUNCTION("""COMPUTED_VALUE"""),754.82)</f>
        <v>754.82</v>
      </c>
      <c r="D10" s="2">
        <f>IFERROR(__xludf.DUMMYFUNCTION("""COMPUTED_VALUE"""),45352.66666666667)</f>
        <v>45352.66667</v>
      </c>
      <c r="E10" s="1">
        <f>IFERROR(__xludf.DUMMYFUNCTION("""COMPUTED_VALUE"""),754.98)</f>
        <v>754.98</v>
      </c>
      <c r="G10" s="2">
        <f>IFERROR(__xludf.DUMMYFUNCTION("""COMPUTED_VALUE"""),45352.66666666667)</f>
        <v>45352.66667</v>
      </c>
      <c r="H10" s="1">
        <f>IFERROR(__xludf.DUMMYFUNCTION("""COMPUTED_VALUE"""),741.76)</f>
        <v>741.76</v>
      </c>
      <c r="J10" s="2">
        <f>IFERROR(__xludf.DUMMYFUNCTION("""COMPUTED_VALUE"""),45352.66666666667)</f>
        <v>45352.66667</v>
      </c>
      <c r="K10" s="1">
        <f>IFERROR(__xludf.DUMMYFUNCTION("""COMPUTED_VALUE"""),745.01)</f>
        <v>745.01</v>
      </c>
      <c r="M10" s="2">
        <f>IFERROR(__xludf.DUMMYFUNCTION("""COMPUTED_VALUE"""),45352.66666666667)</f>
        <v>45352.66667</v>
      </c>
      <c r="N10" s="1">
        <f>IFERROR(__xludf.DUMMYFUNCTION("""COMPUTED_VALUE"""),5.95825164E8)</f>
        <v>595825164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IFERROR(__xludf.DUMMYFUNCTION("""COMPUTED_VALUE"""),744.34)</f>
        <v>744.34</v>
      </c>
      <c r="D11" s="2">
        <f>IFERROR(__xludf.DUMMYFUNCTION("""COMPUTED_VALUE"""),45359.66666666667)</f>
        <v>45359.66667</v>
      </c>
      <c r="E11" s="1">
        <f>IFERROR(__xludf.DUMMYFUNCTION("""COMPUTED_VALUE"""),748.27)</f>
        <v>748.27</v>
      </c>
      <c r="G11" s="2">
        <f>IFERROR(__xludf.DUMMYFUNCTION("""COMPUTED_VALUE"""),45359.66666666667)</f>
        <v>45359.66667</v>
      </c>
      <c r="H11" s="1">
        <f>IFERROR(__xludf.DUMMYFUNCTION("""COMPUTED_VALUE"""),739.15)</f>
        <v>739.15</v>
      </c>
      <c r="J11" s="2">
        <f>IFERROR(__xludf.DUMMYFUNCTION("""COMPUTED_VALUE"""),45359.66666666667)</f>
        <v>45359.66667</v>
      </c>
      <c r="K11" s="1">
        <f>IFERROR(__xludf.DUMMYFUNCTION("""COMPUTED_VALUE"""),745.79)</f>
        <v>745.79</v>
      </c>
      <c r="M11" s="2">
        <f>IFERROR(__xludf.DUMMYFUNCTION("""COMPUTED_VALUE"""),45359.66666666667)</f>
        <v>45359.66667</v>
      </c>
      <c r="N11" s="1">
        <f>IFERROR(__xludf.DUMMYFUNCTION("""COMPUTED_VALUE"""),5.06815487E8)</f>
        <v>506815487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IFERROR(__xludf.DUMMYFUNCTION("""COMPUTED_VALUE"""),747.57)</f>
        <v>747.57</v>
      </c>
      <c r="D12" s="2">
        <f>IFERROR(__xludf.DUMMYFUNCTION("""COMPUTED_VALUE"""),45366.66666666667)</f>
        <v>45366.66667</v>
      </c>
      <c r="E12" s="1">
        <f>IFERROR(__xludf.DUMMYFUNCTION("""COMPUTED_VALUE"""),760.46)</f>
        <v>760.46</v>
      </c>
      <c r="G12" s="2">
        <f>IFERROR(__xludf.DUMMYFUNCTION("""COMPUTED_VALUE"""),45366.66666666667)</f>
        <v>45366.66667</v>
      </c>
      <c r="H12" s="1">
        <f>IFERROR(__xludf.DUMMYFUNCTION("""COMPUTED_VALUE"""),747.57)</f>
        <v>747.57</v>
      </c>
      <c r="J12" s="2">
        <f>IFERROR(__xludf.DUMMYFUNCTION("""COMPUTED_VALUE"""),45366.66666666667)</f>
        <v>45366.66667</v>
      </c>
      <c r="K12" s="1">
        <f>IFERROR(__xludf.DUMMYFUNCTION("""COMPUTED_VALUE"""),752.85)</f>
        <v>752.85</v>
      </c>
      <c r="M12" s="2">
        <f>IFERROR(__xludf.DUMMYFUNCTION("""COMPUTED_VALUE"""),45366.66666666667)</f>
        <v>45366.66667</v>
      </c>
      <c r="N12" s="1">
        <f>IFERROR(__xludf.DUMMYFUNCTION("""COMPUTED_VALUE"""),6.67872963E8)</f>
        <v>667872963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IFERROR(__xludf.DUMMYFUNCTION("""COMPUTED_VALUE"""),755.63)</f>
        <v>755.63</v>
      </c>
      <c r="D13" s="2">
        <f>IFERROR(__xludf.DUMMYFUNCTION("""COMPUTED_VALUE"""),45373.66666666667)</f>
        <v>45373.66667</v>
      </c>
      <c r="E13" s="1">
        <f>IFERROR(__xludf.DUMMYFUNCTION("""COMPUTED_VALUE"""),773.56)</f>
        <v>773.56</v>
      </c>
      <c r="G13" s="2">
        <f>IFERROR(__xludf.DUMMYFUNCTION("""COMPUTED_VALUE"""),45373.66666666667)</f>
        <v>45373.66667</v>
      </c>
      <c r="H13" s="1">
        <f>IFERROR(__xludf.DUMMYFUNCTION("""COMPUTED_VALUE"""),755.09)</f>
        <v>755.09</v>
      </c>
      <c r="J13" s="2">
        <f>IFERROR(__xludf.DUMMYFUNCTION("""COMPUTED_VALUE"""),45373.66666666667)</f>
        <v>45373.66667</v>
      </c>
      <c r="K13" s="1">
        <f>IFERROR(__xludf.DUMMYFUNCTION("""COMPUTED_VALUE"""),770.41)</f>
        <v>770.41</v>
      </c>
      <c r="M13" s="2">
        <f>IFERROR(__xludf.DUMMYFUNCTION("""COMPUTED_VALUE"""),45373.66666666667)</f>
        <v>45373.66667</v>
      </c>
      <c r="N13" s="1">
        <f>IFERROR(__xludf.DUMMYFUNCTION("""COMPUTED_VALUE"""),5.06838378E8)</f>
        <v>506838378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IFERROR(__xludf.DUMMYFUNCTION("""COMPUTED_VALUE"""),771.21)</f>
        <v>771.21</v>
      </c>
      <c r="D14" s="2">
        <f>IFERROR(__xludf.DUMMYFUNCTION("""COMPUTED_VALUE"""),45379.66666666667)</f>
        <v>45379.66667</v>
      </c>
      <c r="E14" s="1">
        <f>IFERROR(__xludf.DUMMYFUNCTION("""COMPUTED_VALUE"""),780.22)</f>
        <v>780.22</v>
      </c>
      <c r="G14" s="2">
        <f>IFERROR(__xludf.DUMMYFUNCTION("""COMPUTED_VALUE"""),45379.66666666667)</f>
        <v>45379.66667</v>
      </c>
      <c r="H14" s="1">
        <f>IFERROR(__xludf.DUMMYFUNCTION("""COMPUTED_VALUE"""),767.52)</f>
        <v>767.52</v>
      </c>
      <c r="J14" s="2">
        <f>IFERROR(__xludf.DUMMYFUNCTION("""COMPUTED_VALUE"""),45379.66666666667)</f>
        <v>45379.66667</v>
      </c>
      <c r="K14" s="1">
        <f>IFERROR(__xludf.DUMMYFUNCTION("""COMPUTED_VALUE"""),777.5)</f>
        <v>777.5</v>
      </c>
      <c r="M14" s="2">
        <f>IFERROR(__xludf.DUMMYFUNCTION("""COMPUTED_VALUE"""),45379.66666666667)</f>
        <v>45379.66667</v>
      </c>
      <c r="N14" s="1">
        <f>IFERROR(__xludf.DUMMYFUNCTION("""COMPUTED_VALUE"""),3.97949367E8)</f>
        <v>397949367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IFERROR(__xludf.DUMMYFUNCTION("""COMPUTED_VALUE"""),777.6)</f>
        <v>777.6</v>
      </c>
      <c r="D15" s="2">
        <f>IFERROR(__xludf.DUMMYFUNCTION("""COMPUTED_VALUE"""),45387.66666666667)</f>
        <v>45387.66667</v>
      </c>
      <c r="E15" s="1">
        <f>IFERROR(__xludf.DUMMYFUNCTION("""COMPUTED_VALUE"""),778.67)</f>
        <v>778.67</v>
      </c>
      <c r="G15" s="2">
        <f>IFERROR(__xludf.DUMMYFUNCTION("""COMPUTED_VALUE"""),45387.66666666667)</f>
        <v>45387.66667</v>
      </c>
      <c r="H15" s="1">
        <f>IFERROR(__xludf.DUMMYFUNCTION("""COMPUTED_VALUE"""),753.95)</f>
        <v>753.95</v>
      </c>
      <c r="J15" s="2">
        <f>IFERROR(__xludf.DUMMYFUNCTION("""COMPUTED_VALUE"""),45387.66666666667)</f>
        <v>45387.66667</v>
      </c>
      <c r="K15" s="1">
        <f>IFERROR(__xludf.DUMMYFUNCTION("""COMPUTED_VALUE"""),758.44)</f>
        <v>758.44</v>
      </c>
      <c r="M15" s="2">
        <f>IFERROR(__xludf.DUMMYFUNCTION("""COMPUTED_VALUE"""),45387.66666666667)</f>
        <v>45387.66667</v>
      </c>
      <c r="N15" s="1">
        <f>IFERROR(__xludf.DUMMYFUNCTION("""COMPUTED_VALUE"""),5.36746333E8)</f>
        <v>536746333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IFERROR(__xludf.DUMMYFUNCTION("""COMPUTED_VALUE"""),758.48)</f>
        <v>758.48</v>
      </c>
      <c r="D16" s="2">
        <f>IFERROR(__xludf.DUMMYFUNCTION("""COMPUTED_VALUE"""),45394.66666666667)</f>
        <v>45394.66667</v>
      </c>
      <c r="E16" s="1">
        <f>IFERROR(__xludf.DUMMYFUNCTION("""COMPUTED_VALUE"""),761.69)</f>
        <v>761.69</v>
      </c>
      <c r="G16" s="2">
        <f>IFERROR(__xludf.DUMMYFUNCTION("""COMPUTED_VALUE"""),45394.66666666667)</f>
        <v>45394.66667</v>
      </c>
      <c r="H16" s="1">
        <f>IFERROR(__xludf.DUMMYFUNCTION("""COMPUTED_VALUE"""),740.19)</f>
        <v>740.19</v>
      </c>
      <c r="J16" s="2">
        <f>IFERROR(__xludf.DUMMYFUNCTION("""COMPUTED_VALUE"""),45394.66666666667)</f>
        <v>45394.66667</v>
      </c>
      <c r="K16" s="1">
        <f>IFERROR(__xludf.DUMMYFUNCTION("""COMPUTED_VALUE"""),742.12)</f>
        <v>742.12</v>
      </c>
      <c r="M16" s="2">
        <f>IFERROR(__xludf.DUMMYFUNCTION("""COMPUTED_VALUE"""),45394.66666666667)</f>
        <v>45394.66667</v>
      </c>
      <c r="N16" s="1">
        <f>IFERROR(__xludf.DUMMYFUNCTION("""COMPUTED_VALUE"""),4.40683019E8)</f>
        <v>440683019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IFERROR(__xludf.DUMMYFUNCTION("""COMPUTED_VALUE"""),743.76)</f>
        <v>743.76</v>
      </c>
      <c r="D17" s="2">
        <f>IFERROR(__xludf.DUMMYFUNCTION("""COMPUTED_VALUE"""),45401.66666666667)</f>
        <v>45401.66667</v>
      </c>
      <c r="E17" s="1">
        <f>IFERROR(__xludf.DUMMYFUNCTION("""COMPUTED_VALUE"""),761.75)</f>
        <v>761.75</v>
      </c>
      <c r="G17" s="2">
        <f>IFERROR(__xludf.DUMMYFUNCTION("""COMPUTED_VALUE"""),45401.66666666667)</f>
        <v>45401.66667</v>
      </c>
      <c r="H17" s="1">
        <f>IFERROR(__xludf.DUMMYFUNCTION("""COMPUTED_VALUE"""),735.72)</f>
        <v>735.72</v>
      </c>
      <c r="J17" s="2">
        <f>IFERROR(__xludf.DUMMYFUNCTION("""COMPUTED_VALUE"""),45401.66666666667)</f>
        <v>45401.66667</v>
      </c>
      <c r="K17" s="1">
        <f>IFERROR(__xludf.DUMMYFUNCTION("""COMPUTED_VALUE"""),760.89)</f>
        <v>760.89</v>
      </c>
      <c r="M17" s="2">
        <f>IFERROR(__xludf.DUMMYFUNCTION("""COMPUTED_VALUE"""),45401.66666666667)</f>
        <v>45401.66667</v>
      </c>
      <c r="N17" s="1">
        <f>IFERROR(__xludf.DUMMYFUNCTION("""COMPUTED_VALUE"""),4.92031549E8)</f>
        <v>492031549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IFERROR(__xludf.DUMMYFUNCTION("""COMPUTED_VALUE"""),761.53)</f>
        <v>761.53</v>
      </c>
      <c r="D18" s="2">
        <f>IFERROR(__xludf.DUMMYFUNCTION("""COMPUTED_VALUE"""),45408.66666666667)</f>
        <v>45408.66667</v>
      </c>
      <c r="E18" s="1">
        <f>IFERROR(__xludf.DUMMYFUNCTION("""COMPUTED_VALUE"""),785.05)</f>
        <v>785.05</v>
      </c>
      <c r="G18" s="2">
        <f>IFERROR(__xludf.DUMMYFUNCTION("""COMPUTED_VALUE"""),45408.66666666667)</f>
        <v>45408.66667</v>
      </c>
      <c r="H18" s="1">
        <f>IFERROR(__xludf.DUMMYFUNCTION("""COMPUTED_VALUE"""),754.03)</f>
        <v>754.03</v>
      </c>
      <c r="J18" s="2">
        <f>IFERROR(__xludf.DUMMYFUNCTION("""COMPUTED_VALUE"""),45408.66666666667)</f>
        <v>45408.66667</v>
      </c>
      <c r="K18" s="1">
        <f>IFERROR(__xludf.DUMMYFUNCTION("""COMPUTED_VALUE"""),771.85)</f>
        <v>771.85</v>
      </c>
      <c r="M18" s="2">
        <f>IFERROR(__xludf.DUMMYFUNCTION("""COMPUTED_VALUE"""),45408.66666666667)</f>
        <v>45408.66667</v>
      </c>
      <c r="N18" s="1">
        <f>IFERROR(__xludf.DUMMYFUNCTION("""COMPUTED_VALUE"""),5.07980087E8)</f>
        <v>507980087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IFERROR(__xludf.DUMMYFUNCTION("""COMPUTED_VALUE"""),772.27)</f>
        <v>772.27</v>
      </c>
      <c r="D19" s="2">
        <f>IFERROR(__xludf.DUMMYFUNCTION("""COMPUTED_VALUE"""),45415.66666666667)</f>
        <v>45415.66667</v>
      </c>
      <c r="E19" s="1">
        <f>IFERROR(__xludf.DUMMYFUNCTION("""COMPUTED_VALUE"""),777.32)</f>
        <v>777.32</v>
      </c>
      <c r="G19" s="2">
        <f>IFERROR(__xludf.DUMMYFUNCTION("""COMPUTED_VALUE"""),45415.66666666667)</f>
        <v>45415.66667</v>
      </c>
      <c r="H19" s="1">
        <f>IFERROR(__xludf.DUMMYFUNCTION("""COMPUTED_VALUE"""),762.34)</f>
        <v>762.34</v>
      </c>
      <c r="J19" s="2">
        <f>IFERROR(__xludf.DUMMYFUNCTION("""COMPUTED_VALUE"""),45415.66666666667)</f>
        <v>45415.66667</v>
      </c>
      <c r="K19" s="1">
        <f>IFERROR(__xludf.DUMMYFUNCTION("""COMPUTED_VALUE"""),772.95)</f>
        <v>772.95</v>
      </c>
      <c r="M19" s="2">
        <f>IFERROR(__xludf.DUMMYFUNCTION("""COMPUTED_VALUE"""),45415.66666666667)</f>
        <v>45415.66667</v>
      </c>
      <c r="N19" s="1">
        <f>IFERROR(__xludf.DUMMYFUNCTION("""COMPUTED_VALUE"""),5.11125258E8)</f>
        <v>511125258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IFERROR(__xludf.DUMMYFUNCTION("""COMPUTED_VALUE"""),773.9)</f>
        <v>773.9</v>
      </c>
      <c r="D20" s="2">
        <f>IFERROR(__xludf.DUMMYFUNCTION("""COMPUTED_VALUE"""),45422.66666666667)</f>
        <v>45422.66667</v>
      </c>
      <c r="E20" s="1">
        <f>IFERROR(__xludf.DUMMYFUNCTION("""COMPUTED_VALUE"""),788.96)</f>
        <v>788.96</v>
      </c>
      <c r="G20" s="2">
        <f>IFERROR(__xludf.DUMMYFUNCTION("""COMPUTED_VALUE"""),45422.66666666667)</f>
        <v>45422.66667</v>
      </c>
      <c r="H20" s="1">
        <f>IFERROR(__xludf.DUMMYFUNCTION("""COMPUTED_VALUE"""),767.16)</f>
        <v>767.16</v>
      </c>
      <c r="J20" s="2">
        <f>IFERROR(__xludf.DUMMYFUNCTION("""COMPUTED_VALUE"""),45422.66666666667)</f>
        <v>45422.66667</v>
      </c>
      <c r="K20" s="1">
        <f>IFERROR(__xludf.DUMMYFUNCTION("""COMPUTED_VALUE"""),788.35)</f>
        <v>788.35</v>
      </c>
      <c r="M20" s="2">
        <f>IFERROR(__xludf.DUMMYFUNCTION("""COMPUTED_VALUE"""),45422.66666666667)</f>
        <v>45422.66667</v>
      </c>
      <c r="N20" s="1">
        <f>IFERROR(__xludf.DUMMYFUNCTION("""COMPUTED_VALUE"""),4.18552822E8)</f>
        <v>418552822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IFERROR(__xludf.DUMMYFUNCTION("""COMPUTED_VALUE"""),789.69)</f>
        <v>789.69</v>
      </c>
      <c r="D21" s="2">
        <f>IFERROR(__xludf.DUMMYFUNCTION("""COMPUTED_VALUE"""),45429.66666666667)</f>
        <v>45429.66667</v>
      </c>
      <c r="E21" s="1">
        <f>IFERROR(__xludf.DUMMYFUNCTION("""COMPUTED_VALUE"""),794.15)</f>
        <v>794.15</v>
      </c>
      <c r="G21" s="2">
        <f>IFERROR(__xludf.DUMMYFUNCTION("""COMPUTED_VALUE"""),45429.66666666667)</f>
        <v>45429.66667</v>
      </c>
      <c r="H21" s="1">
        <f>IFERROR(__xludf.DUMMYFUNCTION("""COMPUTED_VALUE"""),783.1)</f>
        <v>783.1</v>
      </c>
      <c r="J21" s="2">
        <f>IFERROR(__xludf.DUMMYFUNCTION("""COMPUTED_VALUE"""),45429.66666666667)</f>
        <v>45429.66667</v>
      </c>
      <c r="K21" s="1">
        <f>IFERROR(__xludf.DUMMYFUNCTION("""COMPUTED_VALUE"""),787.76)</f>
        <v>787.76</v>
      </c>
      <c r="M21" s="2">
        <f>IFERROR(__xludf.DUMMYFUNCTION("""COMPUTED_VALUE"""),45429.66666666667)</f>
        <v>45429.66667</v>
      </c>
      <c r="N21" s="1">
        <f>IFERROR(__xludf.DUMMYFUNCTION("""COMPUTED_VALUE"""),4.16652998E8)</f>
        <v>416652998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IFERROR(__xludf.DUMMYFUNCTION("""COMPUTED_VALUE"""),787.7)</f>
        <v>787.7</v>
      </c>
      <c r="D22" s="2">
        <f>IFERROR(__xludf.DUMMYFUNCTION("""COMPUTED_VALUE"""),45436.66666666667)</f>
        <v>45436.66667</v>
      </c>
      <c r="E22" s="1">
        <f>IFERROR(__xludf.DUMMYFUNCTION("""COMPUTED_VALUE"""),787.7)</f>
        <v>787.7</v>
      </c>
      <c r="G22" s="2">
        <f>IFERROR(__xludf.DUMMYFUNCTION("""COMPUTED_VALUE"""),45436.66666666667)</f>
        <v>45436.66667</v>
      </c>
      <c r="H22" s="1">
        <f>IFERROR(__xludf.DUMMYFUNCTION("""COMPUTED_VALUE"""),769.96)</f>
        <v>769.96</v>
      </c>
      <c r="J22" s="2">
        <f>IFERROR(__xludf.DUMMYFUNCTION("""COMPUTED_VALUE"""),45436.66666666667)</f>
        <v>45436.66667</v>
      </c>
      <c r="K22" s="1">
        <f>IFERROR(__xludf.DUMMYFUNCTION("""COMPUTED_VALUE"""),770.34)</f>
        <v>770.34</v>
      </c>
      <c r="M22" s="2">
        <f>IFERROR(__xludf.DUMMYFUNCTION("""COMPUTED_VALUE"""),45436.66666666667)</f>
        <v>45436.66667</v>
      </c>
      <c r="N22" s="1">
        <f>IFERROR(__xludf.DUMMYFUNCTION("""COMPUTED_VALUE"""),3.67844414E8)</f>
        <v>367844414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IFERROR(__xludf.DUMMYFUNCTION("""COMPUTED_VALUE"""),767.22)</f>
        <v>767.22</v>
      </c>
      <c r="D23" s="2">
        <f>IFERROR(__xludf.DUMMYFUNCTION("""COMPUTED_VALUE"""),45443.66666666667)</f>
        <v>45443.66667</v>
      </c>
      <c r="E23" s="1">
        <f>IFERROR(__xludf.DUMMYFUNCTION("""COMPUTED_VALUE"""),767.27)</f>
        <v>767.27</v>
      </c>
      <c r="G23" s="2">
        <f>IFERROR(__xludf.DUMMYFUNCTION("""COMPUTED_VALUE"""),45443.66666666667)</f>
        <v>45443.66667</v>
      </c>
      <c r="H23" s="1">
        <f>IFERROR(__xludf.DUMMYFUNCTION("""COMPUTED_VALUE"""),750.39)</f>
        <v>750.39</v>
      </c>
      <c r="J23" s="2">
        <f>IFERROR(__xludf.DUMMYFUNCTION("""COMPUTED_VALUE"""),45443.66666666667)</f>
        <v>45443.66667</v>
      </c>
      <c r="K23" s="1">
        <f>IFERROR(__xludf.DUMMYFUNCTION("""COMPUTED_VALUE"""),765.98)</f>
        <v>765.98</v>
      </c>
      <c r="M23" s="2">
        <f>IFERROR(__xludf.DUMMYFUNCTION("""COMPUTED_VALUE"""),45443.66666666667)</f>
        <v>45443.66667</v>
      </c>
      <c r="N23" s="1">
        <f>IFERROR(__xludf.DUMMYFUNCTION("""COMPUTED_VALUE"""),5.03070201E8)</f>
        <v>503070201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IFERROR(__xludf.DUMMYFUNCTION("""COMPUTED_VALUE"""),764.85)</f>
        <v>764.85</v>
      </c>
      <c r="D24" s="2">
        <f>IFERROR(__xludf.DUMMYFUNCTION("""COMPUTED_VALUE"""),45450.66666666667)</f>
        <v>45450.66667</v>
      </c>
      <c r="E24" s="1">
        <f>IFERROR(__xludf.DUMMYFUNCTION("""COMPUTED_VALUE"""),768.63)</f>
        <v>768.63</v>
      </c>
      <c r="G24" s="2">
        <f>IFERROR(__xludf.DUMMYFUNCTION("""COMPUTED_VALUE"""),45450.66666666667)</f>
        <v>45450.66667</v>
      </c>
      <c r="H24" s="1">
        <f>IFERROR(__xludf.DUMMYFUNCTION("""COMPUTED_VALUE"""),757.57)</f>
        <v>757.57</v>
      </c>
      <c r="J24" s="2">
        <f>IFERROR(__xludf.DUMMYFUNCTION("""COMPUTED_VALUE"""),45450.66666666667)</f>
        <v>45450.66667</v>
      </c>
      <c r="K24" s="1">
        <f>IFERROR(__xludf.DUMMYFUNCTION("""COMPUTED_VALUE"""),760.96)</f>
        <v>760.96</v>
      </c>
      <c r="M24" s="2">
        <f>IFERROR(__xludf.DUMMYFUNCTION("""COMPUTED_VALUE"""),45450.66666666667)</f>
        <v>45450.66667</v>
      </c>
      <c r="N24" s="1">
        <f>IFERROR(__xludf.DUMMYFUNCTION("""COMPUTED_VALUE"""),5.4246877E8)</f>
        <v>542468770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IFERROR(__xludf.DUMMYFUNCTION("""COMPUTED_VALUE"""),759.45)</f>
        <v>759.45</v>
      </c>
      <c r="D25" s="2">
        <f>IFERROR(__xludf.DUMMYFUNCTION("""COMPUTED_VALUE"""),45457.66666666667)</f>
        <v>45457.66667</v>
      </c>
      <c r="E25" s="1">
        <f>IFERROR(__xludf.DUMMYFUNCTION("""COMPUTED_VALUE"""),759.45)</f>
        <v>759.45</v>
      </c>
      <c r="G25" s="2">
        <f>IFERROR(__xludf.DUMMYFUNCTION("""COMPUTED_VALUE"""),45457.66666666667)</f>
        <v>45457.66667</v>
      </c>
      <c r="H25" s="1">
        <f>IFERROR(__xludf.DUMMYFUNCTION("""COMPUTED_VALUE"""),733.77)</f>
        <v>733.77</v>
      </c>
      <c r="J25" s="2">
        <f>IFERROR(__xludf.DUMMYFUNCTION("""COMPUTED_VALUE"""),45457.66666666667)</f>
        <v>45457.66667</v>
      </c>
      <c r="K25" s="1">
        <f>IFERROR(__xludf.DUMMYFUNCTION("""COMPUTED_VALUE"""),736.82)</f>
        <v>736.82</v>
      </c>
      <c r="M25" s="2">
        <f>IFERROR(__xludf.DUMMYFUNCTION("""COMPUTED_VALUE"""),45457.66666666667)</f>
        <v>45457.66667</v>
      </c>
      <c r="N25" s="1">
        <f>IFERROR(__xludf.DUMMYFUNCTION("""COMPUTED_VALUE"""),5.11949417E8)</f>
        <v>511949417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IFERROR(__xludf.DUMMYFUNCTION("""COMPUTED_VALUE"""),735.38)</f>
        <v>735.38</v>
      </c>
      <c r="D26" s="2">
        <f>IFERROR(__xludf.DUMMYFUNCTION("""COMPUTED_VALUE"""),45464.66666666667)</f>
        <v>45464.66667</v>
      </c>
      <c r="E26" s="1">
        <f>IFERROR(__xludf.DUMMYFUNCTION("""COMPUTED_VALUE"""),751.44)</f>
        <v>751.44</v>
      </c>
      <c r="G26" s="2">
        <f>IFERROR(__xludf.DUMMYFUNCTION("""COMPUTED_VALUE"""),45464.66666666667)</f>
        <v>45464.66667</v>
      </c>
      <c r="H26" s="1">
        <f>IFERROR(__xludf.DUMMYFUNCTION("""COMPUTED_VALUE"""),732.38)</f>
        <v>732.38</v>
      </c>
      <c r="J26" s="2">
        <f>IFERROR(__xludf.DUMMYFUNCTION("""COMPUTED_VALUE"""),45464.66666666667)</f>
        <v>45464.66667</v>
      </c>
      <c r="K26" s="1">
        <f>IFERROR(__xludf.DUMMYFUNCTION("""COMPUTED_VALUE"""),746.78)</f>
        <v>746.78</v>
      </c>
      <c r="M26" s="2">
        <f>IFERROR(__xludf.DUMMYFUNCTION("""COMPUTED_VALUE"""),45464.66666666667)</f>
        <v>45464.66667</v>
      </c>
      <c r="N26" s="1">
        <f>IFERROR(__xludf.DUMMYFUNCTION("""COMPUTED_VALUE"""),4.77254563E8)</f>
        <v>477254563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IFERROR(__xludf.DUMMYFUNCTION("""COMPUTED_VALUE"""),747.78)</f>
        <v>747.78</v>
      </c>
      <c r="D27" s="2">
        <f>IFERROR(__xludf.DUMMYFUNCTION("""COMPUTED_VALUE"""),45471.66666666667)</f>
        <v>45471.66667</v>
      </c>
      <c r="E27" s="1">
        <f>IFERROR(__xludf.DUMMYFUNCTION("""COMPUTED_VALUE"""),758.71)</f>
        <v>758.71</v>
      </c>
      <c r="G27" s="2">
        <f>IFERROR(__xludf.DUMMYFUNCTION("""COMPUTED_VALUE"""),45471.66666666667)</f>
        <v>45471.66667</v>
      </c>
      <c r="H27" s="1">
        <f>IFERROR(__xludf.DUMMYFUNCTION("""COMPUTED_VALUE"""),740.8)</f>
        <v>740.8</v>
      </c>
      <c r="J27" s="2">
        <f>IFERROR(__xludf.DUMMYFUNCTION("""COMPUTED_VALUE"""),45471.66666666667)</f>
        <v>45471.66667</v>
      </c>
      <c r="K27" s="1">
        <f>IFERROR(__xludf.DUMMYFUNCTION("""COMPUTED_VALUE"""),742.7)</f>
        <v>742.7</v>
      </c>
      <c r="M27" s="2">
        <f>IFERROR(__xludf.DUMMYFUNCTION("""COMPUTED_VALUE"""),45471.66666666667)</f>
        <v>45471.66667</v>
      </c>
      <c r="N27" s="1">
        <f>IFERROR(__xludf.DUMMYFUNCTION("""COMPUTED_VALUE"""),5.44160241E8)</f>
        <v>544160241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IFERROR(__xludf.DUMMYFUNCTION("""COMPUTED_VALUE"""),743.59)</f>
        <v>743.59</v>
      </c>
      <c r="D28" s="2">
        <f>IFERROR(__xludf.DUMMYFUNCTION("""COMPUTED_VALUE"""),45478.66666666667)</f>
        <v>45478.66667</v>
      </c>
      <c r="E28" s="1">
        <f>IFERROR(__xludf.DUMMYFUNCTION("""COMPUTED_VALUE"""),750.28)</f>
        <v>750.28</v>
      </c>
      <c r="G28" s="2">
        <f>IFERROR(__xludf.DUMMYFUNCTION("""COMPUTED_VALUE"""),45478.66666666667)</f>
        <v>45478.66667</v>
      </c>
      <c r="H28" s="1">
        <f>IFERROR(__xludf.DUMMYFUNCTION("""COMPUTED_VALUE"""),735.27)</f>
        <v>735.27</v>
      </c>
      <c r="J28" s="2">
        <f>IFERROR(__xludf.DUMMYFUNCTION("""COMPUTED_VALUE"""),45478.66666666667)</f>
        <v>45478.66667</v>
      </c>
      <c r="K28" s="1">
        <f>IFERROR(__xludf.DUMMYFUNCTION("""COMPUTED_VALUE"""),742.65)</f>
        <v>742.65</v>
      </c>
      <c r="M28" s="2">
        <f>IFERROR(__xludf.DUMMYFUNCTION("""COMPUTED_VALUE"""),45478.66666666667)</f>
        <v>45478.66667</v>
      </c>
      <c r="N28" s="1">
        <f>IFERROR(__xludf.DUMMYFUNCTION("""COMPUTED_VALUE"""),3.04911696E8)</f>
        <v>304911696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IFERROR(__xludf.DUMMYFUNCTION("""COMPUTED_VALUE"""),741.17)</f>
        <v>741.17</v>
      </c>
      <c r="D29" s="2">
        <f>IFERROR(__xludf.DUMMYFUNCTION("""COMPUTED_VALUE"""),45485.66666666667)</f>
        <v>45485.66667</v>
      </c>
      <c r="E29" s="1">
        <f>IFERROR(__xludf.DUMMYFUNCTION("""COMPUTED_VALUE"""),752.16)</f>
        <v>752.16</v>
      </c>
      <c r="G29" s="2">
        <f>IFERROR(__xludf.DUMMYFUNCTION("""COMPUTED_VALUE"""),45485.66666666667)</f>
        <v>45485.66667</v>
      </c>
      <c r="H29" s="1">
        <f>IFERROR(__xludf.DUMMYFUNCTION("""COMPUTED_VALUE"""),730.35)</f>
        <v>730.35</v>
      </c>
      <c r="J29" s="2">
        <f>IFERROR(__xludf.DUMMYFUNCTION("""COMPUTED_VALUE"""),45485.66666666667)</f>
        <v>45485.66667</v>
      </c>
      <c r="K29" s="1">
        <f>IFERROR(__xludf.DUMMYFUNCTION("""COMPUTED_VALUE"""),746.9)</f>
        <v>746.9</v>
      </c>
      <c r="M29" s="2">
        <f>IFERROR(__xludf.DUMMYFUNCTION("""COMPUTED_VALUE"""),45485.66666666667)</f>
        <v>45485.66667</v>
      </c>
      <c r="N29" s="1">
        <f>IFERROR(__xludf.DUMMYFUNCTION("""COMPUTED_VALUE"""),4.57769542E8)</f>
        <v>457769542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IFERROR(__xludf.DUMMYFUNCTION("""COMPUTED_VALUE"""),746.29)</f>
        <v>746.29</v>
      </c>
      <c r="D30" s="2">
        <f>IFERROR(__xludf.DUMMYFUNCTION("""COMPUTED_VALUE"""),45492.66666666667)</f>
        <v>45492.66667</v>
      </c>
      <c r="E30" s="1">
        <f>IFERROR(__xludf.DUMMYFUNCTION("""COMPUTED_VALUE"""),772.39)</f>
        <v>772.39</v>
      </c>
      <c r="G30" s="2">
        <f>IFERROR(__xludf.DUMMYFUNCTION("""COMPUTED_VALUE"""),45492.66666666667)</f>
        <v>45492.66667</v>
      </c>
      <c r="H30" s="1">
        <f>IFERROR(__xludf.DUMMYFUNCTION("""COMPUTED_VALUE"""),738.04)</f>
        <v>738.04</v>
      </c>
      <c r="J30" s="2">
        <f>IFERROR(__xludf.DUMMYFUNCTION("""COMPUTED_VALUE"""),45492.66666666667)</f>
        <v>45492.66667</v>
      </c>
      <c r="K30" s="1">
        <f>IFERROR(__xludf.DUMMYFUNCTION("""COMPUTED_VALUE"""),757.51)</f>
        <v>757.51</v>
      </c>
      <c r="M30" s="2">
        <f>IFERROR(__xludf.DUMMYFUNCTION("""COMPUTED_VALUE"""),45492.66666666667)</f>
        <v>45492.66667</v>
      </c>
      <c r="N30" s="1">
        <f>IFERROR(__xludf.DUMMYFUNCTION("""COMPUTED_VALUE"""),4.43875664E8)</f>
        <v>443875664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IFERROR(__xludf.DUMMYFUNCTION("""COMPUTED_VALUE"""),758.39)</f>
        <v>758.39</v>
      </c>
      <c r="D31" s="2">
        <f>IFERROR(__xludf.DUMMYFUNCTION("""COMPUTED_VALUE"""),45499.66666666667)</f>
        <v>45499.66667</v>
      </c>
      <c r="E31" s="1">
        <f>IFERROR(__xludf.DUMMYFUNCTION("""COMPUTED_VALUE"""),771.35)</f>
        <v>771.35</v>
      </c>
      <c r="G31" s="2">
        <f>IFERROR(__xludf.DUMMYFUNCTION("""COMPUTED_VALUE"""),45499.66666666667)</f>
        <v>45499.66667</v>
      </c>
      <c r="H31" s="1">
        <f>IFERROR(__xludf.DUMMYFUNCTION("""COMPUTED_VALUE"""),743.71)</f>
        <v>743.71</v>
      </c>
      <c r="J31" s="2">
        <f>IFERROR(__xludf.DUMMYFUNCTION("""COMPUTED_VALUE"""),45499.66666666667)</f>
        <v>45499.66667</v>
      </c>
      <c r="K31" s="1">
        <f>IFERROR(__xludf.DUMMYFUNCTION("""COMPUTED_VALUE"""),768.85)</f>
        <v>768.85</v>
      </c>
      <c r="M31" s="2">
        <f>IFERROR(__xludf.DUMMYFUNCTION("""COMPUTED_VALUE"""),45499.66666666667)</f>
        <v>45499.66667</v>
      </c>
      <c r="N31" s="1">
        <f>IFERROR(__xludf.DUMMYFUNCTION("""COMPUTED_VALUE"""),4.79842846E8)</f>
        <v>479842846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IFERROR(__xludf.DUMMYFUNCTION("""COMPUTED_VALUE"""),767.6)</f>
        <v>767.6</v>
      </c>
      <c r="D32" s="2">
        <f>IFERROR(__xludf.DUMMYFUNCTION("""COMPUTED_VALUE"""),45506.66666666667)</f>
        <v>45506.66667</v>
      </c>
      <c r="E32" s="1">
        <f>IFERROR(__xludf.DUMMYFUNCTION("""COMPUTED_VALUE"""),791.82)</f>
        <v>791.82</v>
      </c>
      <c r="G32" s="2">
        <f>IFERROR(__xludf.DUMMYFUNCTION("""COMPUTED_VALUE"""),45506.66666666667)</f>
        <v>45506.66667</v>
      </c>
      <c r="H32" s="1">
        <f>IFERROR(__xludf.DUMMYFUNCTION("""COMPUTED_VALUE"""),761.95)</f>
        <v>761.95</v>
      </c>
      <c r="J32" s="2">
        <f>IFERROR(__xludf.DUMMYFUNCTION("""COMPUTED_VALUE"""),45506.66666666667)</f>
        <v>45506.66667</v>
      </c>
      <c r="K32" s="1">
        <f>IFERROR(__xludf.DUMMYFUNCTION("""COMPUTED_VALUE"""),788.35)</f>
        <v>788.35</v>
      </c>
      <c r="M32" s="2">
        <f>IFERROR(__xludf.DUMMYFUNCTION("""COMPUTED_VALUE"""),45506.66666666667)</f>
        <v>45506.66667</v>
      </c>
      <c r="N32" s="1">
        <f>IFERROR(__xludf.DUMMYFUNCTION("""COMPUTED_VALUE"""),5.51855913E8)</f>
        <v>551855913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IFERROR(__xludf.DUMMYFUNCTION("""COMPUTED_VALUE"""),789.65)</f>
        <v>789.65</v>
      </c>
      <c r="D33" s="2">
        <f>IFERROR(__xludf.DUMMYFUNCTION("""COMPUTED_VALUE"""),45513.66666666667)</f>
        <v>45513.66667</v>
      </c>
      <c r="E33" s="1">
        <f>IFERROR(__xludf.DUMMYFUNCTION("""COMPUTED_VALUE"""),797.16)</f>
        <v>797.16</v>
      </c>
      <c r="G33" s="2">
        <f>IFERROR(__xludf.DUMMYFUNCTION("""COMPUTED_VALUE"""),45513.66666666667)</f>
        <v>45513.66667</v>
      </c>
      <c r="H33" s="1">
        <f>IFERROR(__xludf.DUMMYFUNCTION("""COMPUTED_VALUE"""),765.83)</f>
        <v>765.83</v>
      </c>
      <c r="J33" s="2">
        <f>IFERROR(__xludf.DUMMYFUNCTION("""COMPUTED_VALUE"""),45513.66666666667)</f>
        <v>45513.66667</v>
      </c>
      <c r="K33" s="1">
        <f>IFERROR(__xludf.DUMMYFUNCTION("""COMPUTED_VALUE"""),775.95)</f>
        <v>775.95</v>
      </c>
      <c r="M33" s="2">
        <f>IFERROR(__xludf.DUMMYFUNCTION("""COMPUTED_VALUE"""),45513.66666666667)</f>
        <v>45513.66667</v>
      </c>
      <c r="N33" s="1">
        <f>IFERROR(__xludf.DUMMYFUNCTION("""COMPUTED_VALUE"""),5.56977053E8)</f>
        <v>556977053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IFERROR(__xludf.DUMMYFUNCTION("""COMPUTED_VALUE"""),775.65)</f>
        <v>775.65</v>
      </c>
      <c r="D34" s="2">
        <f>IFERROR(__xludf.DUMMYFUNCTION("""COMPUTED_VALUE"""),45520.66666666667)</f>
        <v>45520.66667</v>
      </c>
      <c r="E34" s="1">
        <f>IFERROR(__xludf.DUMMYFUNCTION("""COMPUTED_VALUE"""),784.72)</f>
        <v>784.72</v>
      </c>
      <c r="G34" s="2">
        <f>IFERROR(__xludf.DUMMYFUNCTION("""COMPUTED_VALUE"""),45520.66666666667)</f>
        <v>45520.66667</v>
      </c>
      <c r="H34" s="1">
        <f>IFERROR(__xludf.DUMMYFUNCTION("""COMPUTED_VALUE"""),767.74)</f>
        <v>767.74</v>
      </c>
      <c r="J34" s="2">
        <f>IFERROR(__xludf.DUMMYFUNCTION("""COMPUTED_VALUE"""),45520.66666666667)</f>
        <v>45520.66667</v>
      </c>
      <c r="K34" s="1">
        <f>IFERROR(__xludf.DUMMYFUNCTION("""COMPUTED_VALUE"""),781.15)</f>
        <v>781.15</v>
      </c>
      <c r="M34" s="2">
        <f>IFERROR(__xludf.DUMMYFUNCTION("""COMPUTED_VALUE"""),45520.66666666667)</f>
        <v>45520.66667</v>
      </c>
      <c r="N34" s="1">
        <f>IFERROR(__xludf.DUMMYFUNCTION("""COMPUTED_VALUE"""),4.91054861E8)</f>
        <v>491054861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IFERROR(__xludf.DUMMYFUNCTION("""COMPUTED_VALUE"""),782.63)</f>
        <v>782.63</v>
      </c>
      <c r="D35" s="2">
        <f>IFERROR(__xludf.DUMMYFUNCTION("""COMPUTED_VALUE"""),45527.66666666667)</f>
        <v>45527.66667</v>
      </c>
      <c r="E35" s="1">
        <f>IFERROR(__xludf.DUMMYFUNCTION("""COMPUTED_VALUE"""),794.5)</f>
        <v>794.5</v>
      </c>
      <c r="G35" s="2">
        <f>IFERROR(__xludf.DUMMYFUNCTION("""COMPUTED_VALUE"""),45527.66666666667)</f>
        <v>45527.66667</v>
      </c>
      <c r="H35" s="1">
        <f>IFERROR(__xludf.DUMMYFUNCTION("""COMPUTED_VALUE"""),781.22)</f>
        <v>781.22</v>
      </c>
      <c r="J35" s="2">
        <f>IFERROR(__xludf.DUMMYFUNCTION("""COMPUTED_VALUE"""),45527.66666666667)</f>
        <v>45527.66667</v>
      </c>
      <c r="K35" s="1">
        <f>IFERROR(__xludf.DUMMYFUNCTION("""COMPUTED_VALUE"""),791.67)</f>
        <v>791.67</v>
      </c>
      <c r="M35" s="2">
        <f>IFERROR(__xludf.DUMMYFUNCTION("""COMPUTED_VALUE"""),45527.66666666667)</f>
        <v>45527.66667</v>
      </c>
      <c r="N35" s="1">
        <f>IFERROR(__xludf.DUMMYFUNCTION("""COMPUTED_VALUE"""),3.72166039E8)</f>
        <v>372166039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IFERROR(__xludf.DUMMYFUNCTION("""COMPUTED_VALUE"""),792.88)</f>
        <v>792.88</v>
      </c>
      <c r="D36" s="2">
        <f>IFERROR(__xludf.DUMMYFUNCTION("""COMPUTED_VALUE"""),45534.66666666667)</f>
        <v>45534.66667</v>
      </c>
      <c r="E36" s="1">
        <f>IFERROR(__xludf.DUMMYFUNCTION("""COMPUTED_VALUE"""),799.86)</f>
        <v>799.86</v>
      </c>
      <c r="G36" s="2">
        <f>IFERROR(__xludf.DUMMYFUNCTION("""COMPUTED_VALUE"""),45534.66666666667)</f>
        <v>45534.66667</v>
      </c>
      <c r="H36" s="1">
        <f>IFERROR(__xludf.DUMMYFUNCTION("""COMPUTED_VALUE"""),788.33)</f>
        <v>788.33</v>
      </c>
      <c r="J36" s="2">
        <f>IFERROR(__xludf.DUMMYFUNCTION("""COMPUTED_VALUE"""),45534.66666666667)</f>
        <v>45534.66667</v>
      </c>
      <c r="K36" s="1">
        <f>IFERROR(__xludf.DUMMYFUNCTION("""COMPUTED_VALUE"""),797.81)</f>
        <v>797.81</v>
      </c>
      <c r="M36" s="2">
        <f>IFERROR(__xludf.DUMMYFUNCTION("""COMPUTED_VALUE"""),45534.66666666667)</f>
        <v>45534.66667</v>
      </c>
      <c r="N36" s="1">
        <f>IFERROR(__xludf.DUMMYFUNCTION("""COMPUTED_VALUE"""),4.11020554E8)</f>
        <v>411020554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IFERROR(__xludf.DUMMYFUNCTION("""COMPUTED_VALUE"""),796.37)</f>
        <v>796.37</v>
      </c>
      <c r="D37" s="2">
        <f>IFERROR(__xludf.DUMMYFUNCTION("""COMPUTED_VALUE"""),45541.66666666667)</f>
        <v>45541.66667</v>
      </c>
      <c r="E37" s="1">
        <f>IFERROR(__xludf.DUMMYFUNCTION("""COMPUTED_VALUE"""),816.09)</f>
        <v>816.09</v>
      </c>
      <c r="G37" s="2">
        <f>IFERROR(__xludf.DUMMYFUNCTION("""COMPUTED_VALUE"""),45541.66666666667)</f>
        <v>45541.66667</v>
      </c>
      <c r="H37" s="1">
        <f>IFERROR(__xludf.DUMMYFUNCTION("""COMPUTED_VALUE"""),794.77)</f>
        <v>794.77</v>
      </c>
      <c r="J37" s="2">
        <f>IFERROR(__xludf.DUMMYFUNCTION("""COMPUTED_VALUE"""),45541.66666666667)</f>
        <v>45541.66667</v>
      </c>
      <c r="K37" s="1">
        <f>IFERROR(__xludf.DUMMYFUNCTION("""COMPUTED_VALUE"""),806.94)</f>
        <v>806.94</v>
      </c>
      <c r="M37" s="2">
        <f>IFERROR(__xludf.DUMMYFUNCTION("""COMPUTED_VALUE"""),45541.66666666667)</f>
        <v>45541.66667</v>
      </c>
      <c r="N37" s="1">
        <f>IFERROR(__xludf.DUMMYFUNCTION("""COMPUTED_VALUE"""),4.20637779E8)</f>
        <v>420637779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IFERROR(__xludf.DUMMYFUNCTION("""COMPUTED_VALUE"""),807.18)</f>
        <v>807.18</v>
      </c>
      <c r="D38" s="2">
        <f>IFERROR(__xludf.DUMMYFUNCTION("""COMPUTED_VALUE"""),45548.66666666667)</f>
        <v>45548.66667</v>
      </c>
      <c r="E38" s="1">
        <f>IFERROR(__xludf.DUMMYFUNCTION("""COMPUTED_VALUE"""),816.53)</f>
        <v>816.53</v>
      </c>
      <c r="G38" s="2">
        <f>IFERROR(__xludf.DUMMYFUNCTION("""COMPUTED_VALUE"""),45548.66666666667)</f>
        <v>45548.66667</v>
      </c>
      <c r="H38" s="1">
        <f>IFERROR(__xludf.DUMMYFUNCTION("""COMPUTED_VALUE"""),794.26)</f>
        <v>794.26</v>
      </c>
      <c r="J38" s="2">
        <f>IFERROR(__xludf.DUMMYFUNCTION("""COMPUTED_VALUE"""),45548.66666666667)</f>
        <v>45548.66667</v>
      </c>
      <c r="K38" s="1">
        <f>IFERROR(__xludf.DUMMYFUNCTION("""COMPUTED_VALUE"""),808.3)</f>
        <v>808.3</v>
      </c>
      <c r="M38" s="2">
        <f>IFERROR(__xludf.DUMMYFUNCTION("""COMPUTED_VALUE"""),45548.66666666667)</f>
        <v>45548.66667</v>
      </c>
      <c r="N38" s="1">
        <f>IFERROR(__xludf.DUMMYFUNCTION("""COMPUTED_VALUE"""),4.04207109E8)</f>
        <v>404207109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IFERROR(__xludf.DUMMYFUNCTION("""COMPUTED_VALUE"""),811.81)</f>
        <v>811.81</v>
      </c>
      <c r="D39" s="2">
        <f>IFERROR(__xludf.DUMMYFUNCTION("""COMPUTED_VALUE"""),45555.66666666667)</f>
        <v>45555.66667</v>
      </c>
      <c r="E39" s="1">
        <f>IFERROR(__xludf.DUMMYFUNCTION("""COMPUTED_VALUE"""),816.7)</f>
        <v>816.7</v>
      </c>
      <c r="G39" s="2">
        <f>IFERROR(__xludf.DUMMYFUNCTION("""COMPUTED_VALUE"""),45555.66666666667)</f>
        <v>45555.66667</v>
      </c>
      <c r="H39" s="1">
        <f>IFERROR(__xludf.DUMMYFUNCTION("""COMPUTED_VALUE"""),796.31)</f>
        <v>796.31</v>
      </c>
      <c r="J39" s="2">
        <f>IFERROR(__xludf.DUMMYFUNCTION("""COMPUTED_VALUE"""),45555.66666666667)</f>
        <v>45555.66667</v>
      </c>
      <c r="K39" s="1">
        <f>IFERROR(__xludf.DUMMYFUNCTION("""COMPUTED_VALUE"""),800.7)</f>
        <v>800.7</v>
      </c>
      <c r="M39" s="2">
        <f>IFERROR(__xludf.DUMMYFUNCTION("""COMPUTED_VALUE"""),45555.66666666667)</f>
        <v>45555.66667</v>
      </c>
      <c r="N39" s="1">
        <f>IFERROR(__xludf.DUMMYFUNCTION("""COMPUTED_VALUE"""),6.11942231E8)</f>
        <v>611942231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IFERROR(__xludf.DUMMYFUNCTION("""COMPUTED_VALUE"""),799.76)</f>
        <v>799.76</v>
      </c>
      <c r="D40" s="2">
        <f>IFERROR(__xludf.DUMMYFUNCTION("""COMPUTED_VALUE"""),45562.66666666667)</f>
        <v>45562.66667</v>
      </c>
      <c r="E40" s="1">
        <f>IFERROR(__xludf.DUMMYFUNCTION("""COMPUTED_VALUE"""),808.54)</f>
        <v>808.54</v>
      </c>
      <c r="G40" s="2">
        <f>IFERROR(__xludf.DUMMYFUNCTION("""COMPUTED_VALUE"""),45562.66666666667)</f>
        <v>45562.66667</v>
      </c>
      <c r="H40" s="1">
        <f>IFERROR(__xludf.DUMMYFUNCTION("""COMPUTED_VALUE"""),792.89)</f>
        <v>792.89</v>
      </c>
      <c r="J40" s="2">
        <f>IFERROR(__xludf.DUMMYFUNCTION("""COMPUTED_VALUE"""),45562.66666666667)</f>
        <v>45562.66667</v>
      </c>
      <c r="K40" s="1">
        <f>IFERROR(__xludf.DUMMYFUNCTION("""COMPUTED_VALUE"""),802.2)</f>
        <v>802.2</v>
      </c>
      <c r="M40" s="2">
        <f>IFERROR(__xludf.DUMMYFUNCTION("""COMPUTED_VALUE"""),45562.66666666667)</f>
        <v>45562.66667</v>
      </c>
      <c r="N40" s="1">
        <f>IFERROR(__xludf.DUMMYFUNCTION("""COMPUTED_VALUE"""),4.26288578E8)</f>
        <v>426288578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IFERROR(__xludf.DUMMYFUNCTION("""COMPUTED_VALUE"""),803.67)</f>
        <v>803.67</v>
      </c>
      <c r="D41" s="2">
        <f>IFERROR(__xludf.DUMMYFUNCTION("""COMPUTED_VALUE"""),45569.66666666667)</f>
        <v>45569.66667</v>
      </c>
      <c r="E41" s="1">
        <f>IFERROR(__xludf.DUMMYFUNCTION("""COMPUTED_VALUE"""),806.49)</f>
        <v>806.49</v>
      </c>
      <c r="G41" s="2">
        <f>IFERROR(__xludf.DUMMYFUNCTION("""COMPUTED_VALUE"""),45569.66666666667)</f>
        <v>45569.66667</v>
      </c>
      <c r="H41" s="1">
        <f>IFERROR(__xludf.DUMMYFUNCTION("""COMPUTED_VALUE"""),779.51)</f>
        <v>779.51</v>
      </c>
      <c r="J41" s="2">
        <f>IFERROR(__xludf.DUMMYFUNCTION("""COMPUTED_VALUE"""),45569.66666666667)</f>
        <v>45569.66667</v>
      </c>
      <c r="K41" s="1">
        <f>IFERROR(__xludf.DUMMYFUNCTION("""COMPUTED_VALUE"""),784.92)</f>
        <v>784.92</v>
      </c>
      <c r="M41" s="2">
        <f>IFERROR(__xludf.DUMMYFUNCTION("""COMPUTED_VALUE"""),45569.66666666667)</f>
        <v>45569.66667</v>
      </c>
      <c r="N41" s="1">
        <f>IFERROR(__xludf.DUMMYFUNCTION("""COMPUTED_VALUE"""),4.73929278E8)</f>
        <v>473929278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IFERROR(__xludf.DUMMYFUNCTION("""COMPUTED_VALUE"""),784.19)</f>
        <v>784.19</v>
      </c>
      <c r="D42" s="2">
        <f>IFERROR(__xludf.DUMMYFUNCTION("""COMPUTED_VALUE"""),45576.66666666667)</f>
        <v>45576.66667</v>
      </c>
      <c r="E42" s="1">
        <f>IFERROR(__xludf.DUMMYFUNCTION("""COMPUTED_VALUE"""),789.04)</f>
        <v>789.04</v>
      </c>
      <c r="G42" s="2">
        <f>IFERROR(__xludf.DUMMYFUNCTION("""COMPUTED_VALUE"""),45576.66666666667)</f>
        <v>45576.66667</v>
      </c>
      <c r="H42" s="1">
        <f>IFERROR(__xludf.DUMMYFUNCTION("""COMPUTED_VALUE"""),774.51)</f>
        <v>774.51</v>
      </c>
      <c r="J42" s="2">
        <f>IFERROR(__xludf.DUMMYFUNCTION("""COMPUTED_VALUE"""),45576.66666666667)</f>
        <v>45576.66667</v>
      </c>
      <c r="K42" s="1">
        <f>IFERROR(__xludf.DUMMYFUNCTION("""COMPUTED_VALUE"""),787.22)</f>
        <v>787.22</v>
      </c>
      <c r="M42" s="2">
        <f>IFERROR(__xludf.DUMMYFUNCTION("""COMPUTED_VALUE"""),45576.66666666667)</f>
        <v>45576.66667</v>
      </c>
      <c r="N42" s="1">
        <f>IFERROR(__xludf.DUMMYFUNCTION("""COMPUTED_VALUE"""),4.23675312E8)</f>
        <v>423675312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IFERROR(__xludf.DUMMYFUNCTION("""COMPUTED_VALUE"""),787.69)</f>
        <v>787.69</v>
      </c>
      <c r="D43" s="2">
        <f>IFERROR(__xludf.DUMMYFUNCTION("""COMPUTED_VALUE"""),45583.66666666667)</f>
        <v>45583.66667</v>
      </c>
      <c r="E43" s="1">
        <f>IFERROR(__xludf.DUMMYFUNCTION("""COMPUTED_VALUE"""),803.36)</f>
        <v>803.36</v>
      </c>
      <c r="G43" s="2">
        <f>IFERROR(__xludf.DUMMYFUNCTION("""COMPUTED_VALUE"""),45583.66666666667)</f>
        <v>45583.66667</v>
      </c>
      <c r="H43" s="1">
        <f>IFERROR(__xludf.DUMMYFUNCTION("""COMPUTED_VALUE"""),786.27)</f>
        <v>786.27</v>
      </c>
      <c r="J43" s="2">
        <f>IFERROR(__xludf.DUMMYFUNCTION("""COMPUTED_VALUE"""),45583.66666666667)</f>
        <v>45583.66667</v>
      </c>
      <c r="K43" s="1">
        <f>IFERROR(__xludf.DUMMYFUNCTION("""COMPUTED_VALUE"""),794.74)</f>
        <v>794.74</v>
      </c>
      <c r="M43" s="2">
        <f>IFERROR(__xludf.DUMMYFUNCTION("""COMPUTED_VALUE"""),45583.66666666667)</f>
        <v>45583.66667</v>
      </c>
      <c r="N43" s="1">
        <f>IFERROR(__xludf.DUMMYFUNCTION("""COMPUTED_VALUE"""),4.42123044E8)</f>
        <v>442123044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IFERROR(__xludf.DUMMYFUNCTION("""COMPUTED_VALUE"""),794.09)</f>
        <v>794.09</v>
      </c>
      <c r="D44" s="2">
        <f>IFERROR(__xludf.DUMMYFUNCTION("""COMPUTED_VALUE"""),45590.66666666667)</f>
        <v>45590.66667</v>
      </c>
      <c r="E44" s="1">
        <f>IFERROR(__xludf.DUMMYFUNCTION("""COMPUTED_VALUE"""),796.02)</f>
        <v>796.02</v>
      </c>
      <c r="G44" s="2">
        <f>IFERROR(__xludf.DUMMYFUNCTION("""COMPUTED_VALUE"""),45590.66666666667)</f>
        <v>45590.66667</v>
      </c>
      <c r="H44" s="1">
        <f>IFERROR(__xludf.DUMMYFUNCTION("""COMPUTED_VALUE"""),770.61)</f>
        <v>770.61</v>
      </c>
      <c r="J44" s="2">
        <f>IFERROR(__xludf.DUMMYFUNCTION("""COMPUTED_VALUE"""),45590.66666666667)</f>
        <v>45590.66667</v>
      </c>
      <c r="K44" s="1">
        <f>IFERROR(__xludf.DUMMYFUNCTION("""COMPUTED_VALUE"""),771.27)</f>
        <v>771.27</v>
      </c>
      <c r="M44" s="2">
        <f>IFERROR(__xludf.DUMMYFUNCTION("""COMPUTED_VALUE"""),45590.66666666667)</f>
        <v>45590.66667</v>
      </c>
      <c r="N44" s="1">
        <f>IFERROR(__xludf.DUMMYFUNCTION("""COMPUTED_VALUE"""),4.37330998E8)</f>
        <v>437330998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IFERROR(__xludf.DUMMYFUNCTION("""COMPUTED_VALUE"""),773.18)</f>
        <v>773.18</v>
      </c>
      <c r="D45" s="2">
        <f>IFERROR(__xludf.DUMMYFUNCTION("""COMPUTED_VALUE"""),45597.66666666667)</f>
        <v>45597.66667</v>
      </c>
      <c r="E45" s="1">
        <f>IFERROR(__xludf.DUMMYFUNCTION("""COMPUTED_VALUE"""),776.66)</f>
        <v>776.66</v>
      </c>
      <c r="G45" s="2">
        <f>IFERROR(__xludf.DUMMYFUNCTION("""COMPUTED_VALUE"""),45597.66666666667)</f>
        <v>45597.66667</v>
      </c>
      <c r="H45" s="1">
        <f>IFERROR(__xludf.DUMMYFUNCTION("""COMPUTED_VALUE"""),750.05)</f>
        <v>750.05</v>
      </c>
      <c r="J45" s="2">
        <f>IFERROR(__xludf.DUMMYFUNCTION("""COMPUTED_VALUE"""),45597.66666666667)</f>
        <v>45597.66667</v>
      </c>
      <c r="K45" s="1">
        <f>IFERROR(__xludf.DUMMYFUNCTION("""COMPUTED_VALUE"""),751.18)</f>
        <v>751.18</v>
      </c>
      <c r="M45" s="2">
        <f>IFERROR(__xludf.DUMMYFUNCTION("""COMPUTED_VALUE"""),45597.66666666667)</f>
        <v>45597.66667</v>
      </c>
      <c r="N45" s="1">
        <f>IFERROR(__xludf.DUMMYFUNCTION("""COMPUTED_VALUE"""),5.64823334E8)</f>
        <v>564823334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IFERROR(__xludf.DUMMYFUNCTION("""COMPUTED_VALUE"""),751.92)</f>
        <v>751.92</v>
      </c>
      <c r="D46" s="2">
        <f>IFERROR(__xludf.DUMMYFUNCTION("""COMPUTED_VALUE"""),45604.66666666667)</f>
        <v>45604.66667</v>
      </c>
      <c r="E46" s="1">
        <f>IFERROR(__xludf.DUMMYFUNCTION("""COMPUTED_VALUE"""),759.06)</f>
        <v>759.06</v>
      </c>
      <c r="G46" s="2">
        <f>IFERROR(__xludf.DUMMYFUNCTION("""COMPUTED_VALUE"""),45604.66666666667)</f>
        <v>45604.66667</v>
      </c>
      <c r="H46" s="1">
        <f>IFERROR(__xludf.DUMMYFUNCTION("""COMPUTED_VALUE"""),741.09)</f>
        <v>741.09</v>
      </c>
      <c r="J46" s="2">
        <f>IFERROR(__xludf.DUMMYFUNCTION("""COMPUTED_VALUE"""),45604.66666666667)</f>
        <v>45604.66667</v>
      </c>
      <c r="K46" s="1">
        <f>IFERROR(__xludf.DUMMYFUNCTION("""COMPUTED_VALUE"""),745.93)</f>
        <v>745.93</v>
      </c>
      <c r="M46" s="2">
        <f>IFERROR(__xludf.DUMMYFUNCTION("""COMPUTED_VALUE"""),45604.66666666667)</f>
        <v>45604.66667</v>
      </c>
      <c r="N46" s="1">
        <f>IFERROR(__xludf.DUMMYFUNCTION("""COMPUTED_VALUE"""),5.41411891E8)</f>
        <v>541411891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IFERROR(__xludf.DUMMYFUNCTION("""COMPUTED_VALUE"""),745.58)</f>
        <v>745.58</v>
      </c>
      <c r="D47" s="2">
        <f>IFERROR(__xludf.DUMMYFUNCTION("""COMPUTED_VALUE"""),45611.66666666667)</f>
        <v>45611.66667</v>
      </c>
      <c r="E47" s="1">
        <f>IFERROR(__xludf.DUMMYFUNCTION("""COMPUTED_VALUE"""),750.38)</f>
        <v>750.38</v>
      </c>
      <c r="G47" s="2">
        <f>IFERROR(__xludf.DUMMYFUNCTION("""COMPUTED_VALUE"""),45611.66666666667)</f>
        <v>45611.66667</v>
      </c>
      <c r="H47" s="1">
        <f>IFERROR(__xludf.DUMMYFUNCTION("""COMPUTED_VALUE"""),722.56)</f>
        <v>722.56</v>
      </c>
      <c r="J47" s="2">
        <f>IFERROR(__xludf.DUMMYFUNCTION("""COMPUTED_VALUE"""),45611.66666666667)</f>
        <v>45611.66667</v>
      </c>
      <c r="K47" s="1">
        <f>IFERROR(__xludf.DUMMYFUNCTION("""COMPUTED_VALUE"""),724.18)</f>
        <v>724.18</v>
      </c>
      <c r="M47" s="2">
        <f>IFERROR(__xludf.DUMMYFUNCTION("""COMPUTED_VALUE"""),45611.66666666667)</f>
        <v>45611.66667</v>
      </c>
      <c r="N47" s="1">
        <f>IFERROR(__xludf.DUMMYFUNCTION("""COMPUTED_VALUE"""),5.81768417E8)</f>
        <v>581768417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IFERROR(__xludf.DUMMYFUNCTION("""COMPUTED_VALUE"""),725.76)</f>
        <v>725.76</v>
      </c>
      <c r="D48" s="2">
        <f>IFERROR(__xludf.DUMMYFUNCTION("""COMPUTED_VALUE"""),45618.66666666667)</f>
        <v>45618.66667</v>
      </c>
      <c r="E48" s="1">
        <f>IFERROR(__xludf.DUMMYFUNCTION("""COMPUTED_VALUE"""),742.64)</f>
        <v>742.64</v>
      </c>
      <c r="G48" s="2">
        <f>IFERROR(__xludf.DUMMYFUNCTION("""COMPUTED_VALUE"""),45618.66666666667)</f>
        <v>45618.66667</v>
      </c>
      <c r="H48" s="1">
        <f>IFERROR(__xludf.DUMMYFUNCTION("""COMPUTED_VALUE"""),718.08)</f>
        <v>718.08</v>
      </c>
      <c r="J48" s="2">
        <f>IFERROR(__xludf.DUMMYFUNCTION("""COMPUTED_VALUE"""),45618.66666666667)</f>
        <v>45618.66667</v>
      </c>
      <c r="K48" s="1">
        <f>IFERROR(__xludf.DUMMYFUNCTION("""COMPUTED_VALUE"""),740.75)</f>
        <v>740.75</v>
      </c>
      <c r="M48" s="2">
        <f>IFERROR(__xludf.DUMMYFUNCTION("""COMPUTED_VALUE"""),45618.66666666667)</f>
        <v>45618.66667</v>
      </c>
      <c r="N48" s="1">
        <f>IFERROR(__xludf.DUMMYFUNCTION("""COMPUTED_VALUE"""),5.22132599E8)</f>
        <v>522132599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IFERROR(__xludf.DUMMYFUNCTION("""COMPUTED_VALUE"""),742.34)</f>
        <v>742.34</v>
      </c>
      <c r="D49" s="2">
        <f>IFERROR(__xludf.DUMMYFUNCTION("""COMPUTED_VALUE"""),45625.54166666667)</f>
        <v>45625.54167</v>
      </c>
      <c r="E49" s="1">
        <f>IFERROR(__xludf.DUMMYFUNCTION("""COMPUTED_VALUE"""),752.2)</f>
        <v>752.2</v>
      </c>
      <c r="G49" s="2">
        <f>IFERROR(__xludf.DUMMYFUNCTION("""COMPUTED_VALUE"""),45625.54166666667)</f>
        <v>45625.54167</v>
      </c>
      <c r="H49" s="1">
        <f>IFERROR(__xludf.DUMMYFUNCTION("""COMPUTED_VALUE"""),742.34)</f>
        <v>742.34</v>
      </c>
      <c r="J49" s="2">
        <f>IFERROR(__xludf.DUMMYFUNCTION("""COMPUTED_VALUE"""),45625.54166666667)</f>
        <v>45625.54167</v>
      </c>
      <c r="K49" s="1">
        <f>IFERROR(__xludf.DUMMYFUNCTION("""COMPUTED_VALUE"""),747.61)</f>
        <v>747.61</v>
      </c>
      <c r="M49" s="2">
        <f>IFERROR(__xludf.DUMMYFUNCTION("""COMPUTED_VALUE"""),45625.54166666667)</f>
        <v>45625.54167</v>
      </c>
      <c r="N49" s="1">
        <f>IFERROR(__xludf.DUMMYFUNCTION("""COMPUTED_VALUE"""),4.10343716E8)</f>
        <v>410343716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IFERROR(__xludf.DUMMYFUNCTION("""COMPUTED_VALUE"""),747.43)</f>
        <v>747.43</v>
      </c>
      <c r="D50" s="2">
        <f>IFERROR(__xludf.DUMMYFUNCTION("""COMPUTED_VALUE"""),45632.66666666667)</f>
        <v>45632.66667</v>
      </c>
      <c r="E50" s="1">
        <f>IFERROR(__xludf.DUMMYFUNCTION("""COMPUTED_VALUE"""),747.43)</f>
        <v>747.43</v>
      </c>
      <c r="G50" s="2">
        <f>IFERROR(__xludf.DUMMYFUNCTION("""COMPUTED_VALUE"""),45632.66666666667)</f>
        <v>45632.66667</v>
      </c>
      <c r="H50" s="1">
        <f>IFERROR(__xludf.DUMMYFUNCTION("""COMPUTED_VALUE"""),727.76)</f>
        <v>727.76</v>
      </c>
      <c r="J50" s="2">
        <f>IFERROR(__xludf.DUMMYFUNCTION("""COMPUTED_VALUE"""),45632.66666666667)</f>
        <v>45632.66667</v>
      </c>
      <c r="K50" s="1">
        <f>IFERROR(__xludf.DUMMYFUNCTION("""COMPUTED_VALUE"""),727.87)</f>
        <v>727.87</v>
      </c>
      <c r="M50" s="2">
        <f>IFERROR(__xludf.DUMMYFUNCTION("""COMPUTED_VALUE"""),45632.66666666667)</f>
        <v>45632.66667</v>
      </c>
      <c r="N50" s="1">
        <f>IFERROR(__xludf.DUMMYFUNCTION("""COMPUTED_VALUE"""),5.60789778E8)</f>
        <v>560789778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IFERROR(__xludf.DUMMYFUNCTION("""COMPUTED_VALUE"""),728.69)</f>
        <v>728.69</v>
      </c>
      <c r="D51" s="2">
        <f>IFERROR(__xludf.DUMMYFUNCTION("""COMPUTED_VALUE"""),45639.66666666667)</f>
        <v>45639.66667</v>
      </c>
      <c r="E51" s="1">
        <f>IFERROR(__xludf.DUMMYFUNCTION("""COMPUTED_VALUE"""),741.92)</f>
        <v>741.92</v>
      </c>
      <c r="G51" s="2">
        <f>IFERROR(__xludf.DUMMYFUNCTION("""COMPUTED_VALUE"""),45639.66666666667)</f>
        <v>45639.66667</v>
      </c>
      <c r="H51" s="1">
        <f>IFERROR(__xludf.DUMMYFUNCTION("""COMPUTED_VALUE"""),727.19)</f>
        <v>727.19</v>
      </c>
      <c r="J51" s="2">
        <f>IFERROR(__xludf.DUMMYFUNCTION("""COMPUTED_VALUE"""),45639.66666666667)</f>
        <v>45639.66667</v>
      </c>
      <c r="K51" s="1">
        <f>IFERROR(__xludf.DUMMYFUNCTION("""COMPUTED_VALUE"""),733.28)</f>
        <v>733.28</v>
      </c>
      <c r="M51" s="2">
        <f>IFERROR(__xludf.DUMMYFUNCTION("""COMPUTED_VALUE"""),45639.66666666667)</f>
        <v>45639.66667</v>
      </c>
      <c r="N51" s="1">
        <f>IFERROR(__xludf.DUMMYFUNCTION("""COMPUTED_VALUE"""),5.94333377E8)</f>
        <v>594333377</v>
      </c>
    </row>
    <row r="52">
      <c r="A52" s="2">
        <f>IFERROR(__xludf.DUMMYFUNCTION("""COMPUTED_VALUE"""),45646.66666666667)</f>
        <v>45646.66667</v>
      </c>
      <c r="B52" s="1">
        <f>IFERROR(__xludf.DUMMYFUNCTION("""COMPUTED_VALUE"""),733.02)</f>
        <v>733.02</v>
      </c>
      <c r="D52" s="2">
        <f>IFERROR(__xludf.DUMMYFUNCTION("""COMPUTED_VALUE"""),45646.66666666667)</f>
        <v>45646.66667</v>
      </c>
      <c r="E52" s="1">
        <f>IFERROR(__xludf.DUMMYFUNCTION("""COMPUTED_VALUE"""),736.39)</f>
        <v>736.39</v>
      </c>
      <c r="G52" s="2">
        <f>IFERROR(__xludf.DUMMYFUNCTION("""COMPUTED_VALUE"""),45646.66666666667)</f>
        <v>45646.66667</v>
      </c>
      <c r="H52" s="1">
        <f>IFERROR(__xludf.DUMMYFUNCTION("""COMPUTED_VALUE"""),704.8)</f>
        <v>704.8</v>
      </c>
      <c r="J52" s="2">
        <f>IFERROR(__xludf.DUMMYFUNCTION("""COMPUTED_VALUE"""),45646.66666666667)</f>
        <v>45646.66667</v>
      </c>
      <c r="K52" s="1">
        <f>IFERROR(__xludf.DUMMYFUNCTION("""COMPUTED_VALUE"""),709.17)</f>
        <v>709.17</v>
      </c>
      <c r="M52" s="2">
        <f>IFERROR(__xludf.DUMMYFUNCTION("""COMPUTED_VALUE"""),45646.66666666667)</f>
        <v>45646.66667</v>
      </c>
      <c r="N52" s="1">
        <f>IFERROR(__xludf.DUMMYFUNCTION("""COMPUTED_VALUE"""),8.42211845E8)</f>
        <v>842211845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IFERROR(__xludf.DUMMYFUNCTION("""COMPUTED_VALUE"""),708.19)</f>
        <v>708.19</v>
      </c>
      <c r="D53" s="2">
        <f>IFERROR(__xludf.DUMMYFUNCTION("""COMPUTED_VALUE"""),45653.66666666667)</f>
        <v>45653.66667</v>
      </c>
      <c r="E53" s="1">
        <f>IFERROR(__xludf.DUMMYFUNCTION("""COMPUTED_VALUE"""),713.28)</f>
        <v>713.28</v>
      </c>
      <c r="G53" s="2">
        <f>IFERROR(__xludf.DUMMYFUNCTION("""COMPUTED_VALUE"""),45653.66666666667)</f>
        <v>45653.66667</v>
      </c>
      <c r="H53" s="1">
        <f>IFERROR(__xludf.DUMMYFUNCTION("""COMPUTED_VALUE"""),699.66)</f>
        <v>699.66</v>
      </c>
      <c r="J53" s="2">
        <f>IFERROR(__xludf.DUMMYFUNCTION("""COMPUTED_VALUE"""),45653.66666666667)</f>
        <v>45653.66667</v>
      </c>
      <c r="K53" s="1">
        <f>IFERROR(__xludf.DUMMYFUNCTION("""COMPUTED_VALUE"""),709.95)</f>
        <v>709.95</v>
      </c>
      <c r="M53" s="2">
        <f>IFERROR(__xludf.DUMMYFUNCTION("""COMPUTED_VALUE"""),45653.66666666667)</f>
        <v>45653.66667</v>
      </c>
      <c r="N53" s="1">
        <f>IFERROR(__xludf.DUMMYFUNCTION("""COMPUTED_VALUE"""),2.74247063E8)</f>
        <v>274247063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IFERROR(__xludf.DUMMYFUNCTION("""COMPUTED_VALUE"""),708.9)</f>
        <v>708.9</v>
      </c>
      <c r="D54" s="2">
        <f>IFERROR(__xludf.DUMMYFUNCTION("""COMPUTED_VALUE"""),45660.66666666667)</f>
        <v>45660.66667</v>
      </c>
      <c r="E54" s="1">
        <f>IFERROR(__xludf.DUMMYFUNCTION("""COMPUTED_VALUE"""),712.7)</f>
        <v>712.7</v>
      </c>
      <c r="G54" s="2">
        <f>IFERROR(__xludf.DUMMYFUNCTION("""COMPUTED_VALUE"""),45660.66666666667)</f>
        <v>45660.66667</v>
      </c>
      <c r="H54" s="1">
        <f>IFERROR(__xludf.DUMMYFUNCTION("""COMPUTED_VALUE"""),699.88)</f>
        <v>699.88</v>
      </c>
      <c r="J54" s="2">
        <f>IFERROR(__xludf.DUMMYFUNCTION("""COMPUTED_VALUE"""),45660.66666666667)</f>
        <v>45660.66667</v>
      </c>
      <c r="K54" s="1">
        <f>IFERROR(__xludf.DUMMYFUNCTION("""COMPUTED_VALUE"""),702.29)</f>
        <v>702.29</v>
      </c>
      <c r="M54" s="2">
        <f>IFERROR(__xludf.DUMMYFUNCTION("""COMPUTED_VALUE"""),45660.66666666667)</f>
        <v>45660.66667</v>
      </c>
      <c r="N54" s="1">
        <f>IFERROR(__xludf.DUMMYFUNCTION("""COMPUTED_VALUE"""),3.15227328E8)</f>
        <v>315227328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IFERROR(__xludf.DUMMYFUNCTION("""COMPUTED_VALUE"""),702.12)</f>
        <v>702.12</v>
      </c>
      <c r="D55" s="2">
        <f>IFERROR(__xludf.DUMMYFUNCTION("""COMPUTED_VALUE"""),45667.66666666667)</f>
        <v>45667.66667</v>
      </c>
      <c r="E55" s="1">
        <f>IFERROR(__xludf.DUMMYFUNCTION("""COMPUTED_VALUE"""),702.15)</f>
        <v>702.15</v>
      </c>
      <c r="G55" s="2">
        <f>IFERROR(__xludf.DUMMYFUNCTION("""COMPUTED_VALUE"""),45667.66666666667)</f>
        <v>45667.66667</v>
      </c>
      <c r="H55" s="1">
        <f>IFERROR(__xludf.DUMMYFUNCTION("""COMPUTED_VALUE"""),670.35)</f>
        <v>670.35</v>
      </c>
      <c r="J55" s="2">
        <f>IFERROR(__xludf.DUMMYFUNCTION("""COMPUTED_VALUE"""),45667.66666666667)</f>
        <v>45667.66667</v>
      </c>
      <c r="K55" s="1">
        <f>IFERROR(__xludf.DUMMYFUNCTION("""COMPUTED_VALUE"""),671.35)</f>
        <v>671.35</v>
      </c>
      <c r="M55" s="2">
        <f>IFERROR(__xludf.DUMMYFUNCTION("""COMPUTED_VALUE"""),45667.66666666667)</f>
        <v>45667.66667</v>
      </c>
      <c r="N55" s="1">
        <f>IFERROR(__xludf.DUMMYFUNCTION("""COMPUTED_VALUE"""),4.69276601E8)</f>
        <v>469276601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IFERROR(__xludf.DUMMYFUNCTION("""COMPUTED_VALUE"""),672.46)</f>
        <v>672.46</v>
      </c>
      <c r="D56" s="2">
        <f>IFERROR(__xludf.DUMMYFUNCTION("""COMPUTED_VALUE"""),45674.66666666667)</f>
        <v>45674.66667</v>
      </c>
      <c r="E56" s="1">
        <f>IFERROR(__xludf.DUMMYFUNCTION("""COMPUTED_VALUE"""),689.27)</f>
        <v>689.27</v>
      </c>
      <c r="G56" s="2">
        <f>IFERROR(__xludf.DUMMYFUNCTION("""COMPUTED_VALUE"""),45674.66666666667)</f>
        <v>45674.66667</v>
      </c>
      <c r="H56" s="1">
        <f>IFERROR(__xludf.DUMMYFUNCTION("""COMPUTED_VALUE"""),669.71)</f>
        <v>669.71</v>
      </c>
      <c r="J56" s="2">
        <f>IFERROR(__xludf.DUMMYFUNCTION("""COMPUTED_VALUE"""),45674.66666666667)</f>
        <v>45674.66667</v>
      </c>
      <c r="K56" s="1">
        <f>IFERROR(__xludf.DUMMYFUNCTION("""COMPUTED_VALUE"""),687.56)</f>
        <v>687.56</v>
      </c>
      <c r="M56" s="2">
        <f>IFERROR(__xludf.DUMMYFUNCTION("""COMPUTED_VALUE"""),45674.66666666667)</f>
        <v>45674.66667</v>
      </c>
      <c r="N56" s="1">
        <f>IFERROR(__xludf.DUMMYFUNCTION("""COMPUTED_VALUE"""),5.65091878E8)</f>
        <v>565091878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IFERROR(__xludf.DUMMYFUNCTION("""COMPUTED_VALUE"""),687.31)</f>
        <v>687.31</v>
      </c>
      <c r="D57" s="2">
        <f>IFERROR(__xludf.DUMMYFUNCTION("""COMPUTED_VALUE"""),45681.66666666667)</f>
        <v>45681.66667</v>
      </c>
      <c r="E57" s="1">
        <f>IFERROR(__xludf.DUMMYFUNCTION("""COMPUTED_VALUE"""),692.69)</f>
        <v>692.69</v>
      </c>
      <c r="G57" s="2">
        <f>IFERROR(__xludf.DUMMYFUNCTION("""COMPUTED_VALUE"""),45681.66666666667)</f>
        <v>45681.66667</v>
      </c>
      <c r="H57" s="1">
        <f>IFERROR(__xludf.DUMMYFUNCTION("""COMPUTED_VALUE"""),676.38)</f>
        <v>676.38</v>
      </c>
      <c r="J57" s="2">
        <f>IFERROR(__xludf.DUMMYFUNCTION("""COMPUTED_VALUE"""),45681.66666666667)</f>
        <v>45681.66667</v>
      </c>
      <c r="K57" s="1">
        <f>IFERROR(__xludf.DUMMYFUNCTION("""COMPUTED_VALUE"""),684.3)</f>
        <v>684.3</v>
      </c>
      <c r="M57" s="2">
        <f>IFERROR(__xludf.DUMMYFUNCTION("""COMPUTED_VALUE"""),45681.66666666667)</f>
        <v>45681.66667</v>
      </c>
      <c r="N57" s="1">
        <f>IFERROR(__xludf.DUMMYFUNCTION("""COMPUTED_VALUE"""),4.54142619E8)</f>
        <v>454142619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IFERROR(__xludf.DUMMYFUNCTION("""COMPUTED_VALUE"""),691.47)</f>
        <v>691.47</v>
      </c>
      <c r="D58" s="2">
        <f>IFERROR(__xludf.DUMMYFUNCTION("""COMPUTED_VALUE"""),45688.66666666667)</f>
        <v>45688.66667</v>
      </c>
      <c r="E58" s="1">
        <f>IFERROR(__xludf.DUMMYFUNCTION("""COMPUTED_VALUE"""),706.11)</f>
        <v>706.11</v>
      </c>
      <c r="G58" s="2">
        <f>IFERROR(__xludf.DUMMYFUNCTION("""COMPUTED_VALUE"""),45688.66666666667)</f>
        <v>45688.66667</v>
      </c>
      <c r="H58" s="1">
        <f>IFERROR(__xludf.DUMMYFUNCTION("""COMPUTED_VALUE"""),685.97)</f>
        <v>685.97</v>
      </c>
      <c r="J58" s="2">
        <f>IFERROR(__xludf.DUMMYFUNCTION("""COMPUTED_VALUE"""),45688.66666666667)</f>
        <v>45688.66667</v>
      </c>
      <c r="K58" s="1">
        <f>IFERROR(__xludf.DUMMYFUNCTION("""COMPUTED_VALUE"""),692.71)</f>
        <v>692.71</v>
      </c>
      <c r="M58" s="2">
        <f>IFERROR(__xludf.DUMMYFUNCTION("""COMPUTED_VALUE"""),45688.66666666667)</f>
        <v>45688.66667</v>
      </c>
      <c r="N58" s="1">
        <f>IFERROR(__xludf.DUMMYFUNCTION("""COMPUTED_VALUE"""),5.40450419E8)</f>
        <v>540450419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IFERROR(__xludf.DUMMYFUNCTION("""COMPUTED_VALUE"""),690.6)</f>
        <v>690.6</v>
      </c>
      <c r="D59" s="2">
        <f>IFERROR(__xludf.DUMMYFUNCTION("""COMPUTED_VALUE"""),45695.66666666667)</f>
        <v>45695.66667</v>
      </c>
      <c r="E59" s="1">
        <f>IFERROR(__xludf.DUMMYFUNCTION("""COMPUTED_VALUE"""),692.0)</f>
        <v>692</v>
      </c>
      <c r="G59" s="2">
        <f>IFERROR(__xludf.DUMMYFUNCTION("""COMPUTED_VALUE"""),45695.66666666667)</f>
        <v>45695.66667</v>
      </c>
      <c r="H59" s="1">
        <f>IFERROR(__xludf.DUMMYFUNCTION("""COMPUTED_VALUE"""),668.77)</f>
        <v>668.77</v>
      </c>
      <c r="J59" s="2">
        <f>IFERROR(__xludf.DUMMYFUNCTION("""COMPUTED_VALUE"""),45695.66666666667)</f>
        <v>45695.66667</v>
      </c>
      <c r="K59" s="1">
        <f>IFERROR(__xludf.DUMMYFUNCTION("""COMPUTED_VALUE"""),680.62)</f>
        <v>680.62</v>
      </c>
      <c r="M59" s="2">
        <f>IFERROR(__xludf.DUMMYFUNCTION("""COMPUTED_VALUE"""),45695.66666666667)</f>
        <v>45695.66667</v>
      </c>
      <c r="N59" s="1">
        <f>IFERROR(__xludf.DUMMYFUNCTION("""COMPUTED_VALUE"""),6.16711067E8)</f>
        <v>616711067</v>
      </c>
    </row>
    <row r="60">
      <c r="A60" s="2">
        <f>IFERROR(__xludf.DUMMYFUNCTION("""COMPUTED_VALUE"""),45702.66666666667)</f>
        <v>45702.66667</v>
      </c>
      <c r="B60" s="1">
        <f>IFERROR(__xludf.DUMMYFUNCTION("""COMPUTED_VALUE"""),680.38)</f>
        <v>680.38</v>
      </c>
      <c r="D60" s="2">
        <f>IFERROR(__xludf.DUMMYFUNCTION("""COMPUTED_VALUE"""),45702.66666666667)</f>
        <v>45702.66667</v>
      </c>
      <c r="E60" s="1">
        <f>IFERROR(__xludf.DUMMYFUNCTION("""COMPUTED_VALUE"""),710.33)</f>
        <v>710.33</v>
      </c>
      <c r="G60" s="2">
        <f>IFERROR(__xludf.DUMMYFUNCTION("""COMPUTED_VALUE"""),45702.66666666667)</f>
        <v>45702.66667</v>
      </c>
      <c r="H60" s="1">
        <f>IFERROR(__xludf.DUMMYFUNCTION("""COMPUTED_VALUE"""),675.81)</f>
        <v>675.81</v>
      </c>
      <c r="J60" s="2">
        <f>IFERROR(__xludf.DUMMYFUNCTION("""COMPUTED_VALUE"""),45702.66666666667)</f>
        <v>45702.66667</v>
      </c>
      <c r="K60" s="1">
        <f>IFERROR(__xludf.DUMMYFUNCTION("""COMPUTED_VALUE"""),698.76)</f>
        <v>698.76</v>
      </c>
      <c r="M60" s="2">
        <f>IFERROR(__xludf.DUMMYFUNCTION("""COMPUTED_VALUE"""),45702.66666666667)</f>
        <v>45702.66667</v>
      </c>
      <c r="N60" s="1">
        <f>IFERROR(__xludf.DUMMYFUNCTION("""COMPUTED_VALUE"""),6.21375148E8)</f>
        <v>621375148</v>
      </c>
    </row>
    <row r="61">
      <c r="A61" s="2">
        <f>IFERROR(__xludf.DUMMYFUNCTION("""COMPUTED_VALUE"""),45709.66666666667)</f>
        <v>45709.66667</v>
      </c>
      <c r="B61" s="1">
        <f>IFERROR(__xludf.DUMMYFUNCTION("""COMPUTED_VALUE"""),695.64)</f>
        <v>695.64</v>
      </c>
      <c r="D61" s="2">
        <f>IFERROR(__xludf.DUMMYFUNCTION("""COMPUTED_VALUE"""),45709.66666666667)</f>
        <v>45709.66667</v>
      </c>
      <c r="E61" s="1">
        <f>IFERROR(__xludf.DUMMYFUNCTION("""COMPUTED_VALUE"""),737.99)</f>
        <v>737.99</v>
      </c>
      <c r="G61" s="2">
        <f>IFERROR(__xludf.DUMMYFUNCTION("""COMPUTED_VALUE"""),45709.66666666667)</f>
        <v>45709.66667</v>
      </c>
      <c r="H61" s="1">
        <f>IFERROR(__xludf.DUMMYFUNCTION("""COMPUTED_VALUE"""),691.33)</f>
        <v>691.33</v>
      </c>
      <c r="J61" s="2">
        <f>IFERROR(__xludf.DUMMYFUNCTION("""COMPUTED_VALUE"""),45709.66666666667)</f>
        <v>45709.66667</v>
      </c>
      <c r="K61" s="1">
        <f>IFERROR(__xludf.DUMMYFUNCTION("""COMPUTED_VALUE"""),735.25)</f>
        <v>735.25</v>
      </c>
      <c r="M61" s="2">
        <f>IFERROR(__xludf.DUMMYFUNCTION("""COMPUTED_VALUE"""),45709.66666666667)</f>
        <v>45709.66667</v>
      </c>
      <c r="N61" s="1">
        <f>IFERROR(__xludf.DUMMYFUNCTION("""COMPUTED_VALUE"""),6.14805517E8)</f>
        <v>614805517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IFERROR(__xludf.DUMMYFUNCTION("""COMPUTED_VALUE"""),732.12)</f>
        <v>732.12</v>
      </c>
      <c r="D62" s="2">
        <f>IFERROR(__xludf.DUMMYFUNCTION("""COMPUTED_VALUE"""),45716.66666666667)</f>
        <v>45716.66667</v>
      </c>
      <c r="E62" s="1">
        <f>IFERROR(__xludf.DUMMYFUNCTION("""COMPUTED_VALUE"""),748.23)</f>
        <v>748.23</v>
      </c>
      <c r="G62" s="2">
        <f>IFERROR(__xludf.DUMMYFUNCTION("""COMPUTED_VALUE"""),45716.66666666667)</f>
        <v>45716.66667</v>
      </c>
      <c r="H62" s="1">
        <f>IFERROR(__xludf.DUMMYFUNCTION("""COMPUTED_VALUE"""),720.21)</f>
        <v>720.21</v>
      </c>
      <c r="J62" s="2">
        <f>IFERROR(__xludf.DUMMYFUNCTION("""COMPUTED_VALUE"""),45716.66666666667)</f>
        <v>45716.66667</v>
      </c>
      <c r="K62" s="1">
        <f>IFERROR(__xludf.DUMMYFUNCTION("""COMPUTED_VALUE"""),733.14)</f>
        <v>733.14</v>
      </c>
      <c r="M62" s="2">
        <f>IFERROR(__xludf.DUMMYFUNCTION("""COMPUTED_VALUE"""),45716.66666666667)</f>
        <v>45716.66667</v>
      </c>
      <c r="N62" s="1">
        <f>IFERROR(__xludf.DUMMYFUNCTION("""COMPUTED_VALUE"""),8.03716702E8)</f>
        <v>803716702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IFERROR(__xludf.DUMMYFUNCTION("""COMPUTED_VALUE"""),727.83)</f>
        <v>727.83</v>
      </c>
      <c r="D63" s="2">
        <f>IFERROR(__xludf.DUMMYFUNCTION("""COMPUTED_VALUE"""),45723.66666666667)</f>
        <v>45723.66667</v>
      </c>
      <c r="E63" s="1">
        <f>IFERROR(__xludf.DUMMYFUNCTION("""COMPUTED_VALUE"""),756.7)</f>
        <v>756.7</v>
      </c>
      <c r="G63" s="2">
        <f>IFERROR(__xludf.DUMMYFUNCTION("""COMPUTED_VALUE"""),45723.66666666667)</f>
        <v>45723.66667</v>
      </c>
      <c r="H63" s="1">
        <f>IFERROR(__xludf.DUMMYFUNCTION("""COMPUTED_VALUE"""),725.54)</f>
        <v>725.54</v>
      </c>
      <c r="J63" s="2">
        <f>IFERROR(__xludf.DUMMYFUNCTION("""COMPUTED_VALUE"""),45723.66666666667)</f>
        <v>45723.66667</v>
      </c>
      <c r="K63" s="1">
        <f>IFERROR(__xludf.DUMMYFUNCTION("""COMPUTED_VALUE"""),746.95)</f>
        <v>746.95</v>
      </c>
      <c r="M63" s="2">
        <f>IFERROR(__xludf.DUMMYFUNCTION("""COMPUTED_VALUE"""),45723.66666666667)</f>
        <v>45723.66667</v>
      </c>
      <c r="N63" s="1">
        <f>IFERROR(__xludf.DUMMYFUNCTION("""COMPUTED_VALUE"""),7.10405959E8)</f>
        <v>710405959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IFERROR(__xludf.DUMMYFUNCTION("""COMPUTED_VALUE"""),752.36)</f>
        <v>752.36</v>
      </c>
      <c r="D64" s="2">
        <f>IFERROR(__xludf.DUMMYFUNCTION("""COMPUTED_VALUE"""),45730.66666666667)</f>
        <v>45730.66667</v>
      </c>
      <c r="E64" s="1">
        <f>IFERROR(__xludf.DUMMYFUNCTION("""COMPUTED_VALUE"""),770.54)</f>
        <v>770.54</v>
      </c>
      <c r="G64" s="2">
        <f>IFERROR(__xludf.DUMMYFUNCTION("""COMPUTED_VALUE"""),45730.66666666667)</f>
        <v>45730.66667</v>
      </c>
      <c r="H64" s="1">
        <f>IFERROR(__xludf.DUMMYFUNCTION("""COMPUTED_VALUE"""),714.51)</f>
        <v>714.51</v>
      </c>
      <c r="J64" s="2">
        <f>IFERROR(__xludf.DUMMYFUNCTION("""COMPUTED_VALUE"""),45730.66666666667)</f>
        <v>45730.66667</v>
      </c>
      <c r="K64" s="1">
        <f>IFERROR(__xludf.DUMMYFUNCTION("""COMPUTED_VALUE"""),719.75)</f>
        <v>719.75</v>
      </c>
      <c r="M64" s="2">
        <f>IFERROR(__xludf.DUMMYFUNCTION("""COMPUTED_VALUE"""),45730.66666666667)</f>
        <v>45730.66667</v>
      </c>
      <c r="N64" s="1">
        <f>IFERROR(__xludf.DUMMYFUNCTION("""COMPUTED_VALUE"""),6.74006578E8)</f>
        <v>674006578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IFERROR(__xludf.DUMMYFUNCTION("""COMPUTED_VALUE"""),720.73)</f>
        <v>720.73</v>
      </c>
      <c r="D65" s="2">
        <f>IFERROR(__xludf.DUMMYFUNCTION("""COMPUTED_VALUE"""),45737.66666666667)</f>
        <v>45737.66667</v>
      </c>
      <c r="E65" s="1">
        <f>IFERROR(__xludf.DUMMYFUNCTION("""COMPUTED_VALUE"""),732.22)</f>
        <v>732.22</v>
      </c>
      <c r="G65" s="2">
        <f>IFERROR(__xludf.DUMMYFUNCTION("""COMPUTED_VALUE"""),45737.66666666667)</f>
        <v>45737.66667</v>
      </c>
      <c r="H65" s="1">
        <f>IFERROR(__xludf.DUMMYFUNCTION("""COMPUTED_VALUE"""),713.05)</f>
        <v>713.05</v>
      </c>
      <c r="J65" s="2">
        <f>IFERROR(__xludf.DUMMYFUNCTION("""COMPUTED_VALUE"""),45737.66666666667)</f>
        <v>45737.66667</v>
      </c>
      <c r="K65" s="1">
        <f>IFERROR(__xludf.DUMMYFUNCTION("""COMPUTED_VALUE"""),714.86)</f>
        <v>714.86</v>
      </c>
      <c r="M65" s="2">
        <f>IFERROR(__xludf.DUMMYFUNCTION("""COMPUTED_VALUE"""),45737.66666666667)</f>
        <v>45737.66667</v>
      </c>
      <c r="N65" s="1">
        <f>IFERROR(__xludf.DUMMYFUNCTION("""COMPUTED_VALUE"""),8.37110968E8)</f>
        <v>837110968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IFERROR(__xludf.DUMMYFUNCTION("""COMPUTED_VALUE"""),714.72)</f>
        <v>714.72</v>
      </c>
      <c r="D66" s="2">
        <f>IFERROR(__xludf.DUMMYFUNCTION("""COMPUTED_VALUE"""),45744.66666666667)</f>
        <v>45744.66667</v>
      </c>
      <c r="E66" s="1">
        <f>IFERROR(__xludf.DUMMYFUNCTION("""COMPUTED_VALUE"""),741.6)</f>
        <v>741.6</v>
      </c>
      <c r="G66" s="2">
        <f>IFERROR(__xludf.DUMMYFUNCTION("""COMPUTED_VALUE"""),45744.66666666667)</f>
        <v>45744.66667</v>
      </c>
      <c r="H66" s="1">
        <f>IFERROR(__xludf.DUMMYFUNCTION("""COMPUTED_VALUE"""),712.73)</f>
        <v>712.73</v>
      </c>
      <c r="J66" s="2">
        <f>IFERROR(__xludf.DUMMYFUNCTION("""COMPUTED_VALUE"""),45744.66666666667)</f>
        <v>45744.66667</v>
      </c>
      <c r="K66" s="1">
        <f>IFERROR(__xludf.DUMMYFUNCTION("""COMPUTED_VALUE"""),733.37)</f>
        <v>733.37</v>
      </c>
      <c r="M66" s="2">
        <f>IFERROR(__xludf.DUMMYFUNCTION("""COMPUTED_VALUE"""),45744.66666666667)</f>
        <v>45744.66667</v>
      </c>
      <c r="N66" s="1">
        <f>IFERROR(__xludf.DUMMYFUNCTION("""COMPUTED_VALUE"""),5.49790151E8)</f>
        <v>549790151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IFERROR(__xludf.DUMMYFUNCTION("""COMPUTED_VALUE"""),736.24)</f>
        <v>736.24</v>
      </c>
      <c r="D67" s="2">
        <f>IFERROR(__xludf.DUMMYFUNCTION("""COMPUTED_VALUE"""),45751.66666666667)</f>
        <v>45751.66667</v>
      </c>
      <c r="E67" s="1">
        <f>IFERROR(__xludf.DUMMYFUNCTION("""COMPUTED_VALUE"""),756.27)</f>
        <v>756.27</v>
      </c>
      <c r="G67" s="2">
        <f>IFERROR(__xludf.DUMMYFUNCTION("""COMPUTED_VALUE"""),45751.66666666667)</f>
        <v>45751.66667</v>
      </c>
      <c r="H67" s="1">
        <f>IFERROR(__xludf.DUMMYFUNCTION("""COMPUTED_VALUE"""),721.23)</f>
        <v>721.23</v>
      </c>
      <c r="J67" s="2">
        <f>IFERROR(__xludf.DUMMYFUNCTION("""COMPUTED_VALUE"""),45751.66666666667)</f>
        <v>45751.66667</v>
      </c>
      <c r="K67" s="1">
        <f>IFERROR(__xludf.DUMMYFUNCTION("""COMPUTED_VALUE"""),721.79)</f>
        <v>721.79</v>
      </c>
      <c r="M67" s="2">
        <f>IFERROR(__xludf.DUMMYFUNCTION("""COMPUTED_VALUE"""),45751.66666666667)</f>
        <v>45751.66667</v>
      </c>
      <c r="N67" s="1">
        <f>IFERROR(__xludf.DUMMYFUNCTION("""COMPUTED_VALUE"""),7.4120458E8)</f>
        <v>741204580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IFERROR(__xludf.DUMMYFUNCTION("""COMPUTED_VALUE"""),706.66)</f>
        <v>706.66</v>
      </c>
      <c r="D68" s="2">
        <f>IFERROR(__xludf.DUMMYFUNCTION("""COMPUTED_VALUE"""),45758.66666666667)</f>
        <v>45758.66667</v>
      </c>
      <c r="E68" s="1">
        <f>IFERROR(__xludf.DUMMYFUNCTION("""COMPUTED_VALUE"""),732.73)</f>
        <v>732.73</v>
      </c>
      <c r="G68" s="2">
        <f>IFERROR(__xludf.DUMMYFUNCTION("""COMPUTED_VALUE"""),45758.66666666667)</f>
        <v>45758.66667</v>
      </c>
      <c r="H68" s="1">
        <f>IFERROR(__xludf.DUMMYFUNCTION("""COMPUTED_VALUE"""),689.03)</f>
        <v>689.03</v>
      </c>
      <c r="J68" s="2">
        <f>IFERROR(__xludf.DUMMYFUNCTION("""COMPUTED_VALUE"""),45758.66666666667)</f>
        <v>45758.66667</v>
      </c>
      <c r="K68" s="1">
        <f>IFERROR(__xludf.DUMMYFUNCTION("""COMPUTED_VALUE"""),728.78)</f>
        <v>728.78</v>
      </c>
      <c r="M68" s="2">
        <f>IFERROR(__xludf.DUMMYFUNCTION("""COMPUTED_VALUE"""),45758.66666666667)</f>
        <v>45758.66667</v>
      </c>
      <c r="N68" s="1">
        <f>IFERROR(__xludf.DUMMYFUNCTION("""COMPUTED_VALUE"""),8.39342355E8)</f>
        <v>839342355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IFERROR(__xludf.DUMMYFUNCTION("""COMPUTED_VALUE"""),729.61)</f>
        <v>729.61</v>
      </c>
      <c r="D69" s="2">
        <f>IFERROR(__xludf.DUMMYFUNCTION("""COMPUTED_VALUE"""),45764.66666666667)</f>
        <v>45764.66667</v>
      </c>
      <c r="E69" s="1">
        <f>IFERROR(__xludf.DUMMYFUNCTION("""COMPUTED_VALUE"""),741.79)</f>
        <v>741.79</v>
      </c>
      <c r="G69" s="2">
        <f>IFERROR(__xludf.DUMMYFUNCTION("""COMPUTED_VALUE"""),45764.66666666667)</f>
        <v>45764.66667</v>
      </c>
      <c r="H69" s="1">
        <f>IFERROR(__xludf.DUMMYFUNCTION("""COMPUTED_VALUE"""),718.6)</f>
        <v>718.6</v>
      </c>
      <c r="J69" s="2">
        <f>IFERROR(__xludf.DUMMYFUNCTION("""COMPUTED_VALUE"""),45764.66666666667)</f>
        <v>45764.66667</v>
      </c>
      <c r="K69" s="1">
        <f>IFERROR(__xludf.DUMMYFUNCTION("""COMPUTED_VALUE"""),733.12)</f>
        <v>733.12</v>
      </c>
      <c r="M69" s="2">
        <f>IFERROR(__xludf.DUMMYFUNCTION("""COMPUTED_VALUE"""),45764.66666666667)</f>
        <v>45764.66667</v>
      </c>
      <c r="N69" s="1">
        <f>IFERROR(__xludf.DUMMYFUNCTION("""COMPUTED_VALUE"""),3.90560644E8)</f>
        <v>390560644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IFERROR(__xludf.DUMMYFUNCTION("""COMPUTED_VALUE"""),733.55)</f>
        <v>733.55</v>
      </c>
      <c r="D70" s="2">
        <f>IFERROR(__xludf.DUMMYFUNCTION("""COMPUTED_VALUE"""),45772.66666666667)</f>
        <v>45772.66667</v>
      </c>
      <c r="E70" s="1">
        <f>IFERROR(__xludf.DUMMYFUNCTION("""COMPUTED_VALUE"""),744.66)</f>
        <v>744.66</v>
      </c>
      <c r="G70" s="2">
        <f>IFERROR(__xludf.DUMMYFUNCTION("""COMPUTED_VALUE"""),45772.66666666667)</f>
        <v>45772.66667</v>
      </c>
      <c r="H70" s="1">
        <f>IFERROR(__xludf.DUMMYFUNCTION("""COMPUTED_VALUE"""),707.75)</f>
        <v>707.75</v>
      </c>
      <c r="J70" s="2">
        <f>IFERROR(__xludf.DUMMYFUNCTION("""COMPUTED_VALUE"""),45772.66666666667)</f>
        <v>45772.66667</v>
      </c>
      <c r="K70" s="1">
        <f>IFERROR(__xludf.DUMMYFUNCTION("""COMPUTED_VALUE"""),715.13)</f>
        <v>715.13</v>
      </c>
      <c r="M70" s="2">
        <f>IFERROR(__xludf.DUMMYFUNCTION("""COMPUTED_VALUE"""),45772.66666666667)</f>
        <v>45772.66667</v>
      </c>
      <c r="N70" s="1">
        <f>IFERROR(__xludf.DUMMYFUNCTION("""COMPUTED_VALUE"""),5.21447129E8)</f>
        <v>521447129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IFERROR(__xludf.DUMMYFUNCTION("""COMPUTED_VALUE"""),715.83)</f>
        <v>715.83</v>
      </c>
      <c r="D71" s="2">
        <f>IFERROR(__xludf.DUMMYFUNCTION("""COMPUTED_VALUE"""),45779.66666666667)</f>
        <v>45779.66667</v>
      </c>
      <c r="E71" s="1">
        <f>IFERROR(__xludf.DUMMYFUNCTION("""COMPUTED_VALUE"""),726.15)</f>
        <v>726.15</v>
      </c>
      <c r="G71" s="2">
        <f>IFERROR(__xludf.DUMMYFUNCTION("""COMPUTED_VALUE"""),45779.66666666667)</f>
        <v>45779.66667</v>
      </c>
      <c r="H71" s="1">
        <f>IFERROR(__xludf.DUMMYFUNCTION("""COMPUTED_VALUE"""),703.66)</f>
        <v>703.66</v>
      </c>
      <c r="J71" s="2">
        <f>IFERROR(__xludf.DUMMYFUNCTION("""COMPUTED_VALUE"""),45779.66666666667)</f>
        <v>45779.66667</v>
      </c>
      <c r="K71" s="1">
        <f>IFERROR(__xludf.DUMMYFUNCTION("""COMPUTED_VALUE"""),714.99)</f>
        <v>714.99</v>
      </c>
      <c r="M71" s="2">
        <f>IFERROR(__xludf.DUMMYFUNCTION("""COMPUTED_VALUE"""),45779.66666666667)</f>
        <v>45779.66667</v>
      </c>
      <c r="N71" s="1">
        <f>IFERROR(__xludf.DUMMYFUNCTION("""COMPUTED_VALUE"""),5.81275675E8)</f>
        <v>581275675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IFERROR(__xludf.DUMMYFUNCTION("""COMPUTED_VALUE"""),715.05)</f>
        <v>715.05</v>
      </c>
      <c r="D72" s="2">
        <f>IFERROR(__xludf.DUMMYFUNCTION("""COMPUTED_VALUE"""),45786.66666666667)</f>
        <v>45786.66667</v>
      </c>
      <c r="E72" s="1">
        <f>IFERROR(__xludf.DUMMYFUNCTION("""COMPUTED_VALUE"""),716.63)</f>
        <v>716.63</v>
      </c>
      <c r="G72" s="2">
        <f>IFERROR(__xludf.DUMMYFUNCTION("""COMPUTED_VALUE"""),45786.66666666667)</f>
        <v>45786.66667</v>
      </c>
      <c r="H72" s="1">
        <f>IFERROR(__xludf.DUMMYFUNCTION("""COMPUTED_VALUE"""),705.19)</f>
        <v>705.19</v>
      </c>
      <c r="J72" s="2">
        <f>IFERROR(__xludf.DUMMYFUNCTION("""COMPUTED_VALUE"""),45786.66666666667)</f>
        <v>45786.66667</v>
      </c>
      <c r="K72" s="1">
        <f>IFERROR(__xludf.DUMMYFUNCTION("""COMPUTED_VALUE"""),705.33)</f>
        <v>705.33</v>
      </c>
      <c r="M72" s="2">
        <f>IFERROR(__xludf.DUMMYFUNCTION("""COMPUTED_VALUE"""),45786.66666666667)</f>
        <v>45786.66667</v>
      </c>
      <c r="N72" s="1">
        <f>IFERROR(__xludf.DUMMYFUNCTION("""COMPUTED_VALUE"""),5.89162227E8)</f>
        <v>589162227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IFERROR(__xludf.DUMMYFUNCTION("""COMPUTED_VALUE"""),705.95)</f>
        <v>705.95</v>
      </c>
      <c r="D73" s="2">
        <f>IFERROR(__xludf.DUMMYFUNCTION("""COMPUTED_VALUE"""),45793.66666666667)</f>
        <v>45793.66667</v>
      </c>
      <c r="E73" s="1">
        <f>IFERROR(__xludf.DUMMYFUNCTION("""COMPUTED_VALUE"""),714.56)</f>
        <v>714.56</v>
      </c>
      <c r="G73" s="2">
        <f>IFERROR(__xludf.DUMMYFUNCTION("""COMPUTED_VALUE"""),45793.66666666667)</f>
        <v>45793.66667</v>
      </c>
      <c r="H73" s="1">
        <f>IFERROR(__xludf.DUMMYFUNCTION("""COMPUTED_VALUE"""),690.01)</f>
        <v>690.01</v>
      </c>
      <c r="J73" s="2">
        <f>IFERROR(__xludf.DUMMYFUNCTION("""COMPUTED_VALUE"""),45793.66666666667)</f>
        <v>45793.66667</v>
      </c>
      <c r="K73" s="1">
        <f>IFERROR(__xludf.DUMMYFUNCTION("""COMPUTED_VALUE"""),714.02)</f>
        <v>714.02</v>
      </c>
      <c r="M73" s="2">
        <f>IFERROR(__xludf.DUMMYFUNCTION("""COMPUTED_VALUE"""),45793.66666666667)</f>
        <v>45793.66667</v>
      </c>
      <c r="N73" s="1">
        <f>IFERROR(__xludf.DUMMYFUNCTION("""COMPUTED_VALUE"""),6.45164066E8)</f>
        <v>645164066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IFERROR(__xludf.DUMMYFUNCTION("""COMPUTED_VALUE"""),713.77)</f>
        <v>713.77</v>
      </c>
      <c r="D74" s="2">
        <f>IFERROR(__xludf.DUMMYFUNCTION("""COMPUTED_VALUE"""),45800.66666666667)</f>
        <v>45800.66667</v>
      </c>
      <c r="E74" s="1">
        <f>IFERROR(__xludf.DUMMYFUNCTION("""COMPUTED_VALUE"""),715.83)</f>
        <v>715.83</v>
      </c>
      <c r="G74" s="2">
        <f>IFERROR(__xludf.DUMMYFUNCTION("""COMPUTED_VALUE"""),45800.66666666667)</f>
        <v>45800.66667</v>
      </c>
      <c r="H74" s="1">
        <f>IFERROR(__xludf.DUMMYFUNCTION("""COMPUTED_VALUE"""),693.19)</f>
        <v>693.19</v>
      </c>
      <c r="J74" s="2">
        <f>IFERROR(__xludf.DUMMYFUNCTION("""COMPUTED_VALUE"""),45800.66666666667)</f>
        <v>45800.66667</v>
      </c>
      <c r="K74" s="1">
        <f>IFERROR(__xludf.DUMMYFUNCTION("""COMPUTED_VALUE"""),701.93)</f>
        <v>701.93</v>
      </c>
      <c r="M74" s="2">
        <f>IFERROR(__xludf.DUMMYFUNCTION("""COMPUTED_VALUE"""),45800.66666666667)</f>
        <v>45800.66667</v>
      </c>
      <c r="N74" s="1">
        <f>IFERROR(__xludf.DUMMYFUNCTION("""COMPUTED_VALUE"""),5.55405388E8)</f>
        <v>555405388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IFERROR(__xludf.DUMMYFUNCTION("""COMPUTED_VALUE"""),703.49)</f>
        <v>703.49</v>
      </c>
      <c r="D75" s="2">
        <f>IFERROR(__xludf.DUMMYFUNCTION("""COMPUTED_VALUE"""),45807.66666666667)</f>
        <v>45807.66667</v>
      </c>
      <c r="E75" s="1">
        <f>IFERROR(__xludf.DUMMYFUNCTION("""COMPUTED_VALUE"""),712.72)</f>
        <v>712.72</v>
      </c>
      <c r="G75" s="2">
        <f>IFERROR(__xludf.DUMMYFUNCTION("""COMPUTED_VALUE"""),45807.66666666667)</f>
        <v>45807.66667</v>
      </c>
      <c r="H75" s="1">
        <f>IFERROR(__xludf.DUMMYFUNCTION("""COMPUTED_VALUE"""),698.84)</f>
        <v>698.84</v>
      </c>
      <c r="J75" s="2">
        <f>IFERROR(__xludf.DUMMYFUNCTION("""COMPUTED_VALUE"""),45807.66666666667)</f>
        <v>45807.66667</v>
      </c>
      <c r="K75" s="1">
        <f>IFERROR(__xludf.DUMMYFUNCTION("""COMPUTED_VALUE"""),710.08)</f>
        <v>710.08</v>
      </c>
      <c r="M75" s="2">
        <f>IFERROR(__xludf.DUMMYFUNCTION("""COMPUTED_VALUE"""),45807.66666666667)</f>
        <v>45807.66667</v>
      </c>
      <c r="N75" s="1">
        <f>IFERROR(__xludf.DUMMYFUNCTION("""COMPUTED_VALUE"""),5.12548933E8)</f>
        <v>512548933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IFERROR(__xludf.DUMMYFUNCTION("""COMPUTED_VALUE"""),708.57)</f>
        <v>708.57</v>
      </c>
      <c r="D76" s="2">
        <f>IFERROR(__xludf.DUMMYFUNCTION("""COMPUTED_VALUE"""),45814.66666666667)</f>
        <v>45814.66667</v>
      </c>
      <c r="E76" s="1">
        <f>IFERROR(__xludf.DUMMYFUNCTION("""COMPUTED_VALUE"""),709.55)</f>
        <v>709.55</v>
      </c>
      <c r="G76" s="2">
        <f>IFERROR(__xludf.DUMMYFUNCTION("""COMPUTED_VALUE"""),45814.66666666667)</f>
        <v>45814.66667</v>
      </c>
      <c r="H76" s="1">
        <f>IFERROR(__xludf.DUMMYFUNCTION("""COMPUTED_VALUE"""),697.8)</f>
        <v>697.8</v>
      </c>
      <c r="J76" s="2">
        <f>IFERROR(__xludf.DUMMYFUNCTION("""COMPUTED_VALUE"""),45814.66666666667)</f>
        <v>45814.66667</v>
      </c>
      <c r="K76" s="1">
        <f>IFERROR(__xludf.DUMMYFUNCTION("""COMPUTED_VALUE"""),701.22)</f>
        <v>701.22</v>
      </c>
      <c r="M76" s="2">
        <f>IFERROR(__xludf.DUMMYFUNCTION("""COMPUTED_VALUE"""),45814.66666666667)</f>
        <v>45814.66667</v>
      </c>
      <c r="N76" s="1">
        <f>IFERROR(__xludf.DUMMYFUNCTION("""COMPUTED_VALUE"""),5.70408388E8)</f>
        <v>570408388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IFERROR(__xludf.DUMMYFUNCTION("""COMPUTED_VALUE"""),700.37)</f>
        <v>700.37</v>
      </c>
      <c r="D77" s="2">
        <f>IFERROR(__xludf.DUMMYFUNCTION("""COMPUTED_VALUE"""),45821.66666666667)</f>
        <v>45821.66667</v>
      </c>
      <c r="E77" s="1">
        <f>IFERROR(__xludf.DUMMYFUNCTION("""COMPUTED_VALUE"""),711.41)</f>
        <v>711.41</v>
      </c>
      <c r="G77" s="2">
        <f>IFERROR(__xludf.DUMMYFUNCTION("""COMPUTED_VALUE"""),45821.66666666667)</f>
        <v>45821.66667</v>
      </c>
      <c r="H77" s="1">
        <f>IFERROR(__xludf.DUMMYFUNCTION("""COMPUTED_VALUE"""),698.07)</f>
        <v>698.07</v>
      </c>
      <c r="J77" s="2">
        <f>IFERROR(__xludf.DUMMYFUNCTION("""COMPUTED_VALUE"""),45821.66666666667)</f>
        <v>45821.66667</v>
      </c>
      <c r="K77" s="1">
        <f>IFERROR(__xludf.DUMMYFUNCTION("""COMPUTED_VALUE"""),701.03)</f>
        <v>701.03</v>
      </c>
      <c r="M77" s="2">
        <f>IFERROR(__xludf.DUMMYFUNCTION("""COMPUTED_VALUE"""),45821.66666666667)</f>
        <v>45821.66667</v>
      </c>
      <c r="N77" s="1">
        <f>IFERROR(__xludf.DUMMYFUNCTION("""COMPUTED_VALUE"""),6.37664758E8)</f>
        <v>637664758</v>
      </c>
    </row>
    <row r="78">
      <c r="A78" s="2">
        <f>IFERROR(__xludf.DUMMYFUNCTION("""COMPUTED_VALUE"""),45828.66666666667)</f>
        <v>45828.66667</v>
      </c>
      <c r="B78" s="1">
        <f>IFERROR(__xludf.DUMMYFUNCTION("""COMPUTED_VALUE"""),702.88)</f>
        <v>702.88</v>
      </c>
      <c r="D78" s="2">
        <f>IFERROR(__xludf.DUMMYFUNCTION("""COMPUTED_VALUE"""),45828.66666666667)</f>
        <v>45828.66667</v>
      </c>
      <c r="E78" s="1">
        <f>IFERROR(__xludf.DUMMYFUNCTION("""COMPUTED_VALUE"""),708.25)</f>
        <v>708.25</v>
      </c>
      <c r="G78" s="2">
        <f>IFERROR(__xludf.DUMMYFUNCTION("""COMPUTED_VALUE"""),45828.66666666667)</f>
        <v>45828.66667</v>
      </c>
      <c r="H78" s="1">
        <f>IFERROR(__xludf.DUMMYFUNCTION("""COMPUTED_VALUE"""),692.27)</f>
        <v>692.27</v>
      </c>
      <c r="J78" s="2">
        <f>IFERROR(__xludf.DUMMYFUNCTION("""COMPUTED_VALUE"""),45828.66666666667)</f>
        <v>45828.66667</v>
      </c>
      <c r="K78" s="1">
        <f>IFERROR(__xludf.DUMMYFUNCTION("""COMPUTED_VALUE"""),694.47)</f>
        <v>694.47</v>
      </c>
      <c r="M78" s="2">
        <f>IFERROR(__xludf.DUMMYFUNCTION("""COMPUTED_VALUE"""),45828.66666666667)</f>
        <v>45828.66667</v>
      </c>
      <c r="N78" s="1">
        <f>IFERROR(__xludf.DUMMYFUNCTION("""COMPUTED_VALUE"""),6.69666626E8)</f>
        <v>669666626</v>
      </c>
    </row>
    <row r="79">
      <c r="A79" s="2">
        <f>IFERROR(__xludf.DUMMYFUNCTION("""COMPUTED_VALUE"""),45835.66666666667)</f>
        <v>45835.66667</v>
      </c>
      <c r="B79" s="1">
        <f>IFERROR(__xludf.DUMMYFUNCTION("""COMPUTED_VALUE"""),695.75)</f>
        <v>695.75</v>
      </c>
      <c r="D79" s="2">
        <f>IFERROR(__xludf.DUMMYFUNCTION("""COMPUTED_VALUE"""),45835.66666666667)</f>
        <v>45835.66667</v>
      </c>
      <c r="E79" s="1">
        <f>IFERROR(__xludf.DUMMYFUNCTION("""COMPUTED_VALUE"""),703.55)</f>
        <v>703.55</v>
      </c>
      <c r="G79" s="2">
        <f>IFERROR(__xludf.DUMMYFUNCTION("""COMPUTED_VALUE"""),45835.66666666667)</f>
        <v>45835.66667</v>
      </c>
      <c r="H79" s="1">
        <f>IFERROR(__xludf.DUMMYFUNCTION("""COMPUTED_VALUE"""),688.76)</f>
        <v>688.76</v>
      </c>
      <c r="J79" s="2">
        <f>IFERROR(__xludf.DUMMYFUNCTION("""COMPUTED_VALUE"""),45835.66666666667)</f>
        <v>45835.66667</v>
      </c>
      <c r="K79" s="1">
        <f>IFERROR(__xludf.DUMMYFUNCTION("""COMPUTED_VALUE"""),696.56)</f>
        <v>696.56</v>
      </c>
      <c r="M79" s="2">
        <f>IFERROR(__xludf.DUMMYFUNCTION("""COMPUTED_VALUE"""),45835.66666666667)</f>
        <v>45835.66667</v>
      </c>
      <c r="N79" s="1">
        <f>IFERROR(__xludf.DUMMYFUNCTION("""COMPUTED_VALUE"""),7.67468283E8)</f>
        <v>767468283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IFERROR(__xludf.DUMMYFUNCTION("""COMPUTED_VALUE"""),695.74)</f>
        <v>695.74</v>
      </c>
      <c r="D80" s="2">
        <f>IFERROR(__xludf.DUMMYFUNCTION("""COMPUTED_VALUE"""),45841.54166666667)</f>
        <v>45841.54167</v>
      </c>
      <c r="E80" s="1">
        <f>IFERROR(__xludf.DUMMYFUNCTION("""COMPUTED_VALUE"""),720.37)</f>
        <v>720.37</v>
      </c>
      <c r="G80" s="2">
        <f>IFERROR(__xludf.DUMMYFUNCTION("""COMPUTED_VALUE"""),45841.54166666667)</f>
        <v>45841.54167</v>
      </c>
      <c r="H80" s="1">
        <f>IFERROR(__xludf.DUMMYFUNCTION("""COMPUTED_VALUE"""),695.09)</f>
        <v>695.09</v>
      </c>
      <c r="J80" s="2">
        <f>IFERROR(__xludf.DUMMYFUNCTION("""COMPUTED_VALUE"""),45841.54166666667)</f>
        <v>45841.54167</v>
      </c>
      <c r="K80" s="1">
        <f>IFERROR(__xludf.DUMMYFUNCTION("""COMPUTED_VALUE"""),714.82)</f>
        <v>714.82</v>
      </c>
      <c r="M80" s="2">
        <f>IFERROR(__xludf.DUMMYFUNCTION("""COMPUTED_VALUE"""),45841.54166666667)</f>
        <v>45841.54167</v>
      </c>
      <c r="N80" s="1">
        <f>IFERROR(__xludf.DUMMYFUNCTION("""COMPUTED_VALUE"""),5.34300281E8)</f>
        <v>534300281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IFERROR(__xludf.DUMMYFUNCTION("""COMPUTED_VALUE"""),715.0)</f>
        <v>715</v>
      </c>
      <c r="D81" s="2">
        <f>IFERROR(__xludf.DUMMYFUNCTION("""COMPUTED_VALUE"""),45849.66666666667)</f>
        <v>45849.66667</v>
      </c>
      <c r="E81" s="1">
        <f>IFERROR(__xludf.DUMMYFUNCTION("""COMPUTED_VALUE"""),715.0)</f>
        <v>715</v>
      </c>
      <c r="G81" s="2">
        <f>IFERROR(__xludf.DUMMYFUNCTION("""COMPUTED_VALUE"""),45849.66666666667)</f>
        <v>45849.66667</v>
      </c>
      <c r="H81" s="1">
        <f>IFERROR(__xludf.DUMMYFUNCTION("""COMPUTED_VALUE"""),692.81)</f>
        <v>692.81</v>
      </c>
      <c r="J81" s="2">
        <f>IFERROR(__xludf.DUMMYFUNCTION("""COMPUTED_VALUE"""),45849.66666666667)</f>
        <v>45849.66667</v>
      </c>
      <c r="K81" s="1">
        <f>IFERROR(__xludf.DUMMYFUNCTION("""COMPUTED_VALUE"""),701.25)</f>
        <v>701.25</v>
      </c>
      <c r="M81" s="2">
        <f>IFERROR(__xludf.DUMMYFUNCTION("""COMPUTED_VALUE"""),45849.66666666667)</f>
        <v>45849.66667</v>
      </c>
      <c r="N81" s="1">
        <f>IFERROR(__xludf.DUMMYFUNCTION("""COMPUTED_VALUE"""),7.53663037E8)</f>
        <v>753663037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IFERROR(__xludf.DUMMYFUNCTION("""COMPUTED_VALUE"""),700.58)</f>
        <v>700.58</v>
      </c>
      <c r="D82" s="2">
        <f>IFERROR(__xludf.DUMMYFUNCTION("""COMPUTED_VALUE"""),45856.66666666667)</f>
        <v>45856.66667</v>
      </c>
      <c r="E82" s="1">
        <f>IFERROR(__xludf.DUMMYFUNCTION("""COMPUTED_VALUE"""),719.14)</f>
        <v>719.14</v>
      </c>
      <c r="G82" s="2">
        <f>IFERROR(__xludf.DUMMYFUNCTION("""COMPUTED_VALUE"""),45856.66666666667)</f>
        <v>45856.66667</v>
      </c>
      <c r="H82" s="1">
        <f>IFERROR(__xludf.DUMMYFUNCTION("""COMPUTED_VALUE"""),689.57)</f>
        <v>689.57</v>
      </c>
      <c r="J82" s="2">
        <f>IFERROR(__xludf.DUMMYFUNCTION("""COMPUTED_VALUE"""),45856.66666666667)</f>
        <v>45856.66667</v>
      </c>
      <c r="K82" s="1">
        <f>IFERROR(__xludf.DUMMYFUNCTION("""COMPUTED_VALUE"""),710.96)</f>
        <v>710.96</v>
      </c>
      <c r="M82" s="2">
        <f>IFERROR(__xludf.DUMMYFUNCTION("""COMPUTED_VALUE"""),45856.66666666667)</f>
        <v>45856.66667</v>
      </c>
      <c r="N82" s="1">
        <f>IFERROR(__xludf.DUMMYFUNCTION("""COMPUTED_VALUE"""),6.96241981E8)</f>
        <v>696241981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IFERROR(__xludf.DUMMYFUNCTION("""COMPUTED_VALUE"""),711.3)</f>
        <v>711.3</v>
      </c>
      <c r="D83" s="2">
        <f>IFERROR(__xludf.DUMMYFUNCTION("""COMPUTED_VALUE"""),45863.66666666667)</f>
        <v>45863.66667</v>
      </c>
      <c r="E83" s="1">
        <f>IFERROR(__xludf.DUMMYFUNCTION("""COMPUTED_VALUE"""),724.07)</f>
        <v>724.07</v>
      </c>
      <c r="G83" s="2">
        <f>IFERROR(__xludf.DUMMYFUNCTION("""COMPUTED_VALUE"""),45863.66666666667)</f>
        <v>45863.66667</v>
      </c>
      <c r="H83" s="1">
        <f>IFERROR(__xludf.DUMMYFUNCTION("""COMPUTED_VALUE"""),705.23)</f>
        <v>705.23</v>
      </c>
      <c r="J83" s="2">
        <f>IFERROR(__xludf.DUMMYFUNCTION("""COMPUTED_VALUE"""),45863.66666666667)</f>
        <v>45863.66667</v>
      </c>
      <c r="K83" s="1">
        <f>IFERROR(__xludf.DUMMYFUNCTION("""COMPUTED_VALUE"""),717.56)</f>
        <v>717.56</v>
      </c>
      <c r="M83" s="2">
        <f>IFERROR(__xludf.DUMMYFUNCTION("""COMPUTED_VALUE"""),45863.66666666667)</f>
        <v>45863.66667</v>
      </c>
      <c r="N83" s="1">
        <f>IFERROR(__xludf.DUMMYFUNCTION("""COMPUTED_VALUE"""),6.2661984E8)</f>
        <v>626619840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IFERROR(__xludf.DUMMYFUNCTION("""COMPUTED_VALUE"""),715.44)</f>
        <v>715.44</v>
      </c>
      <c r="D84" s="2">
        <f>IFERROR(__xludf.DUMMYFUNCTION("""COMPUTED_VALUE"""),45870.66666666667)</f>
        <v>45870.66667</v>
      </c>
      <c r="E84" s="1">
        <f>IFERROR(__xludf.DUMMYFUNCTION("""COMPUTED_VALUE"""),718.84)</f>
        <v>718.84</v>
      </c>
      <c r="G84" s="2">
        <f>IFERROR(__xludf.DUMMYFUNCTION("""COMPUTED_VALUE"""),45870.66666666667)</f>
        <v>45870.66667</v>
      </c>
      <c r="H84" s="1">
        <f>IFERROR(__xludf.DUMMYFUNCTION("""COMPUTED_VALUE"""),693.15)</f>
        <v>693.15</v>
      </c>
      <c r="J84" s="2">
        <f>IFERROR(__xludf.DUMMYFUNCTION("""COMPUTED_VALUE"""),45870.66666666667)</f>
        <v>45870.66667</v>
      </c>
      <c r="K84" s="1">
        <f>IFERROR(__xludf.DUMMYFUNCTION("""COMPUTED_VALUE"""),698.07)</f>
        <v>698.07</v>
      </c>
      <c r="M84" s="2">
        <f>IFERROR(__xludf.DUMMYFUNCTION("""COMPUTED_VALUE"""),45870.66666666667)</f>
        <v>45870.66667</v>
      </c>
      <c r="N84" s="1">
        <f>IFERROR(__xludf.DUMMYFUNCTION("""COMPUTED_VALUE"""),6.93363117E8)</f>
        <v>693363117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IFERROR(__xludf.DUMMYFUNCTION("""COMPUTED_VALUE"""),697.64)</f>
        <v>697.64</v>
      </c>
      <c r="D85" s="2">
        <f>IFERROR(__xludf.DUMMYFUNCTION("""COMPUTED_VALUE"""),45877.66666666667)</f>
        <v>45877.66667</v>
      </c>
      <c r="E85" s="1">
        <f>IFERROR(__xludf.DUMMYFUNCTION("""COMPUTED_VALUE"""),720.22)</f>
        <v>720.22</v>
      </c>
      <c r="G85" s="2">
        <f>IFERROR(__xludf.DUMMYFUNCTION("""COMPUTED_VALUE"""),45877.66666666667)</f>
        <v>45877.66667</v>
      </c>
      <c r="H85" s="1">
        <f>IFERROR(__xludf.DUMMYFUNCTION("""COMPUTED_VALUE"""),696.33)</f>
        <v>696.33</v>
      </c>
      <c r="J85" s="2">
        <f>IFERROR(__xludf.DUMMYFUNCTION("""COMPUTED_VALUE"""),45877.66666666667)</f>
        <v>45877.66667</v>
      </c>
      <c r="K85" s="1">
        <f>IFERROR(__xludf.DUMMYFUNCTION("""COMPUTED_VALUE"""),716.06)</f>
        <v>716.06</v>
      </c>
      <c r="M85" s="2">
        <f>IFERROR(__xludf.DUMMYFUNCTION("""COMPUTED_VALUE"""),45877.66666666667)</f>
        <v>45877.66667</v>
      </c>
      <c r="N85" s="1">
        <f>IFERROR(__xludf.DUMMYFUNCTION("""COMPUTED_VALUE"""),6.06198979E8)</f>
        <v>606198979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IFERROR(__xludf.DUMMYFUNCTION("""COMPUTED_VALUE"""),716.37)</f>
        <v>716.37</v>
      </c>
      <c r="D86" s="2">
        <f>IFERROR(__xludf.DUMMYFUNCTION("""COMPUTED_VALUE"""),45884.66666666667)</f>
        <v>45884.66667</v>
      </c>
      <c r="E86" s="1">
        <f>IFERROR(__xludf.DUMMYFUNCTION("""COMPUTED_VALUE"""),724.32)</f>
        <v>724.32</v>
      </c>
      <c r="G86" s="2">
        <f>IFERROR(__xludf.DUMMYFUNCTION("""COMPUTED_VALUE"""),45884.66666666667)</f>
        <v>45884.66667</v>
      </c>
      <c r="H86" s="1">
        <f>IFERROR(__xludf.DUMMYFUNCTION("""COMPUTED_VALUE"""),708.72)</f>
        <v>708.72</v>
      </c>
      <c r="J86" s="2">
        <f>IFERROR(__xludf.DUMMYFUNCTION("""COMPUTED_VALUE"""),45884.66666666667)</f>
        <v>45884.66667</v>
      </c>
      <c r="K86" s="1">
        <f>IFERROR(__xludf.DUMMYFUNCTION("""COMPUTED_VALUE"""),720.94)</f>
        <v>720.94</v>
      </c>
      <c r="M86" s="2">
        <f>IFERROR(__xludf.DUMMYFUNCTION("""COMPUTED_VALUE"""),45884.66666666667)</f>
        <v>45884.66667</v>
      </c>
      <c r="N86" s="1">
        <f>IFERROR(__xludf.DUMMYFUNCTION("""COMPUTED_VALUE"""),5.62243863E8)</f>
        <v>562243863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IFERROR(__xludf.DUMMYFUNCTION("""COMPUTED_VALUE"""),721.05)</f>
        <v>721.05</v>
      </c>
      <c r="D87" s="2">
        <f>IFERROR(__xludf.DUMMYFUNCTION("""COMPUTED_VALUE"""),45891.66666666667)</f>
        <v>45891.66667</v>
      </c>
      <c r="E87" s="1">
        <f>IFERROR(__xludf.DUMMYFUNCTION("""COMPUTED_VALUE"""),738.23)</f>
        <v>738.23</v>
      </c>
      <c r="G87" s="2">
        <f>IFERROR(__xludf.DUMMYFUNCTION("""COMPUTED_VALUE"""),45891.66666666667)</f>
        <v>45891.66667</v>
      </c>
      <c r="H87" s="1">
        <f>IFERROR(__xludf.DUMMYFUNCTION("""COMPUTED_VALUE"""),715.64)</f>
        <v>715.64</v>
      </c>
      <c r="J87" s="2">
        <f>IFERROR(__xludf.DUMMYFUNCTION("""COMPUTED_VALUE"""),45891.66666666667)</f>
        <v>45891.66667</v>
      </c>
      <c r="K87" s="1">
        <f>IFERROR(__xludf.DUMMYFUNCTION("""COMPUTED_VALUE"""),727.66)</f>
        <v>727.66</v>
      </c>
      <c r="M87" s="2">
        <f>IFERROR(__xludf.DUMMYFUNCTION("""COMPUTED_VALUE"""),45891.66666666667)</f>
        <v>45891.66667</v>
      </c>
      <c r="N87" s="1">
        <f>IFERROR(__xludf.DUMMYFUNCTION("""COMPUTED_VALUE"""),5.58041059E8)</f>
        <v>558041059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IFERROR(__xludf.DUMMYFUNCTION("""COMPUTED_VALUE"""),723.19)</f>
        <v>723.19</v>
      </c>
      <c r="D88" s="2">
        <f>IFERROR(__xludf.DUMMYFUNCTION("""COMPUTED_VALUE"""),45898.66666666667)</f>
        <v>45898.66667</v>
      </c>
      <c r="E88" s="1">
        <f>IFERROR(__xludf.DUMMYFUNCTION("""COMPUTED_VALUE"""),723.19)</f>
        <v>723.19</v>
      </c>
      <c r="G88" s="2">
        <f>IFERROR(__xludf.DUMMYFUNCTION("""COMPUTED_VALUE"""),45898.66666666667)</f>
        <v>45898.66667</v>
      </c>
      <c r="H88" s="1">
        <f>IFERROR(__xludf.DUMMYFUNCTION("""COMPUTED_VALUE"""),702.06)</f>
        <v>702.06</v>
      </c>
      <c r="J88" s="2">
        <f>IFERROR(__xludf.DUMMYFUNCTION("""COMPUTED_VALUE"""),45898.66666666667)</f>
        <v>45898.66667</v>
      </c>
      <c r="K88" s="1">
        <f>IFERROR(__xludf.DUMMYFUNCTION("""COMPUTED_VALUE"""),710.72)</f>
        <v>710.72</v>
      </c>
      <c r="M88" s="2">
        <f>IFERROR(__xludf.DUMMYFUNCTION("""COMPUTED_VALUE"""),45898.66666666667)</f>
        <v>45898.66667</v>
      </c>
      <c r="N88" s="1">
        <f>IFERROR(__xludf.DUMMYFUNCTION("""COMPUTED_VALUE"""),8.6398879E8)</f>
        <v>863988790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IFERROR(__xludf.DUMMYFUNCTION("""COMPUTED_VALUE"""),719.13)</f>
        <v>719.13</v>
      </c>
      <c r="D89" s="2">
        <f>IFERROR(__xludf.DUMMYFUNCTION("""COMPUTED_VALUE"""),45905.66666666667)</f>
        <v>45905.66667</v>
      </c>
      <c r="E89" s="1">
        <f>IFERROR(__xludf.DUMMYFUNCTION("""COMPUTED_VALUE"""),720.37)</f>
        <v>720.37</v>
      </c>
      <c r="G89" s="2">
        <f>IFERROR(__xludf.DUMMYFUNCTION("""COMPUTED_VALUE"""),45905.66666666667)</f>
        <v>45905.66667</v>
      </c>
      <c r="H89" s="1">
        <f>IFERROR(__xludf.DUMMYFUNCTION("""COMPUTED_VALUE"""),698.86)</f>
        <v>698.86</v>
      </c>
      <c r="J89" s="2">
        <f>IFERROR(__xludf.DUMMYFUNCTION("""COMPUTED_VALUE"""),45905.66666666667)</f>
        <v>45905.66667</v>
      </c>
      <c r="K89" s="1">
        <f>IFERROR(__xludf.DUMMYFUNCTION("""COMPUTED_VALUE"""),703.63)</f>
        <v>703.63</v>
      </c>
      <c r="M89" s="2">
        <f>IFERROR(__xludf.DUMMYFUNCTION("""COMPUTED_VALUE"""),45905.66666666667)</f>
        <v>45905.66667</v>
      </c>
      <c r="N89" s="1">
        <f>IFERROR(__xludf.DUMMYFUNCTION("""COMPUTED_VALUE"""),6.89744352E8)</f>
        <v>689744352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IFERROR(__xludf.DUMMYFUNCTION("""COMPUTED_VALUE"""),702.06)</f>
        <v>702.06</v>
      </c>
      <c r="D90" s="2">
        <f>IFERROR(__xludf.DUMMYFUNCTION("""COMPUTED_VALUE"""),45912.66666666667)</f>
        <v>45912.66667</v>
      </c>
      <c r="E90" s="1">
        <f>IFERROR(__xludf.DUMMYFUNCTION("""COMPUTED_VALUE"""),702.06)</f>
        <v>702.06</v>
      </c>
      <c r="G90" s="2">
        <f>IFERROR(__xludf.DUMMYFUNCTION("""COMPUTED_VALUE"""),45912.66666666667)</f>
        <v>45912.66667</v>
      </c>
      <c r="H90" s="1">
        <f>IFERROR(__xludf.DUMMYFUNCTION("""COMPUTED_VALUE"""),688.11)</f>
        <v>688.11</v>
      </c>
      <c r="J90" s="2">
        <f>IFERROR(__xludf.DUMMYFUNCTION("""COMPUTED_VALUE"""),45912.66666666667)</f>
        <v>45912.66667</v>
      </c>
      <c r="K90" s="1">
        <f>IFERROR(__xludf.DUMMYFUNCTION("""COMPUTED_VALUE"""),692.37)</f>
        <v>692.37</v>
      </c>
      <c r="M90" s="2">
        <f>IFERROR(__xludf.DUMMYFUNCTION("""COMPUTED_VALUE"""),45912.66666666667)</f>
        <v>45912.66667</v>
      </c>
      <c r="N90" s="1">
        <f>IFERROR(__xludf.DUMMYFUNCTION("""COMPUTED_VALUE"""),6.47005134E8)</f>
        <v>647005134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IFERROR(__xludf.DUMMYFUNCTION("""COMPUTED_VALUE"""),691.37)</f>
        <v>691.37</v>
      </c>
      <c r="D91" s="2">
        <f>IFERROR(__xludf.DUMMYFUNCTION("""COMPUTED_VALUE"""),45919.66666666667)</f>
        <v>45919.66667</v>
      </c>
      <c r="E91" s="1">
        <f>IFERROR(__xludf.DUMMYFUNCTION("""COMPUTED_VALUE"""),693.6)</f>
        <v>693.6</v>
      </c>
      <c r="G91" s="2">
        <f>IFERROR(__xludf.DUMMYFUNCTION("""COMPUTED_VALUE"""),45919.66666666667)</f>
        <v>45919.66667</v>
      </c>
      <c r="H91" s="1">
        <f>IFERROR(__xludf.DUMMYFUNCTION("""COMPUTED_VALUE"""),681.91)</f>
        <v>681.91</v>
      </c>
      <c r="J91" s="2">
        <f>IFERROR(__xludf.DUMMYFUNCTION("""COMPUTED_VALUE"""),45919.66666666667)</f>
        <v>45919.66667</v>
      </c>
      <c r="K91" s="1">
        <f>IFERROR(__xludf.DUMMYFUNCTION("""COMPUTED_VALUE"""),686.9)</f>
        <v>686.9</v>
      </c>
      <c r="M91" s="2">
        <f>IFERROR(__xludf.DUMMYFUNCTION("""COMPUTED_VALUE"""),45919.66666666667)</f>
        <v>45919.66667</v>
      </c>
      <c r="N91" s="1">
        <f>IFERROR(__xludf.DUMMYFUNCTION("""COMPUTED_VALUE"""),8.98175431E8)</f>
        <v>898175431</v>
      </c>
    </row>
  </sheetData>
  <drawing r:id="rId1"/>
</worksheet>
</file>