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IFERROR(__xludf.DUMMYFUNCTION("GOOGLEFINANCE(""DJUSFC"",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IFERROR(__xludf.DUMMYFUNCTION("GOOGLEFINANCE(""DJUSFC"",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IFERROR(__xludf.DUMMYFUNCTION("GOOGLEFINANCE(""DJUSFC"",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IFERROR(__xludf.DUMMYFUNCTION("GOOGLEFINANCE(""DJUSFC"",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IFERROR(__xludf.DUMMYFUNCTION("GOOGLEFINANCE(""DJUSFC"",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IFERROR(__xludf.DUMMYFUNCTION("""COMPUTED_VALUE"""),100.14)</f>
        <v>100.14</v>
      </c>
      <c r="D2" s="2">
        <f>IFERROR(__xludf.DUMMYFUNCTION("""COMPUTED_VALUE"""),45296.66666666667)</f>
        <v>45296.66667</v>
      </c>
      <c r="E2" s="1">
        <f>IFERROR(__xludf.DUMMYFUNCTION("""COMPUTED_VALUE"""),103.93)</f>
        <v>103.93</v>
      </c>
      <c r="G2" s="2">
        <f>IFERROR(__xludf.DUMMYFUNCTION("""COMPUTED_VALUE"""),45296.66666666667)</f>
        <v>45296.66667</v>
      </c>
      <c r="H2" s="1">
        <f>IFERROR(__xludf.DUMMYFUNCTION("""COMPUTED_VALUE"""),100.14)</f>
        <v>100.14</v>
      </c>
      <c r="J2" s="2">
        <f>IFERROR(__xludf.DUMMYFUNCTION("""COMPUTED_VALUE"""),45296.66666666667)</f>
        <v>45296.66667</v>
      </c>
      <c r="K2" s="1">
        <f>IFERROR(__xludf.DUMMYFUNCTION("""COMPUTED_VALUE"""),103.68)</f>
        <v>103.68</v>
      </c>
      <c r="M2" s="2">
        <f>IFERROR(__xludf.DUMMYFUNCTION("""COMPUTED_VALUE"""),45296.66666666667)</f>
        <v>45296.66667</v>
      </c>
      <c r="N2" s="1">
        <f>IFERROR(__xludf.DUMMYFUNCTION("""COMPUTED_VALUE"""),1.58218493E8)</f>
        <v>158218493</v>
      </c>
    </row>
    <row r="3">
      <c r="A3" s="2">
        <f>IFERROR(__xludf.DUMMYFUNCTION("""COMPUTED_VALUE"""),45303.66666666667)</f>
        <v>45303.66667</v>
      </c>
      <c r="B3" s="1">
        <f>IFERROR(__xludf.DUMMYFUNCTION("""COMPUTED_VALUE"""),103.6)</f>
        <v>103.6</v>
      </c>
      <c r="D3" s="2">
        <f>IFERROR(__xludf.DUMMYFUNCTION("""COMPUTED_VALUE"""),45303.66666666667)</f>
        <v>45303.66667</v>
      </c>
      <c r="E3" s="1">
        <f>IFERROR(__xludf.DUMMYFUNCTION("""COMPUTED_VALUE"""),103.65)</f>
        <v>103.65</v>
      </c>
      <c r="G3" s="2">
        <f>IFERROR(__xludf.DUMMYFUNCTION("""COMPUTED_VALUE"""),45303.66666666667)</f>
        <v>45303.66667</v>
      </c>
      <c r="H3" s="1">
        <f>IFERROR(__xludf.DUMMYFUNCTION("""COMPUTED_VALUE"""),95.77)</f>
        <v>95.77</v>
      </c>
      <c r="J3" s="2">
        <f>IFERROR(__xludf.DUMMYFUNCTION("""COMPUTED_VALUE"""),45303.66666666667)</f>
        <v>45303.66667</v>
      </c>
      <c r="K3" s="1">
        <f>IFERROR(__xludf.DUMMYFUNCTION("""COMPUTED_VALUE"""),97.74)</f>
        <v>97.74</v>
      </c>
      <c r="M3" s="2">
        <f>IFERROR(__xludf.DUMMYFUNCTION("""COMPUTED_VALUE"""),45303.66666666667)</f>
        <v>45303.66667</v>
      </c>
      <c r="N3" s="1">
        <f>IFERROR(__xludf.DUMMYFUNCTION("""COMPUTED_VALUE"""),1.98961209E8)</f>
        <v>198961209</v>
      </c>
    </row>
    <row r="4">
      <c r="A4" s="2">
        <f>IFERROR(__xludf.DUMMYFUNCTION("""COMPUTED_VALUE"""),45310.66666666667)</f>
        <v>45310.66667</v>
      </c>
      <c r="B4" s="1">
        <f>IFERROR(__xludf.DUMMYFUNCTION("""COMPUTED_VALUE"""),97.65)</f>
        <v>97.65</v>
      </c>
      <c r="D4" s="2">
        <f>IFERROR(__xludf.DUMMYFUNCTION("""COMPUTED_VALUE"""),45310.66666666667)</f>
        <v>45310.66667</v>
      </c>
      <c r="E4" s="1">
        <f>IFERROR(__xludf.DUMMYFUNCTION("""COMPUTED_VALUE"""),99.36)</f>
        <v>99.36</v>
      </c>
      <c r="G4" s="2">
        <f>IFERROR(__xludf.DUMMYFUNCTION("""COMPUTED_VALUE"""),45310.66666666667)</f>
        <v>45310.66667</v>
      </c>
      <c r="H4" s="1">
        <f>IFERROR(__xludf.DUMMYFUNCTION("""COMPUTED_VALUE"""),95.94)</f>
        <v>95.94</v>
      </c>
      <c r="J4" s="2">
        <f>IFERROR(__xludf.DUMMYFUNCTION("""COMPUTED_VALUE"""),45310.66666666667)</f>
        <v>45310.66667</v>
      </c>
      <c r="K4" s="1">
        <f>IFERROR(__xludf.DUMMYFUNCTION("""COMPUTED_VALUE"""),98.74)</f>
        <v>98.74</v>
      </c>
      <c r="M4" s="2">
        <f>IFERROR(__xludf.DUMMYFUNCTION("""COMPUTED_VALUE"""),45310.66666666667)</f>
        <v>45310.66667</v>
      </c>
      <c r="N4" s="1">
        <f>IFERROR(__xludf.DUMMYFUNCTION("""COMPUTED_VALUE"""),1.73198607E8)</f>
        <v>173198607</v>
      </c>
    </row>
    <row r="5">
      <c r="A5" s="2">
        <f>IFERROR(__xludf.DUMMYFUNCTION("""COMPUTED_VALUE"""),45317.66666666667)</f>
        <v>45317.66667</v>
      </c>
      <c r="B5" s="1">
        <f>IFERROR(__xludf.DUMMYFUNCTION("""COMPUTED_VALUE"""),99.03)</f>
        <v>99.03</v>
      </c>
      <c r="D5" s="2">
        <f>IFERROR(__xludf.DUMMYFUNCTION("""COMPUTED_VALUE"""),45317.66666666667)</f>
        <v>45317.66667</v>
      </c>
      <c r="E5" s="1">
        <f>IFERROR(__xludf.DUMMYFUNCTION("""COMPUTED_VALUE"""),103.16)</f>
        <v>103.16</v>
      </c>
      <c r="G5" s="2">
        <f>IFERROR(__xludf.DUMMYFUNCTION("""COMPUTED_VALUE"""),45317.66666666667)</f>
        <v>45317.66667</v>
      </c>
      <c r="H5" s="1">
        <f>IFERROR(__xludf.DUMMYFUNCTION("""COMPUTED_VALUE"""),98.01)</f>
        <v>98.01</v>
      </c>
      <c r="J5" s="2">
        <f>IFERROR(__xludf.DUMMYFUNCTION("""COMPUTED_VALUE"""),45317.66666666667)</f>
        <v>45317.66667</v>
      </c>
      <c r="K5" s="1">
        <f>IFERROR(__xludf.DUMMYFUNCTION("""COMPUTED_VALUE"""),102.68)</f>
        <v>102.68</v>
      </c>
      <c r="M5" s="2">
        <f>IFERROR(__xludf.DUMMYFUNCTION("""COMPUTED_VALUE"""),45317.66666666667)</f>
        <v>45317.66667</v>
      </c>
      <c r="N5" s="1">
        <f>IFERROR(__xludf.DUMMYFUNCTION("""COMPUTED_VALUE"""),2.8374644E8)</f>
        <v>283746440</v>
      </c>
    </row>
    <row r="6">
      <c r="A6" s="2">
        <f>IFERROR(__xludf.DUMMYFUNCTION("""COMPUTED_VALUE"""),45324.66666666667)</f>
        <v>45324.66667</v>
      </c>
      <c r="B6" s="1">
        <f>IFERROR(__xludf.DUMMYFUNCTION("""COMPUTED_VALUE"""),102.2)</f>
        <v>102.2</v>
      </c>
      <c r="D6" s="2">
        <f>IFERROR(__xludf.DUMMYFUNCTION("""COMPUTED_VALUE"""),45324.66666666667)</f>
        <v>45324.66667</v>
      </c>
      <c r="E6" s="1">
        <f>IFERROR(__xludf.DUMMYFUNCTION("""COMPUTED_VALUE"""),107.56)</f>
        <v>107.56</v>
      </c>
      <c r="G6" s="2">
        <f>IFERROR(__xludf.DUMMYFUNCTION("""COMPUTED_VALUE"""),45324.66666666667)</f>
        <v>45324.66667</v>
      </c>
      <c r="H6" s="1">
        <f>IFERROR(__xludf.DUMMYFUNCTION("""COMPUTED_VALUE"""),101.29)</f>
        <v>101.29</v>
      </c>
      <c r="J6" s="2">
        <f>IFERROR(__xludf.DUMMYFUNCTION("""COMPUTED_VALUE"""),45324.66666666667)</f>
        <v>45324.66667</v>
      </c>
      <c r="K6" s="1">
        <f>IFERROR(__xludf.DUMMYFUNCTION("""COMPUTED_VALUE"""),105.63)</f>
        <v>105.63</v>
      </c>
      <c r="M6" s="2">
        <f>IFERROR(__xludf.DUMMYFUNCTION("""COMPUTED_VALUE"""),45324.66666666667)</f>
        <v>45324.66667</v>
      </c>
      <c r="N6" s="1">
        <f>IFERROR(__xludf.DUMMYFUNCTION("""COMPUTED_VALUE"""),2.55831956E8)</f>
        <v>255831956</v>
      </c>
    </row>
    <row r="7">
      <c r="A7" s="2">
        <f>IFERROR(__xludf.DUMMYFUNCTION("""COMPUTED_VALUE"""),45331.66666666667)</f>
        <v>45331.66667</v>
      </c>
      <c r="B7" s="1">
        <f>IFERROR(__xludf.DUMMYFUNCTION("""COMPUTED_VALUE"""),105.63)</f>
        <v>105.63</v>
      </c>
      <c r="D7" s="2">
        <f>IFERROR(__xludf.DUMMYFUNCTION("""COMPUTED_VALUE"""),45331.66666666667)</f>
        <v>45331.66667</v>
      </c>
      <c r="E7" s="1">
        <f>IFERROR(__xludf.DUMMYFUNCTION("""COMPUTED_VALUE"""),105.84)</f>
        <v>105.84</v>
      </c>
      <c r="G7" s="2">
        <f>IFERROR(__xludf.DUMMYFUNCTION("""COMPUTED_VALUE"""),45331.66666666667)</f>
        <v>45331.66667</v>
      </c>
      <c r="H7" s="1">
        <f>IFERROR(__xludf.DUMMYFUNCTION("""COMPUTED_VALUE"""),98.21)</f>
        <v>98.21</v>
      </c>
      <c r="J7" s="2">
        <f>IFERROR(__xludf.DUMMYFUNCTION("""COMPUTED_VALUE"""),45331.66666666667)</f>
        <v>45331.66667</v>
      </c>
      <c r="K7" s="1">
        <f>IFERROR(__xludf.DUMMYFUNCTION("""COMPUTED_VALUE"""),99.73)</f>
        <v>99.73</v>
      </c>
      <c r="M7" s="2">
        <f>IFERROR(__xludf.DUMMYFUNCTION("""COMPUTED_VALUE"""),45331.66666666667)</f>
        <v>45331.66667</v>
      </c>
      <c r="N7" s="1">
        <f>IFERROR(__xludf.DUMMYFUNCTION("""COMPUTED_VALUE"""),2.11360593E8)</f>
        <v>211360593</v>
      </c>
    </row>
    <row r="8">
      <c r="A8" s="2">
        <f>IFERROR(__xludf.DUMMYFUNCTION("""COMPUTED_VALUE"""),45338.66666666667)</f>
        <v>45338.66667</v>
      </c>
      <c r="B8" s="1">
        <f>IFERROR(__xludf.DUMMYFUNCTION("""COMPUTED_VALUE"""),99.75)</f>
        <v>99.75</v>
      </c>
      <c r="D8" s="2">
        <f>IFERROR(__xludf.DUMMYFUNCTION("""COMPUTED_VALUE"""),45338.66666666667)</f>
        <v>45338.66667</v>
      </c>
      <c r="E8" s="1">
        <f>IFERROR(__xludf.DUMMYFUNCTION("""COMPUTED_VALUE"""),101.88)</f>
        <v>101.88</v>
      </c>
      <c r="G8" s="2">
        <f>IFERROR(__xludf.DUMMYFUNCTION("""COMPUTED_VALUE"""),45338.66666666667)</f>
        <v>45338.66667</v>
      </c>
      <c r="H8" s="1">
        <f>IFERROR(__xludf.DUMMYFUNCTION("""COMPUTED_VALUE"""),99.19)</f>
        <v>99.19</v>
      </c>
      <c r="J8" s="2">
        <f>IFERROR(__xludf.DUMMYFUNCTION("""COMPUTED_VALUE"""),45338.66666666667)</f>
        <v>45338.66667</v>
      </c>
      <c r="K8" s="1">
        <f>IFERROR(__xludf.DUMMYFUNCTION("""COMPUTED_VALUE"""),100.4)</f>
        <v>100.4</v>
      </c>
      <c r="M8" s="2">
        <f>IFERROR(__xludf.DUMMYFUNCTION("""COMPUTED_VALUE"""),45338.66666666667)</f>
        <v>45338.66667</v>
      </c>
      <c r="N8" s="1">
        <f>IFERROR(__xludf.DUMMYFUNCTION("""COMPUTED_VALUE"""),1.49212568E8)</f>
        <v>149212568</v>
      </c>
    </row>
    <row r="9">
      <c r="A9" s="2">
        <f>IFERROR(__xludf.DUMMYFUNCTION("""COMPUTED_VALUE"""),45345.66666666667)</f>
        <v>45345.66667</v>
      </c>
      <c r="B9" s="1">
        <f>IFERROR(__xludf.DUMMYFUNCTION("""COMPUTED_VALUE"""),100.35)</f>
        <v>100.35</v>
      </c>
      <c r="D9" s="2">
        <f>IFERROR(__xludf.DUMMYFUNCTION("""COMPUTED_VALUE"""),45345.66666666667)</f>
        <v>45345.66667</v>
      </c>
      <c r="E9" s="1">
        <f>IFERROR(__xludf.DUMMYFUNCTION("""COMPUTED_VALUE"""),101.33)</f>
        <v>101.33</v>
      </c>
      <c r="G9" s="2">
        <f>IFERROR(__xludf.DUMMYFUNCTION("""COMPUTED_VALUE"""),45345.66666666667)</f>
        <v>45345.66667</v>
      </c>
      <c r="H9" s="1">
        <f>IFERROR(__xludf.DUMMYFUNCTION("""COMPUTED_VALUE"""),97.26)</f>
        <v>97.26</v>
      </c>
      <c r="J9" s="2">
        <f>IFERROR(__xludf.DUMMYFUNCTION("""COMPUTED_VALUE"""),45345.66666666667)</f>
        <v>45345.66667</v>
      </c>
      <c r="K9" s="1">
        <f>IFERROR(__xludf.DUMMYFUNCTION("""COMPUTED_VALUE"""),99.42)</f>
        <v>99.42</v>
      </c>
      <c r="M9" s="2">
        <f>IFERROR(__xludf.DUMMYFUNCTION("""COMPUTED_VALUE"""),45345.66666666667)</f>
        <v>45345.66667</v>
      </c>
      <c r="N9" s="1">
        <f>IFERROR(__xludf.DUMMYFUNCTION("""COMPUTED_VALUE"""),1.55154748E8)</f>
        <v>155154748</v>
      </c>
    </row>
    <row r="10">
      <c r="A10" s="2">
        <f>IFERROR(__xludf.DUMMYFUNCTION("""COMPUTED_VALUE"""),45352.66666666667)</f>
        <v>45352.66667</v>
      </c>
      <c r="B10" s="1">
        <f>IFERROR(__xludf.DUMMYFUNCTION("""COMPUTED_VALUE"""),99.53)</f>
        <v>99.53</v>
      </c>
      <c r="D10" s="2">
        <f>IFERROR(__xludf.DUMMYFUNCTION("""COMPUTED_VALUE"""),45352.66666666667)</f>
        <v>45352.66667</v>
      </c>
      <c r="E10" s="1">
        <f>IFERROR(__xludf.DUMMYFUNCTION("""COMPUTED_VALUE"""),101.54)</f>
        <v>101.54</v>
      </c>
      <c r="G10" s="2">
        <f>IFERROR(__xludf.DUMMYFUNCTION("""COMPUTED_VALUE"""),45352.66666666667)</f>
        <v>45352.66667</v>
      </c>
      <c r="H10" s="1">
        <f>IFERROR(__xludf.DUMMYFUNCTION("""COMPUTED_VALUE"""),98.22)</f>
        <v>98.22</v>
      </c>
      <c r="J10" s="2">
        <f>IFERROR(__xludf.DUMMYFUNCTION("""COMPUTED_VALUE"""),45352.66666666667)</f>
        <v>45352.66667</v>
      </c>
      <c r="K10" s="1">
        <f>IFERROR(__xludf.DUMMYFUNCTION("""COMPUTED_VALUE"""),100.74)</f>
        <v>100.74</v>
      </c>
      <c r="M10" s="2">
        <f>IFERROR(__xludf.DUMMYFUNCTION("""COMPUTED_VALUE"""),45352.66666666667)</f>
        <v>45352.66667</v>
      </c>
      <c r="N10" s="1">
        <f>IFERROR(__xludf.DUMMYFUNCTION("""COMPUTED_VALUE"""),1.73920146E8)</f>
        <v>173920146</v>
      </c>
    </row>
    <row r="11">
      <c r="A11" s="2">
        <f>IFERROR(__xludf.DUMMYFUNCTION("""COMPUTED_VALUE"""),45359.66666666667)</f>
        <v>45359.66667</v>
      </c>
      <c r="B11" s="1">
        <f>IFERROR(__xludf.DUMMYFUNCTION("""COMPUTED_VALUE"""),100.11)</f>
        <v>100.11</v>
      </c>
      <c r="D11" s="2">
        <f>IFERROR(__xludf.DUMMYFUNCTION("""COMPUTED_VALUE"""),45359.66666666667)</f>
        <v>45359.66667</v>
      </c>
      <c r="E11" s="1">
        <f>IFERROR(__xludf.DUMMYFUNCTION("""COMPUTED_VALUE"""),102.84)</f>
        <v>102.84</v>
      </c>
      <c r="G11" s="2">
        <f>IFERROR(__xludf.DUMMYFUNCTION("""COMPUTED_VALUE"""),45359.66666666667)</f>
        <v>45359.66667</v>
      </c>
      <c r="H11" s="1">
        <f>IFERROR(__xludf.DUMMYFUNCTION("""COMPUTED_VALUE"""),99.17)</f>
        <v>99.17</v>
      </c>
      <c r="J11" s="2">
        <f>IFERROR(__xludf.DUMMYFUNCTION("""COMPUTED_VALUE"""),45359.66666666667)</f>
        <v>45359.66667</v>
      </c>
      <c r="K11" s="1">
        <f>IFERROR(__xludf.DUMMYFUNCTION("""COMPUTED_VALUE"""),102.13)</f>
        <v>102.13</v>
      </c>
      <c r="M11" s="2">
        <f>IFERROR(__xludf.DUMMYFUNCTION("""COMPUTED_VALUE"""),45359.66666666667)</f>
        <v>45359.66667</v>
      </c>
      <c r="N11" s="1">
        <f>IFERROR(__xludf.DUMMYFUNCTION("""COMPUTED_VALUE"""),1.768713E8)</f>
        <v>176871300</v>
      </c>
    </row>
    <row r="12">
      <c r="A12" s="2">
        <f>IFERROR(__xludf.DUMMYFUNCTION("""COMPUTED_VALUE"""),45366.66666666667)</f>
        <v>45366.66667</v>
      </c>
      <c r="B12" s="1">
        <f>IFERROR(__xludf.DUMMYFUNCTION("""COMPUTED_VALUE"""),102.12)</f>
        <v>102.12</v>
      </c>
      <c r="D12" s="2">
        <f>IFERROR(__xludf.DUMMYFUNCTION("""COMPUTED_VALUE"""),45366.66666666667)</f>
        <v>45366.66667</v>
      </c>
      <c r="E12" s="1">
        <f>IFERROR(__xludf.DUMMYFUNCTION("""COMPUTED_VALUE"""),103.51)</f>
        <v>103.51</v>
      </c>
      <c r="G12" s="2">
        <f>IFERROR(__xludf.DUMMYFUNCTION("""COMPUTED_VALUE"""),45366.66666666667)</f>
        <v>45366.66667</v>
      </c>
      <c r="H12" s="1">
        <f>IFERROR(__xludf.DUMMYFUNCTION("""COMPUTED_VALUE"""),99.89)</f>
        <v>99.89</v>
      </c>
      <c r="J12" s="2">
        <f>IFERROR(__xludf.DUMMYFUNCTION("""COMPUTED_VALUE"""),45366.66666666667)</f>
        <v>45366.66667</v>
      </c>
      <c r="K12" s="1">
        <f>IFERROR(__xludf.DUMMYFUNCTION("""COMPUTED_VALUE"""),101.14)</f>
        <v>101.14</v>
      </c>
      <c r="M12" s="2">
        <f>IFERROR(__xludf.DUMMYFUNCTION("""COMPUTED_VALUE"""),45366.66666666667)</f>
        <v>45366.66667</v>
      </c>
      <c r="N12" s="1">
        <f>IFERROR(__xludf.DUMMYFUNCTION("""COMPUTED_VALUE"""),2.37780017E8)</f>
        <v>237780017</v>
      </c>
    </row>
    <row r="13">
      <c r="A13" s="2">
        <f>IFERROR(__xludf.DUMMYFUNCTION("""COMPUTED_VALUE"""),45373.66666666667)</f>
        <v>45373.66667</v>
      </c>
      <c r="B13" s="1">
        <f>IFERROR(__xludf.DUMMYFUNCTION("""COMPUTED_VALUE"""),101.38)</f>
        <v>101.38</v>
      </c>
      <c r="D13" s="2">
        <f>IFERROR(__xludf.DUMMYFUNCTION("""COMPUTED_VALUE"""),45373.66666666667)</f>
        <v>45373.66667</v>
      </c>
      <c r="E13" s="1">
        <f>IFERROR(__xludf.DUMMYFUNCTION("""COMPUTED_VALUE"""),102.6)</f>
        <v>102.6</v>
      </c>
      <c r="G13" s="2">
        <f>IFERROR(__xludf.DUMMYFUNCTION("""COMPUTED_VALUE"""),45373.66666666667)</f>
        <v>45373.66667</v>
      </c>
      <c r="H13" s="1">
        <f>IFERROR(__xludf.DUMMYFUNCTION("""COMPUTED_VALUE"""),100.45)</f>
        <v>100.45</v>
      </c>
      <c r="J13" s="2">
        <f>IFERROR(__xludf.DUMMYFUNCTION("""COMPUTED_VALUE"""),45373.66666666667)</f>
        <v>45373.66667</v>
      </c>
      <c r="K13" s="1">
        <f>IFERROR(__xludf.DUMMYFUNCTION("""COMPUTED_VALUE"""),100.66)</f>
        <v>100.66</v>
      </c>
      <c r="M13" s="2">
        <f>IFERROR(__xludf.DUMMYFUNCTION("""COMPUTED_VALUE"""),45373.66666666667)</f>
        <v>45373.66667</v>
      </c>
      <c r="N13" s="1">
        <f>IFERROR(__xludf.DUMMYFUNCTION("""COMPUTED_VALUE"""),1.60262225E8)</f>
        <v>160262225</v>
      </c>
    </row>
    <row r="14">
      <c r="A14" s="2">
        <f>IFERROR(__xludf.DUMMYFUNCTION("""COMPUTED_VALUE"""),45379.66666666667)</f>
        <v>45379.66667</v>
      </c>
      <c r="B14" s="1">
        <f>IFERROR(__xludf.DUMMYFUNCTION("""COMPUTED_VALUE"""),100.68)</f>
        <v>100.68</v>
      </c>
      <c r="D14" s="2">
        <f>IFERROR(__xludf.DUMMYFUNCTION("""COMPUTED_VALUE"""),45379.66666666667)</f>
        <v>45379.66667</v>
      </c>
      <c r="E14" s="1">
        <f>IFERROR(__xludf.DUMMYFUNCTION("""COMPUTED_VALUE"""),105.0)</f>
        <v>105</v>
      </c>
      <c r="G14" s="2">
        <f>IFERROR(__xludf.DUMMYFUNCTION("""COMPUTED_VALUE"""),45379.66666666667)</f>
        <v>45379.66667</v>
      </c>
      <c r="H14" s="1">
        <f>IFERROR(__xludf.DUMMYFUNCTION("""COMPUTED_VALUE"""),100.63)</f>
        <v>100.63</v>
      </c>
      <c r="J14" s="2">
        <f>IFERROR(__xludf.DUMMYFUNCTION("""COMPUTED_VALUE"""),45379.66666666667)</f>
        <v>45379.66667</v>
      </c>
      <c r="K14" s="1">
        <f>IFERROR(__xludf.DUMMYFUNCTION("""COMPUTED_VALUE"""),104.39)</f>
        <v>104.39</v>
      </c>
      <c r="M14" s="2">
        <f>IFERROR(__xludf.DUMMYFUNCTION("""COMPUTED_VALUE"""),45379.66666666667)</f>
        <v>45379.66667</v>
      </c>
      <c r="N14" s="1">
        <f>IFERROR(__xludf.DUMMYFUNCTION("""COMPUTED_VALUE"""),1.38312112E8)</f>
        <v>138312112</v>
      </c>
    </row>
    <row r="15">
      <c r="A15" s="2">
        <f>IFERROR(__xludf.DUMMYFUNCTION("""COMPUTED_VALUE"""),45387.66666666667)</f>
        <v>45387.66667</v>
      </c>
      <c r="B15" s="1">
        <f>IFERROR(__xludf.DUMMYFUNCTION("""COMPUTED_VALUE"""),101.9)</f>
        <v>101.9</v>
      </c>
      <c r="D15" s="2">
        <f>IFERROR(__xludf.DUMMYFUNCTION("""COMPUTED_VALUE"""),45387.66666666667)</f>
        <v>45387.66667</v>
      </c>
      <c r="E15" s="1">
        <f>IFERROR(__xludf.DUMMYFUNCTION("""COMPUTED_VALUE"""),105.89)</f>
        <v>105.89</v>
      </c>
      <c r="G15" s="2">
        <f>IFERROR(__xludf.DUMMYFUNCTION("""COMPUTED_VALUE"""),45387.66666666667)</f>
        <v>45387.66667</v>
      </c>
      <c r="H15" s="1">
        <f>IFERROR(__xludf.DUMMYFUNCTION("""COMPUTED_VALUE"""),101.9)</f>
        <v>101.9</v>
      </c>
      <c r="J15" s="2">
        <f>IFERROR(__xludf.DUMMYFUNCTION("""COMPUTED_VALUE"""),45387.66666666667)</f>
        <v>45387.66667</v>
      </c>
      <c r="K15" s="1">
        <f>IFERROR(__xludf.DUMMYFUNCTION("""COMPUTED_VALUE"""),103.06)</f>
        <v>103.06</v>
      </c>
      <c r="M15" s="2">
        <f>IFERROR(__xludf.DUMMYFUNCTION("""COMPUTED_VALUE"""),45387.66666666667)</f>
        <v>45387.66667</v>
      </c>
      <c r="N15" s="1">
        <f>IFERROR(__xludf.DUMMYFUNCTION("""COMPUTED_VALUE"""),1.8249523E8)</f>
        <v>182495230</v>
      </c>
    </row>
    <row r="16">
      <c r="A16" s="2">
        <f>IFERROR(__xludf.DUMMYFUNCTION("""COMPUTED_VALUE"""),45394.66666666667)</f>
        <v>45394.66667</v>
      </c>
      <c r="B16" s="1">
        <f>IFERROR(__xludf.DUMMYFUNCTION("""COMPUTED_VALUE"""),102.89)</f>
        <v>102.89</v>
      </c>
      <c r="D16" s="2">
        <f>IFERROR(__xludf.DUMMYFUNCTION("""COMPUTED_VALUE"""),45394.66666666667)</f>
        <v>45394.66667</v>
      </c>
      <c r="E16" s="1">
        <f>IFERROR(__xludf.DUMMYFUNCTION("""COMPUTED_VALUE"""),103.32)</f>
        <v>103.32</v>
      </c>
      <c r="G16" s="2">
        <f>IFERROR(__xludf.DUMMYFUNCTION("""COMPUTED_VALUE"""),45394.66666666667)</f>
        <v>45394.66667</v>
      </c>
      <c r="H16" s="1">
        <f>IFERROR(__xludf.DUMMYFUNCTION("""COMPUTED_VALUE"""),96.66)</f>
        <v>96.66</v>
      </c>
      <c r="J16" s="2">
        <f>IFERROR(__xludf.DUMMYFUNCTION("""COMPUTED_VALUE"""),45394.66666666667)</f>
        <v>45394.66667</v>
      </c>
      <c r="K16" s="1">
        <f>IFERROR(__xludf.DUMMYFUNCTION("""COMPUTED_VALUE"""),96.94)</f>
        <v>96.94</v>
      </c>
      <c r="M16" s="2">
        <f>IFERROR(__xludf.DUMMYFUNCTION("""COMPUTED_VALUE"""),45394.66666666667)</f>
        <v>45394.66667</v>
      </c>
      <c r="N16" s="1">
        <f>IFERROR(__xludf.DUMMYFUNCTION("""COMPUTED_VALUE"""),1.8188763E8)</f>
        <v>181887630</v>
      </c>
    </row>
    <row r="17">
      <c r="A17" s="2">
        <f>IFERROR(__xludf.DUMMYFUNCTION("""COMPUTED_VALUE"""),45401.66666666667)</f>
        <v>45401.66667</v>
      </c>
      <c r="B17" s="1">
        <f>IFERROR(__xludf.DUMMYFUNCTION("""COMPUTED_VALUE"""),97.81)</f>
        <v>97.81</v>
      </c>
      <c r="D17" s="2">
        <f>IFERROR(__xludf.DUMMYFUNCTION("""COMPUTED_VALUE"""),45401.66666666667)</f>
        <v>45401.66667</v>
      </c>
      <c r="E17" s="1">
        <f>IFERROR(__xludf.DUMMYFUNCTION("""COMPUTED_VALUE"""),98.43)</f>
        <v>98.43</v>
      </c>
      <c r="G17" s="2">
        <f>IFERROR(__xludf.DUMMYFUNCTION("""COMPUTED_VALUE"""),45401.66666666667)</f>
        <v>45401.66667</v>
      </c>
      <c r="H17" s="1">
        <f>IFERROR(__xludf.DUMMYFUNCTION("""COMPUTED_VALUE"""),94.8)</f>
        <v>94.8</v>
      </c>
      <c r="J17" s="2">
        <f>IFERROR(__xludf.DUMMYFUNCTION("""COMPUTED_VALUE"""),45401.66666666667)</f>
        <v>45401.66667</v>
      </c>
      <c r="K17" s="1">
        <f>IFERROR(__xludf.DUMMYFUNCTION("""COMPUTED_VALUE"""),97.7)</f>
        <v>97.7</v>
      </c>
      <c r="M17" s="2">
        <f>IFERROR(__xludf.DUMMYFUNCTION("""COMPUTED_VALUE"""),45401.66666666667)</f>
        <v>45401.66667</v>
      </c>
      <c r="N17" s="1">
        <f>IFERROR(__xludf.DUMMYFUNCTION("""COMPUTED_VALUE"""),2.02100297E8)</f>
        <v>202100297</v>
      </c>
    </row>
    <row r="18">
      <c r="A18" s="2">
        <f>IFERROR(__xludf.DUMMYFUNCTION("""COMPUTED_VALUE"""),45408.66666666667)</f>
        <v>45408.66667</v>
      </c>
      <c r="B18" s="1">
        <f>IFERROR(__xludf.DUMMYFUNCTION("""COMPUTED_VALUE"""),98.75)</f>
        <v>98.75</v>
      </c>
      <c r="D18" s="2">
        <f>IFERROR(__xludf.DUMMYFUNCTION("""COMPUTED_VALUE"""),45408.66666666667)</f>
        <v>45408.66667</v>
      </c>
      <c r="E18" s="1">
        <f>IFERROR(__xludf.DUMMYFUNCTION("""COMPUTED_VALUE"""),100.65)</f>
        <v>100.65</v>
      </c>
      <c r="G18" s="2">
        <f>IFERROR(__xludf.DUMMYFUNCTION("""COMPUTED_VALUE"""),45408.66666666667)</f>
        <v>45408.66667</v>
      </c>
      <c r="H18" s="1">
        <f>IFERROR(__xludf.DUMMYFUNCTION("""COMPUTED_VALUE"""),95.75)</f>
        <v>95.75</v>
      </c>
      <c r="J18" s="2">
        <f>IFERROR(__xludf.DUMMYFUNCTION("""COMPUTED_VALUE"""),45408.66666666667)</f>
        <v>45408.66667</v>
      </c>
      <c r="K18" s="1">
        <f>IFERROR(__xludf.DUMMYFUNCTION("""COMPUTED_VALUE"""),99.28)</f>
        <v>99.28</v>
      </c>
      <c r="M18" s="2">
        <f>IFERROR(__xludf.DUMMYFUNCTION("""COMPUTED_VALUE"""),45408.66666666667)</f>
        <v>45408.66667</v>
      </c>
      <c r="N18" s="1">
        <f>IFERROR(__xludf.DUMMYFUNCTION("""COMPUTED_VALUE"""),2.66688701E8)</f>
        <v>266688701</v>
      </c>
    </row>
    <row r="19">
      <c r="A19" s="2">
        <f>IFERROR(__xludf.DUMMYFUNCTION("""COMPUTED_VALUE"""),45415.66666666667)</f>
        <v>45415.66667</v>
      </c>
      <c r="B19" s="1">
        <f>IFERROR(__xludf.DUMMYFUNCTION("""COMPUTED_VALUE"""),100.78)</f>
        <v>100.78</v>
      </c>
      <c r="D19" s="2">
        <f>IFERROR(__xludf.DUMMYFUNCTION("""COMPUTED_VALUE"""),45415.66666666667)</f>
        <v>45415.66667</v>
      </c>
      <c r="E19" s="1">
        <f>IFERROR(__xludf.DUMMYFUNCTION("""COMPUTED_VALUE"""),102.36)</f>
        <v>102.36</v>
      </c>
      <c r="G19" s="2">
        <f>IFERROR(__xludf.DUMMYFUNCTION("""COMPUTED_VALUE"""),45415.66666666667)</f>
        <v>45415.66667</v>
      </c>
      <c r="H19" s="1">
        <f>IFERROR(__xludf.DUMMYFUNCTION("""COMPUTED_VALUE"""),99.34)</f>
        <v>99.34</v>
      </c>
      <c r="J19" s="2">
        <f>IFERROR(__xludf.DUMMYFUNCTION("""COMPUTED_VALUE"""),45415.66666666667)</f>
        <v>45415.66667</v>
      </c>
      <c r="K19" s="1">
        <f>IFERROR(__xludf.DUMMYFUNCTION("""COMPUTED_VALUE"""),100.32)</f>
        <v>100.32</v>
      </c>
      <c r="M19" s="2">
        <f>IFERROR(__xludf.DUMMYFUNCTION("""COMPUTED_VALUE"""),45415.66666666667)</f>
        <v>45415.66667</v>
      </c>
      <c r="N19" s="1">
        <f>IFERROR(__xludf.DUMMYFUNCTION("""COMPUTED_VALUE"""),1.79249433E8)</f>
        <v>179249433</v>
      </c>
    </row>
    <row r="20">
      <c r="A20" s="2">
        <f>IFERROR(__xludf.DUMMYFUNCTION("""COMPUTED_VALUE"""),45422.66666666667)</f>
        <v>45422.66667</v>
      </c>
      <c r="B20" s="1">
        <f>IFERROR(__xludf.DUMMYFUNCTION("""COMPUTED_VALUE"""),100.35)</f>
        <v>100.35</v>
      </c>
      <c r="D20" s="2">
        <f>IFERROR(__xludf.DUMMYFUNCTION("""COMPUTED_VALUE"""),45422.66666666667)</f>
        <v>45422.66667</v>
      </c>
      <c r="E20" s="1">
        <f>IFERROR(__xludf.DUMMYFUNCTION("""COMPUTED_VALUE"""),102.48)</f>
        <v>102.48</v>
      </c>
      <c r="G20" s="2">
        <f>IFERROR(__xludf.DUMMYFUNCTION("""COMPUTED_VALUE"""),45422.66666666667)</f>
        <v>45422.66667</v>
      </c>
      <c r="H20" s="1">
        <f>IFERROR(__xludf.DUMMYFUNCTION("""COMPUTED_VALUE"""),100.35)</f>
        <v>100.35</v>
      </c>
      <c r="J20" s="2">
        <f>IFERROR(__xludf.DUMMYFUNCTION("""COMPUTED_VALUE"""),45422.66666666667)</f>
        <v>45422.66667</v>
      </c>
      <c r="K20" s="1">
        <f>IFERROR(__xludf.DUMMYFUNCTION("""COMPUTED_VALUE"""),102.21)</f>
        <v>102.21</v>
      </c>
      <c r="M20" s="2">
        <f>IFERROR(__xludf.DUMMYFUNCTION("""COMPUTED_VALUE"""),45422.66666666667)</f>
        <v>45422.66667</v>
      </c>
      <c r="N20" s="1">
        <f>IFERROR(__xludf.DUMMYFUNCTION("""COMPUTED_VALUE"""),1.26214849E8)</f>
        <v>126214849</v>
      </c>
    </row>
    <row r="21">
      <c r="A21" s="2">
        <f>IFERROR(__xludf.DUMMYFUNCTION("""COMPUTED_VALUE"""),45429.66666666667)</f>
        <v>45429.66667</v>
      </c>
      <c r="B21" s="1">
        <f>IFERROR(__xludf.DUMMYFUNCTION("""COMPUTED_VALUE"""),102.3)</f>
        <v>102.3</v>
      </c>
      <c r="D21" s="2">
        <f>IFERROR(__xludf.DUMMYFUNCTION("""COMPUTED_VALUE"""),45429.66666666667)</f>
        <v>45429.66667</v>
      </c>
      <c r="E21" s="1">
        <f>IFERROR(__xludf.DUMMYFUNCTION("""COMPUTED_VALUE"""),103.92)</f>
        <v>103.92</v>
      </c>
      <c r="G21" s="2">
        <f>IFERROR(__xludf.DUMMYFUNCTION("""COMPUTED_VALUE"""),45429.66666666667)</f>
        <v>45429.66667</v>
      </c>
      <c r="H21" s="1">
        <f>IFERROR(__xludf.DUMMYFUNCTION("""COMPUTED_VALUE"""),102.12)</f>
        <v>102.12</v>
      </c>
      <c r="J21" s="2">
        <f>IFERROR(__xludf.DUMMYFUNCTION("""COMPUTED_VALUE"""),45429.66666666667)</f>
        <v>45429.66667</v>
      </c>
      <c r="K21" s="1">
        <f>IFERROR(__xludf.DUMMYFUNCTION("""COMPUTED_VALUE"""),103.67)</f>
        <v>103.67</v>
      </c>
      <c r="M21" s="2">
        <f>IFERROR(__xludf.DUMMYFUNCTION("""COMPUTED_VALUE"""),45429.66666666667)</f>
        <v>45429.66667</v>
      </c>
      <c r="N21" s="1">
        <f>IFERROR(__xludf.DUMMYFUNCTION("""COMPUTED_VALUE"""),1.40231826E8)</f>
        <v>140231826</v>
      </c>
    </row>
    <row r="22">
      <c r="A22" s="2">
        <f>IFERROR(__xludf.DUMMYFUNCTION("""COMPUTED_VALUE"""),45436.66666666667)</f>
        <v>45436.66667</v>
      </c>
      <c r="B22" s="1">
        <f>IFERROR(__xludf.DUMMYFUNCTION("""COMPUTED_VALUE"""),103.69)</f>
        <v>103.69</v>
      </c>
      <c r="D22" s="2">
        <f>IFERROR(__xludf.DUMMYFUNCTION("""COMPUTED_VALUE"""),45436.66666666667)</f>
        <v>45436.66667</v>
      </c>
      <c r="E22" s="1">
        <f>IFERROR(__xludf.DUMMYFUNCTION("""COMPUTED_VALUE"""),104.64)</f>
        <v>104.64</v>
      </c>
      <c r="G22" s="2">
        <f>IFERROR(__xludf.DUMMYFUNCTION("""COMPUTED_VALUE"""),45436.66666666667)</f>
        <v>45436.66667</v>
      </c>
      <c r="H22" s="1">
        <f>IFERROR(__xludf.DUMMYFUNCTION("""COMPUTED_VALUE"""),102.14)</f>
        <v>102.14</v>
      </c>
      <c r="J22" s="2">
        <f>IFERROR(__xludf.DUMMYFUNCTION("""COMPUTED_VALUE"""),45436.66666666667)</f>
        <v>45436.66667</v>
      </c>
      <c r="K22" s="1">
        <f>IFERROR(__xludf.DUMMYFUNCTION("""COMPUTED_VALUE"""),104.01)</f>
        <v>104.01</v>
      </c>
      <c r="M22" s="2">
        <f>IFERROR(__xludf.DUMMYFUNCTION("""COMPUTED_VALUE"""),45436.66666666667)</f>
        <v>45436.66667</v>
      </c>
      <c r="N22" s="1">
        <f>IFERROR(__xludf.DUMMYFUNCTION("""COMPUTED_VALUE"""),1.53219176E8)</f>
        <v>153219176</v>
      </c>
    </row>
    <row r="23">
      <c r="A23" s="2">
        <f>IFERROR(__xludf.DUMMYFUNCTION("""COMPUTED_VALUE"""),45443.66666666667)</f>
        <v>45443.66667</v>
      </c>
      <c r="B23" s="1">
        <f>IFERROR(__xludf.DUMMYFUNCTION("""COMPUTED_VALUE"""),104.04)</f>
        <v>104.04</v>
      </c>
      <c r="D23" s="2">
        <f>IFERROR(__xludf.DUMMYFUNCTION("""COMPUTED_VALUE"""),45443.66666666667)</f>
        <v>45443.66667</v>
      </c>
      <c r="E23" s="1">
        <f>IFERROR(__xludf.DUMMYFUNCTION("""COMPUTED_VALUE"""),108.52)</f>
        <v>108.52</v>
      </c>
      <c r="G23" s="2">
        <f>IFERROR(__xludf.DUMMYFUNCTION("""COMPUTED_VALUE"""),45443.66666666667)</f>
        <v>45443.66667</v>
      </c>
      <c r="H23" s="1">
        <f>IFERROR(__xludf.DUMMYFUNCTION("""COMPUTED_VALUE"""),101.8)</f>
        <v>101.8</v>
      </c>
      <c r="J23" s="2">
        <f>IFERROR(__xludf.DUMMYFUNCTION("""COMPUTED_VALUE"""),45443.66666666667)</f>
        <v>45443.66667</v>
      </c>
      <c r="K23" s="1">
        <f>IFERROR(__xludf.DUMMYFUNCTION("""COMPUTED_VALUE"""),108.29)</f>
        <v>108.29</v>
      </c>
      <c r="M23" s="2">
        <f>IFERROR(__xludf.DUMMYFUNCTION("""COMPUTED_VALUE"""),45443.66666666667)</f>
        <v>45443.66667</v>
      </c>
      <c r="N23" s="1">
        <f>IFERROR(__xludf.DUMMYFUNCTION("""COMPUTED_VALUE"""),1.54601248E8)</f>
        <v>154601248</v>
      </c>
    </row>
    <row r="24">
      <c r="A24" s="2">
        <f>IFERROR(__xludf.DUMMYFUNCTION("""COMPUTED_VALUE"""),45450.66666666667)</f>
        <v>45450.66667</v>
      </c>
      <c r="B24" s="1">
        <f>IFERROR(__xludf.DUMMYFUNCTION("""COMPUTED_VALUE"""),107.79)</f>
        <v>107.79</v>
      </c>
      <c r="D24" s="2">
        <f>IFERROR(__xludf.DUMMYFUNCTION("""COMPUTED_VALUE"""),45450.66666666667)</f>
        <v>45450.66667</v>
      </c>
      <c r="E24" s="1">
        <f>IFERROR(__xludf.DUMMYFUNCTION("""COMPUTED_VALUE"""),109.55)</f>
        <v>109.55</v>
      </c>
      <c r="G24" s="2">
        <f>IFERROR(__xludf.DUMMYFUNCTION("""COMPUTED_VALUE"""),45450.66666666667)</f>
        <v>45450.66667</v>
      </c>
      <c r="H24" s="1">
        <f>IFERROR(__xludf.DUMMYFUNCTION("""COMPUTED_VALUE"""),106.39)</f>
        <v>106.39</v>
      </c>
      <c r="J24" s="2">
        <f>IFERROR(__xludf.DUMMYFUNCTION("""COMPUTED_VALUE"""),45450.66666666667)</f>
        <v>45450.66667</v>
      </c>
      <c r="K24" s="1">
        <f>IFERROR(__xludf.DUMMYFUNCTION("""COMPUTED_VALUE"""),107.51)</f>
        <v>107.51</v>
      </c>
      <c r="M24" s="2">
        <f>IFERROR(__xludf.DUMMYFUNCTION("""COMPUTED_VALUE"""),45450.66666666667)</f>
        <v>45450.66667</v>
      </c>
      <c r="N24" s="1">
        <f>IFERROR(__xludf.DUMMYFUNCTION("""COMPUTED_VALUE"""),1.59789331E8)</f>
        <v>159789331</v>
      </c>
    </row>
    <row r="25">
      <c r="A25" s="2">
        <f>IFERROR(__xludf.DUMMYFUNCTION("""COMPUTED_VALUE"""),45457.66666666667)</f>
        <v>45457.66667</v>
      </c>
      <c r="B25" s="1">
        <f>IFERROR(__xludf.DUMMYFUNCTION("""COMPUTED_VALUE"""),106.92)</f>
        <v>106.92</v>
      </c>
      <c r="D25" s="2">
        <f>IFERROR(__xludf.DUMMYFUNCTION("""COMPUTED_VALUE"""),45457.66666666667)</f>
        <v>45457.66667</v>
      </c>
      <c r="E25" s="1">
        <f>IFERROR(__xludf.DUMMYFUNCTION("""COMPUTED_VALUE"""),107.21)</f>
        <v>107.21</v>
      </c>
      <c r="G25" s="2">
        <f>IFERROR(__xludf.DUMMYFUNCTION("""COMPUTED_VALUE"""),45457.66666666667)</f>
        <v>45457.66667</v>
      </c>
      <c r="H25" s="1">
        <f>IFERROR(__xludf.DUMMYFUNCTION("""COMPUTED_VALUE"""),103.6)</f>
        <v>103.6</v>
      </c>
      <c r="J25" s="2">
        <f>IFERROR(__xludf.DUMMYFUNCTION("""COMPUTED_VALUE"""),45457.66666666667)</f>
        <v>45457.66667</v>
      </c>
      <c r="K25" s="1">
        <f>IFERROR(__xludf.DUMMYFUNCTION("""COMPUTED_VALUE"""),104.71)</f>
        <v>104.71</v>
      </c>
      <c r="M25" s="2">
        <f>IFERROR(__xludf.DUMMYFUNCTION("""COMPUTED_VALUE"""),45457.66666666667)</f>
        <v>45457.66667</v>
      </c>
      <c r="N25" s="1">
        <f>IFERROR(__xludf.DUMMYFUNCTION("""COMPUTED_VALUE"""),1.56441422E8)</f>
        <v>156441422</v>
      </c>
    </row>
    <row r="26">
      <c r="A26" s="2">
        <f>IFERROR(__xludf.DUMMYFUNCTION("""COMPUTED_VALUE"""),45464.66666666667)</f>
        <v>45464.66667</v>
      </c>
      <c r="B26" s="1">
        <f>IFERROR(__xludf.DUMMYFUNCTION("""COMPUTED_VALUE"""),104.26)</f>
        <v>104.26</v>
      </c>
      <c r="D26" s="2">
        <f>IFERROR(__xludf.DUMMYFUNCTION("""COMPUTED_VALUE"""),45464.66666666667)</f>
        <v>45464.66667</v>
      </c>
      <c r="E26" s="1">
        <f>IFERROR(__xludf.DUMMYFUNCTION("""COMPUTED_VALUE"""),109.39)</f>
        <v>109.39</v>
      </c>
      <c r="G26" s="2">
        <f>IFERROR(__xludf.DUMMYFUNCTION("""COMPUTED_VALUE"""),45464.66666666667)</f>
        <v>45464.66667</v>
      </c>
      <c r="H26" s="1">
        <f>IFERROR(__xludf.DUMMYFUNCTION("""COMPUTED_VALUE"""),103.83)</f>
        <v>103.83</v>
      </c>
      <c r="J26" s="2">
        <f>IFERROR(__xludf.DUMMYFUNCTION("""COMPUTED_VALUE"""),45464.66666666667)</f>
        <v>45464.66667</v>
      </c>
      <c r="K26" s="1">
        <f>IFERROR(__xludf.DUMMYFUNCTION("""COMPUTED_VALUE"""),109.09)</f>
        <v>109.09</v>
      </c>
      <c r="M26" s="2">
        <f>IFERROR(__xludf.DUMMYFUNCTION("""COMPUTED_VALUE"""),45464.66666666667)</f>
        <v>45464.66667</v>
      </c>
      <c r="N26" s="1">
        <f>IFERROR(__xludf.DUMMYFUNCTION("""COMPUTED_VALUE"""),1.71180016E8)</f>
        <v>171180016</v>
      </c>
    </row>
    <row r="27">
      <c r="A27" s="2">
        <f>IFERROR(__xludf.DUMMYFUNCTION("""COMPUTED_VALUE"""),45471.66666666667)</f>
        <v>45471.66667</v>
      </c>
      <c r="B27" s="1">
        <f>IFERROR(__xludf.DUMMYFUNCTION("""COMPUTED_VALUE"""),109.34)</f>
        <v>109.34</v>
      </c>
      <c r="D27" s="2">
        <f>IFERROR(__xludf.DUMMYFUNCTION("""COMPUTED_VALUE"""),45471.66666666667)</f>
        <v>45471.66667</v>
      </c>
      <c r="E27" s="1">
        <f>IFERROR(__xludf.DUMMYFUNCTION("""COMPUTED_VALUE"""),113.36)</f>
        <v>113.36</v>
      </c>
      <c r="G27" s="2">
        <f>IFERROR(__xludf.DUMMYFUNCTION("""COMPUTED_VALUE"""),45471.66666666667)</f>
        <v>45471.66667</v>
      </c>
      <c r="H27" s="1">
        <f>IFERROR(__xludf.DUMMYFUNCTION("""COMPUTED_VALUE"""),109.07)</f>
        <v>109.07</v>
      </c>
      <c r="J27" s="2">
        <f>IFERROR(__xludf.DUMMYFUNCTION("""COMPUTED_VALUE"""),45471.66666666667)</f>
        <v>45471.66667</v>
      </c>
      <c r="K27" s="1">
        <f>IFERROR(__xludf.DUMMYFUNCTION("""COMPUTED_VALUE"""),113.27)</f>
        <v>113.27</v>
      </c>
      <c r="M27" s="2">
        <f>IFERROR(__xludf.DUMMYFUNCTION("""COMPUTED_VALUE"""),45471.66666666667)</f>
        <v>45471.66667</v>
      </c>
      <c r="N27" s="1">
        <f>IFERROR(__xludf.DUMMYFUNCTION("""COMPUTED_VALUE"""),1.96385568E8)</f>
        <v>196385568</v>
      </c>
    </row>
    <row r="28">
      <c r="A28" s="2">
        <f>IFERROR(__xludf.DUMMYFUNCTION("""COMPUTED_VALUE"""),45478.66666666667)</f>
        <v>45478.66667</v>
      </c>
      <c r="B28" s="1">
        <f>IFERROR(__xludf.DUMMYFUNCTION("""COMPUTED_VALUE"""),113.88)</f>
        <v>113.88</v>
      </c>
      <c r="D28" s="2">
        <f>IFERROR(__xludf.DUMMYFUNCTION("""COMPUTED_VALUE"""),45478.66666666667)</f>
        <v>45478.66667</v>
      </c>
      <c r="E28" s="1">
        <f>IFERROR(__xludf.DUMMYFUNCTION("""COMPUTED_VALUE"""),114.48)</f>
        <v>114.48</v>
      </c>
      <c r="G28" s="2">
        <f>IFERROR(__xludf.DUMMYFUNCTION("""COMPUTED_VALUE"""),45478.66666666667)</f>
        <v>45478.66667</v>
      </c>
      <c r="H28" s="1">
        <f>IFERROR(__xludf.DUMMYFUNCTION("""COMPUTED_VALUE"""),110.58)</f>
        <v>110.58</v>
      </c>
      <c r="J28" s="2">
        <f>IFERROR(__xludf.DUMMYFUNCTION("""COMPUTED_VALUE"""),45478.66666666667)</f>
        <v>45478.66667</v>
      </c>
      <c r="K28" s="1">
        <f>IFERROR(__xludf.DUMMYFUNCTION("""COMPUTED_VALUE"""),111.27)</f>
        <v>111.27</v>
      </c>
      <c r="M28" s="2">
        <f>IFERROR(__xludf.DUMMYFUNCTION("""COMPUTED_VALUE"""),45478.66666666667)</f>
        <v>45478.66667</v>
      </c>
      <c r="N28" s="1">
        <f>IFERROR(__xludf.DUMMYFUNCTION("""COMPUTED_VALUE"""),1.2171609E8)</f>
        <v>121716090</v>
      </c>
    </row>
    <row r="29">
      <c r="A29" s="2">
        <f>IFERROR(__xludf.DUMMYFUNCTION("""COMPUTED_VALUE"""),45485.66666666667)</f>
        <v>45485.66667</v>
      </c>
      <c r="B29" s="1">
        <f>IFERROR(__xludf.DUMMYFUNCTION("""COMPUTED_VALUE"""),111.31)</f>
        <v>111.31</v>
      </c>
      <c r="D29" s="2">
        <f>IFERROR(__xludf.DUMMYFUNCTION("""COMPUTED_VALUE"""),45485.66666666667)</f>
        <v>45485.66667</v>
      </c>
      <c r="E29" s="1">
        <f>IFERROR(__xludf.DUMMYFUNCTION("""COMPUTED_VALUE"""),112.45)</f>
        <v>112.45</v>
      </c>
      <c r="G29" s="2">
        <f>IFERROR(__xludf.DUMMYFUNCTION("""COMPUTED_VALUE"""),45485.66666666667)</f>
        <v>45485.66667</v>
      </c>
      <c r="H29" s="1">
        <f>IFERROR(__xludf.DUMMYFUNCTION("""COMPUTED_VALUE"""),109.49)</f>
        <v>109.49</v>
      </c>
      <c r="J29" s="2">
        <f>IFERROR(__xludf.DUMMYFUNCTION("""COMPUTED_VALUE"""),45485.66666666667)</f>
        <v>45485.66667</v>
      </c>
      <c r="K29" s="1">
        <f>IFERROR(__xludf.DUMMYFUNCTION("""COMPUTED_VALUE"""),111.76)</f>
        <v>111.76</v>
      </c>
      <c r="M29" s="2">
        <f>IFERROR(__xludf.DUMMYFUNCTION("""COMPUTED_VALUE"""),45485.66666666667)</f>
        <v>45485.66667</v>
      </c>
      <c r="N29" s="1">
        <f>IFERROR(__xludf.DUMMYFUNCTION("""COMPUTED_VALUE"""),1.48247672E8)</f>
        <v>148247672</v>
      </c>
    </row>
    <row r="30">
      <c r="A30" s="2">
        <f>IFERROR(__xludf.DUMMYFUNCTION("""COMPUTED_VALUE"""),45492.66666666667)</f>
        <v>45492.66667</v>
      </c>
      <c r="B30" s="1">
        <f>IFERROR(__xludf.DUMMYFUNCTION("""COMPUTED_VALUE"""),112.0)</f>
        <v>112</v>
      </c>
      <c r="D30" s="2">
        <f>IFERROR(__xludf.DUMMYFUNCTION("""COMPUTED_VALUE"""),45492.66666666667)</f>
        <v>45492.66667</v>
      </c>
      <c r="E30" s="1">
        <f>IFERROR(__xludf.DUMMYFUNCTION("""COMPUTED_VALUE"""),114.82)</f>
        <v>114.82</v>
      </c>
      <c r="G30" s="2">
        <f>IFERROR(__xludf.DUMMYFUNCTION("""COMPUTED_VALUE"""),45492.66666666667)</f>
        <v>45492.66667</v>
      </c>
      <c r="H30" s="1">
        <f>IFERROR(__xludf.DUMMYFUNCTION("""COMPUTED_VALUE"""),110.26)</f>
        <v>110.26</v>
      </c>
      <c r="J30" s="2">
        <f>IFERROR(__xludf.DUMMYFUNCTION("""COMPUTED_VALUE"""),45492.66666666667)</f>
        <v>45492.66667</v>
      </c>
      <c r="K30" s="1">
        <f>IFERROR(__xludf.DUMMYFUNCTION("""COMPUTED_VALUE"""),113.42)</f>
        <v>113.42</v>
      </c>
      <c r="M30" s="2">
        <f>IFERROR(__xludf.DUMMYFUNCTION("""COMPUTED_VALUE"""),45492.66666666667)</f>
        <v>45492.66667</v>
      </c>
      <c r="N30" s="1">
        <f>IFERROR(__xludf.DUMMYFUNCTION("""COMPUTED_VALUE"""),1.70381702E8)</f>
        <v>170381702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IFERROR(__xludf.DUMMYFUNCTION("""COMPUTED_VALUE"""),111.04)</f>
        <v>111.04</v>
      </c>
      <c r="D31" s="2">
        <f>IFERROR(__xludf.DUMMYFUNCTION("""COMPUTED_VALUE"""),45499.66666666667)</f>
        <v>45499.66667</v>
      </c>
      <c r="E31" s="1">
        <f>IFERROR(__xludf.DUMMYFUNCTION("""COMPUTED_VALUE"""),117.08)</f>
        <v>117.08</v>
      </c>
      <c r="G31" s="2">
        <f>IFERROR(__xludf.DUMMYFUNCTION("""COMPUTED_VALUE"""),45499.66666666667)</f>
        <v>45499.66667</v>
      </c>
      <c r="H31" s="1">
        <f>IFERROR(__xludf.DUMMYFUNCTION("""COMPUTED_VALUE"""),107.93)</f>
        <v>107.93</v>
      </c>
      <c r="J31" s="2">
        <f>IFERROR(__xludf.DUMMYFUNCTION("""COMPUTED_VALUE"""),45499.66666666667)</f>
        <v>45499.66667</v>
      </c>
      <c r="K31" s="1">
        <f>IFERROR(__xludf.DUMMYFUNCTION("""COMPUTED_VALUE"""),113.03)</f>
        <v>113.03</v>
      </c>
      <c r="M31" s="2">
        <f>IFERROR(__xludf.DUMMYFUNCTION("""COMPUTED_VALUE"""),45499.66666666667)</f>
        <v>45499.66667</v>
      </c>
      <c r="N31" s="1">
        <f>IFERROR(__xludf.DUMMYFUNCTION("""COMPUTED_VALUE"""),2.70101273E8)</f>
        <v>270101273</v>
      </c>
    </row>
    <row r="32">
      <c r="A32" s="2">
        <f>IFERROR(__xludf.DUMMYFUNCTION("""COMPUTED_VALUE"""),45506.66666666667)</f>
        <v>45506.66667</v>
      </c>
      <c r="B32" s="1">
        <f>IFERROR(__xludf.DUMMYFUNCTION("""COMPUTED_VALUE"""),112.91)</f>
        <v>112.91</v>
      </c>
      <c r="D32" s="2">
        <f>IFERROR(__xludf.DUMMYFUNCTION("""COMPUTED_VALUE"""),45506.66666666667)</f>
        <v>45506.66667</v>
      </c>
      <c r="E32" s="1">
        <f>IFERROR(__xludf.DUMMYFUNCTION("""COMPUTED_VALUE"""),118.6)</f>
        <v>118.6</v>
      </c>
      <c r="G32" s="2">
        <f>IFERROR(__xludf.DUMMYFUNCTION("""COMPUTED_VALUE"""),45506.66666666667)</f>
        <v>45506.66667</v>
      </c>
      <c r="H32" s="1">
        <f>IFERROR(__xludf.DUMMYFUNCTION("""COMPUTED_VALUE"""),112.0)</f>
        <v>112</v>
      </c>
      <c r="J32" s="2">
        <f>IFERROR(__xludf.DUMMYFUNCTION("""COMPUTED_VALUE"""),45506.66666666667)</f>
        <v>45506.66667</v>
      </c>
      <c r="K32" s="1">
        <f>IFERROR(__xludf.DUMMYFUNCTION("""COMPUTED_VALUE"""),114.82)</f>
        <v>114.82</v>
      </c>
      <c r="M32" s="2">
        <f>IFERROR(__xludf.DUMMYFUNCTION("""COMPUTED_VALUE"""),45506.66666666667)</f>
        <v>45506.66667</v>
      </c>
      <c r="N32" s="1">
        <f>IFERROR(__xludf.DUMMYFUNCTION("""COMPUTED_VALUE"""),1.99457178E8)</f>
        <v>199457178</v>
      </c>
    </row>
    <row r="33">
      <c r="A33" s="2">
        <f>IFERROR(__xludf.DUMMYFUNCTION("""COMPUTED_VALUE"""),45513.66666666667)</f>
        <v>45513.66667</v>
      </c>
      <c r="B33" s="1">
        <f>IFERROR(__xludf.DUMMYFUNCTION("""COMPUTED_VALUE"""),111.04)</f>
        <v>111.04</v>
      </c>
      <c r="D33" s="2">
        <f>IFERROR(__xludf.DUMMYFUNCTION("""COMPUTED_VALUE"""),45513.66666666667)</f>
        <v>45513.66667</v>
      </c>
      <c r="E33" s="1">
        <f>IFERROR(__xludf.DUMMYFUNCTION("""COMPUTED_VALUE"""),116.31)</f>
        <v>116.31</v>
      </c>
      <c r="G33" s="2">
        <f>IFERROR(__xludf.DUMMYFUNCTION("""COMPUTED_VALUE"""),45513.66666666667)</f>
        <v>45513.66667</v>
      </c>
      <c r="H33" s="1">
        <f>IFERROR(__xludf.DUMMYFUNCTION("""COMPUTED_VALUE"""),111.04)</f>
        <v>111.04</v>
      </c>
      <c r="J33" s="2">
        <f>IFERROR(__xludf.DUMMYFUNCTION("""COMPUTED_VALUE"""),45513.66666666667)</f>
        <v>45513.66667</v>
      </c>
      <c r="K33" s="1">
        <f>IFERROR(__xludf.DUMMYFUNCTION("""COMPUTED_VALUE"""),115.76)</f>
        <v>115.76</v>
      </c>
      <c r="M33" s="2">
        <f>IFERROR(__xludf.DUMMYFUNCTION("""COMPUTED_VALUE"""),45513.66666666667)</f>
        <v>45513.66667</v>
      </c>
      <c r="N33" s="1">
        <f>IFERROR(__xludf.DUMMYFUNCTION("""COMPUTED_VALUE"""),1.78250299E8)</f>
        <v>178250299</v>
      </c>
    </row>
    <row r="34">
      <c r="A34" s="2">
        <f>IFERROR(__xludf.DUMMYFUNCTION("""COMPUTED_VALUE"""),45520.66666666667)</f>
        <v>45520.66667</v>
      </c>
      <c r="B34" s="1">
        <f>IFERROR(__xludf.DUMMYFUNCTION("""COMPUTED_VALUE"""),116.07)</f>
        <v>116.07</v>
      </c>
      <c r="D34" s="2">
        <f>IFERROR(__xludf.DUMMYFUNCTION("""COMPUTED_VALUE"""),45520.66666666667)</f>
        <v>45520.66667</v>
      </c>
      <c r="E34" s="1">
        <f>IFERROR(__xludf.DUMMYFUNCTION("""COMPUTED_VALUE"""),116.69)</f>
        <v>116.69</v>
      </c>
      <c r="G34" s="2">
        <f>IFERROR(__xludf.DUMMYFUNCTION("""COMPUTED_VALUE"""),45520.66666666667)</f>
        <v>45520.66667</v>
      </c>
      <c r="H34" s="1">
        <f>IFERROR(__xludf.DUMMYFUNCTION("""COMPUTED_VALUE"""),112.81)</f>
        <v>112.81</v>
      </c>
      <c r="J34" s="2">
        <f>IFERROR(__xludf.DUMMYFUNCTION("""COMPUTED_VALUE"""),45520.66666666667)</f>
        <v>45520.66667</v>
      </c>
      <c r="K34" s="1">
        <f>IFERROR(__xludf.DUMMYFUNCTION("""COMPUTED_VALUE"""),114.97)</f>
        <v>114.97</v>
      </c>
      <c r="M34" s="2">
        <f>IFERROR(__xludf.DUMMYFUNCTION("""COMPUTED_VALUE"""),45520.66666666667)</f>
        <v>45520.66667</v>
      </c>
      <c r="N34" s="1">
        <f>IFERROR(__xludf.DUMMYFUNCTION("""COMPUTED_VALUE"""),1.38358422E8)</f>
        <v>138358422</v>
      </c>
    </row>
    <row r="35">
      <c r="A35" s="2">
        <f>IFERROR(__xludf.DUMMYFUNCTION("""COMPUTED_VALUE"""),45527.66666666667)</f>
        <v>45527.66667</v>
      </c>
      <c r="B35" s="1">
        <f>IFERROR(__xludf.DUMMYFUNCTION("""COMPUTED_VALUE"""),114.97)</f>
        <v>114.97</v>
      </c>
      <c r="D35" s="2">
        <f>IFERROR(__xludf.DUMMYFUNCTION("""COMPUTED_VALUE"""),45527.66666666667)</f>
        <v>45527.66667</v>
      </c>
      <c r="E35" s="1">
        <f>IFERROR(__xludf.DUMMYFUNCTION("""COMPUTED_VALUE"""),117.37)</f>
        <v>117.37</v>
      </c>
      <c r="G35" s="2">
        <f>IFERROR(__xludf.DUMMYFUNCTION("""COMPUTED_VALUE"""),45527.66666666667)</f>
        <v>45527.66667</v>
      </c>
      <c r="H35" s="1">
        <f>IFERROR(__xludf.DUMMYFUNCTION("""COMPUTED_VALUE"""),114.97)</f>
        <v>114.97</v>
      </c>
      <c r="J35" s="2">
        <f>IFERROR(__xludf.DUMMYFUNCTION("""COMPUTED_VALUE"""),45527.66666666667)</f>
        <v>45527.66667</v>
      </c>
      <c r="K35" s="1">
        <f>IFERROR(__xludf.DUMMYFUNCTION("""COMPUTED_VALUE"""),117.23)</f>
        <v>117.23</v>
      </c>
      <c r="M35" s="2">
        <f>IFERROR(__xludf.DUMMYFUNCTION("""COMPUTED_VALUE"""),45527.66666666667)</f>
        <v>45527.66667</v>
      </c>
      <c r="N35" s="1">
        <f>IFERROR(__xludf.DUMMYFUNCTION("""COMPUTED_VALUE"""),1.06171659E8)</f>
        <v>106171659</v>
      </c>
    </row>
    <row r="36">
      <c r="A36" s="2">
        <f>IFERROR(__xludf.DUMMYFUNCTION("""COMPUTED_VALUE"""),45534.66666666667)</f>
        <v>45534.66667</v>
      </c>
      <c r="B36" s="1">
        <f>IFERROR(__xludf.DUMMYFUNCTION("""COMPUTED_VALUE"""),117.41)</f>
        <v>117.41</v>
      </c>
      <c r="D36" s="2">
        <f>IFERROR(__xludf.DUMMYFUNCTION("""COMPUTED_VALUE"""),45534.66666666667)</f>
        <v>45534.66667</v>
      </c>
      <c r="E36" s="1">
        <f>IFERROR(__xludf.DUMMYFUNCTION("""COMPUTED_VALUE"""),118.48)</f>
        <v>118.48</v>
      </c>
      <c r="G36" s="2">
        <f>IFERROR(__xludf.DUMMYFUNCTION("""COMPUTED_VALUE"""),45534.66666666667)</f>
        <v>45534.66667</v>
      </c>
      <c r="H36" s="1">
        <f>IFERROR(__xludf.DUMMYFUNCTION("""COMPUTED_VALUE"""),116.55)</f>
        <v>116.55</v>
      </c>
      <c r="J36" s="2">
        <f>IFERROR(__xludf.DUMMYFUNCTION("""COMPUTED_VALUE"""),45534.66666666667)</f>
        <v>45534.66667</v>
      </c>
      <c r="K36" s="1">
        <f>IFERROR(__xludf.DUMMYFUNCTION("""COMPUTED_VALUE"""),118.23)</f>
        <v>118.23</v>
      </c>
      <c r="M36" s="2">
        <f>IFERROR(__xludf.DUMMYFUNCTION("""COMPUTED_VALUE"""),45534.66666666667)</f>
        <v>45534.66667</v>
      </c>
      <c r="N36" s="1">
        <f>IFERROR(__xludf.DUMMYFUNCTION("""COMPUTED_VALUE"""),1.19750234E8)</f>
        <v>119750234</v>
      </c>
    </row>
    <row r="37">
      <c r="A37" s="2">
        <f>IFERROR(__xludf.DUMMYFUNCTION("""COMPUTED_VALUE"""),45541.66666666667)</f>
        <v>45541.66667</v>
      </c>
      <c r="B37" s="1">
        <f>IFERROR(__xludf.DUMMYFUNCTION("""COMPUTED_VALUE"""),118.35)</f>
        <v>118.35</v>
      </c>
      <c r="D37" s="2">
        <f>IFERROR(__xludf.DUMMYFUNCTION("""COMPUTED_VALUE"""),45541.66666666667)</f>
        <v>45541.66667</v>
      </c>
      <c r="E37" s="1">
        <f>IFERROR(__xludf.DUMMYFUNCTION("""COMPUTED_VALUE"""),125.6)</f>
        <v>125.6</v>
      </c>
      <c r="G37" s="2">
        <f>IFERROR(__xludf.DUMMYFUNCTION("""COMPUTED_VALUE"""),45541.66666666667)</f>
        <v>45541.66667</v>
      </c>
      <c r="H37" s="1">
        <f>IFERROR(__xludf.DUMMYFUNCTION("""COMPUTED_VALUE"""),118.29)</f>
        <v>118.29</v>
      </c>
      <c r="J37" s="2">
        <f>IFERROR(__xludf.DUMMYFUNCTION("""COMPUTED_VALUE"""),45541.66666666667)</f>
        <v>45541.66667</v>
      </c>
      <c r="K37" s="1">
        <f>IFERROR(__xludf.DUMMYFUNCTION("""COMPUTED_VALUE"""),125.5)</f>
        <v>125.5</v>
      </c>
      <c r="M37" s="2">
        <f>IFERROR(__xludf.DUMMYFUNCTION("""COMPUTED_VALUE"""),45541.66666666667)</f>
        <v>45541.66667</v>
      </c>
      <c r="N37" s="1">
        <f>IFERROR(__xludf.DUMMYFUNCTION("""COMPUTED_VALUE"""),2.68819297E8)</f>
        <v>268819297</v>
      </c>
    </row>
    <row r="38">
      <c r="A38" s="2">
        <f>IFERROR(__xludf.DUMMYFUNCTION("""COMPUTED_VALUE"""),45548.66666666667)</f>
        <v>45548.66667</v>
      </c>
      <c r="B38" s="1">
        <f>IFERROR(__xludf.DUMMYFUNCTION("""COMPUTED_VALUE"""),125.47)</f>
        <v>125.47</v>
      </c>
      <c r="D38" s="2">
        <f>IFERROR(__xludf.DUMMYFUNCTION("""COMPUTED_VALUE"""),45548.66666666667)</f>
        <v>45548.66667</v>
      </c>
      <c r="E38" s="1">
        <f>IFERROR(__xludf.DUMMYFUNCTION("""COMPUTED_VALUE"""),130.55)</f>
        <v>130.55</v>
      </c>
      <c r="G38" s="2">
        <f>IFERROR(__xludf.DUMMYFUNCTION("""COMPUTED_VALUE"""),45548.66666666667)</f>
        <v>45548.66667</v>
      </c>
      <c r="H38" s="1">
        <f>IFERROR(__xludf.DUMMYFUNCTION("""COMPUTED_VALUE"""),125.24)</f>
        <v>125.24</v>
      </c>
      <c r="J38" s="2">
        <f>IFERROR(__xludf.DUMMYFUNCTION("""COMPUTED_VALUE"""),45548.66666666667)</f>
        <v>45548.66667</v>
      </c>
      <c r="K38" s="1">
        <f>IFERROR(__xludf.DUMMYFUNCTION("""COMPUTED_VALUE"""),129.47)</f>
        <v>129.47</v>
      </c>
      <c r="M38" s="2">
        <f>IFERROR(__xludf.DUMMYFUNCTION("""COMPUTED_VALUE"""),45548.66666666667)</f>
        <v>45548.66667</v>
      </c>
      <c r="N38" s="1">
        <f>IFERROR(__xludf.DUMMYFUNCTION("""COMPUTED_VALUE"""),2.43863974E8)</f>
        <v>243863974</v>
      </c>
    </row>
    <row r="39">
      <c r="A39" s="2">
        <f>IFERROR(__xludf.DUMMYFUNCTION("""COMPUTED_VALUE"""),45555.66666666667)</f>
        <v>45555.66667</v>
      </c>
      <c r="B39" s="1">
        <f>IFERROR(__xludf.DUMMYFUNCTION("""COMPUTED_VALUE"""),130.62)</f>
        <v>130.62</v>
      </c>
      <c r="D39" s="2">
        <f>IFERROR(__xludf.DUMMYFUNCTION("""COMPUTED_VALUE"""),45555.66666666667)</f>
        <v>45555.66667</v>
      </c>
      <c r="E39" s="1">
        <f>IFERROR(__xludf.DUMMYFUNCTION("""COMPUTED_VALUE"""),133.35)</f>
        <v>133.35</v>
      </c>
      <c r="G39" s="2">
        <f>IFERROR(__xludf.DUMMYFUNCTION("""COMPUTED_VALUE"""),45555.66666666667)</f>
        <v>45555.66667</v>
      </c>
      <c r="H39" s="1">
        <f>IFERROR(__xludf.DUMMYFUNCTION("""COMPUTED_VALUE"""),126.7)</f>
        <v>126.7</v>
      </c>
      <c r="J39" s="2">
        <f>IFERROR(__xludf.DUMMYFUNCTION("""COMPUTED_VALUE"""),45555.66666666667)</f>
        <v>45555.66667</v>
      </c>
      <c r="K39" s="1">
        <f>IFERROR(__xludf.DUMMYFUNCTION("""COMPUTED_VALUE"""),128.76)</f>
        <v>128.76</v>
      </c>
      <c r="M39" s="2">
        <f>IFERROR(__xludf.DUMMYFUNCTION("""COMPUTED_VALUE"""),45555.66666666667)</f>
        <v>45555.66667</v>
      </c>
      <c r="N39" s="1">
        <f>IFERROR(__xludf.DUMMYFUNCTION("""COMPUTED_VALUE"""),2.67751555E8)</f>
        <v>267751555</v>
      </c>
    </row>
    <row r="40">
      <c r="A40" s="2">
        <f>IFERROR(__xludf.DUMMYFUNCTION("""COMPUTED_VALUE"""),45562.66666666667)</f>
        <v>45562.66667</v>
      </c>
      <c r="B40" s="1">
        <f>IFERROR(__xludf.DUMMYFUNCTION("""COMPUTED_VALUE"""),128.78)</f>
        <v>128.78</v>
      </c>
      <c r="D40" s="2">
        <f>IFERROR(__xludf.DUMMYFUNCTION("""COMPUTED_VALUE"""),45562.66666666667)</f>
        <v>45562.66667</v>
      </c>
      <c r="E40" s="1">
        <f>IFERROR(__xludf.DUMMYFUNCTION("""COMPUTED_VALUE"""),131.01)</f>
        <v>131.01</v>
      </c>
      <c r="G40" s="2">
        <f>IFERROR(__xludf.DUMMYFUNCTION("""COMPUTED_VALUE"""),45562.66666666667)</f>
        <v>45562.66667</v>
      </c>
      <c r="H40" s="1">
        <f>IFERROR(__xludf.DUMMYFUNCTION("""COMPUTED_VALUE"""),127.58)</f>
        <v>127.58</v>
      </c>
      <c r="J40" s="2">
        <f>IFERROR(__xludf.DUMMYFUNCTION("""COMPUTED_VALUE"""),45562.66666666667)</f>
        <v>45562.66667</v>
      </c>
      <c r="K40" s="1">
        <f>IFERROR(__xludf.DUMMYFUNCTION("""COMPUTED_VALUE"""),130.82)</f>
        <v>130.82</v>
      </c>
      <c r="M40" s="2">
        <f>IFERROR(__xludf.DUMMYFUNCTION("""COMPUTED_VALUE"""),45562.66666666667)</f>
        <v>45562.66667</v>
      </c>
      <c r="N40" s="1">
        <f>IFERROR(__xludf.DUMMYFUNCTION("""COMPUTED_VALUE"""),1.38911832E8)</f>
        <v>138911832</v>
      </c>
    </row>
    <row r="41">
      <c r="A41" s="2">
        <f>IFERROR(__xludf.DUMMYFUNCTION("""COMPUTED_VALUE"""),45569.66666666667)</f>
        <v>45569.66667</v>
      </c>
      <c r="B41" s="1">
        <f>IFERROR(__xludf.DUMMYFUNCTION("""COMPUTED_VALUE"""),130.81)</f>
        <v>130.81</v>
      </c>
      <c r="D41" s="2">
        <f>IFERROR(__xludf.DUMMYFUNCTION("""COMPUTED_VALUE"""),45569.66666666667)</f>
        <v>45569.66667</v>
      </c>
      <c r="E41" s="1">
        <f>IFERROR(__xludf.DUMMYFUNCTION("""COMPUTED_VALUE"""),132.69)</f>
        <v>132.69</v>
      </c>
      <c r="G41" s="2">
        <f>IFERROR(__xludf.DUMMYFUNCTION("""COMPUTED_VALUE"""),45569.66666666667)</f>
        <v>45569.66667</v>
      </c>
      <c r="H41" s="1">
        <f>IFERROR(__xludf.DUMMYFUNCTION("""COMPUTED_VALUE"""),128.47)</f>
        <v>128.47</v>
      </c>
      <c r="J41" s="2">
        <f>IFERROR(__xludf.DUMMYFUNCTION("""COMPUTED_VALUE"""),45569.66666666667)</f>
        <v>45569.66667</v>
      </c>
      <c r="K41" s="1">
        <f>IFERROR(__xludf.DUMMYFUNCTION("""COMPUTED_VALUE"""),130.82)</f>
        <v>130.82</v>
      </c>
      <c r="M41" s="2">
        <f>IFERROR(__xludf.DUMMYFUNCTION("""COMPUTED_VALUE"""),45569.66666666667)</f>
        <v>45569.66667</v>
      </c>
      <c r="N41" s="1">
        <f>IFERROR(__xludf.DUMMYFUNCTION("""COMPUTED_VALUE"""),1.53434129E8)</f>
        <v>153434129</v>
      </c>
    </row>
    <row r="42">
      <c r="A42" s="2">
        <f>IFERROR(__xludf.DUMMYFUNCTION("""COMPUTED_VALUE"""),45576.66666666667)</f>
        <v>45576.66667</v>
      </c>
      <c r="B42" s="1">
        <f>IFERROR(__xludf.DUMMYFUNCTION("""COMPUTED_VALUE"""),130.81)</f>
        <v>130.81</v>
      </c>
      <c r="D42" s="2">
        <f>IFERROR(__xludf.DUMMYFUNCTION("""COMPUTED_VALUE"""),45576.66666666667)</f>
        <v>45576.66667</v>
      </c>
      <c r="E42" s="1">
        <f>IFERROR(__xludf.DUMMYFUNCTION("""COMPUTED_VALUE"""),131.33)</f>
        <v>131.33</v>
      </c>
      <c r="G42" s="2">
        <f>IFERROR(__xludf.DUMMYFUNCTION("""COMPUTED_VALUE"""),45576.66666666667)</f>
        <v>45576.66667</v>
      </c>
      <c r="H42" s="1">
        <f>IFERROR(__xludf.DUMMYFUNCTION("""COMPUTED_VALUE"""),126.81)</f>
        <v>126.81</v>
      </c>
      <c r="J42" s="2">
        <f>IFERROR(__xludf.DUMMYFUNCTION("""COMPUTED_VALUE"""),45576.66666666667)</f>
        <v>45576.66667</v>
      </c>
      <c r="K42" s="1">
        <f>IFERROR(__xludf.DUMMYFUNCTION("""COMPUTED_VALUE"""),127.73)</f>
        <v>127.73</v>
      </c>
      <c r="M42" s="2">
        <f>IFERROR(__xludf.DUMMYFUNCTION("""COMPUTED_VALUE"""),45576.66666666667)</f>
        <v>45576.66667</v>
      </c>
      <c r="N42" s="1">
        <f>IFERROR(__xludf.DUMMYFUNCTION("""COMPUTED_VALUE"""),1.33915865E8)</f>
        <v>133915865</v>
      </c>
    </row>
    <row r="43">
      <c r="A43" s="2">
        <f>IFERROR(__xludf.DUMMYFUNCTION("""COMPUTED_VALUE"""),45583.66666666667)</f>
        <v>45583.66667</v>
      </c>
      <c r="B43" s="1">
        <f>IFERROR(__xludf.DUMMYFUNCTION("""COMPUTED_VALUE"""),127.79)</f>
        <v>127.79</v>
      </c>
      <c r="D43" s="2">
        <f>IFERROR(__xludf.DUMMYFUNCTION("""COMPUTED_VALUE"""),45583.66666666667)</f>
        <v>45583.66667</v>
      </c>
      <c r="E43" s="1">
        <f>IFERROR(__xludf.DUMMYFUNCTION("""COMPUTED_VALUE"""),131.76)</f>
        <v>131.76</v>
      </c>
      <c r="G43" s="2">
        <f>IFERROR(__xludf.DUMMYFUNCTION("""COMPUTED_VALUE"""),45583.66666666667)</f>
        <v>45583.66667</v>
      </c>
      <c r="H43" s="1">
        <f>IFERROR(__xludf.DUMMYFUNCTION("""COMPUTED_VALUE"""),127.03)</f>
        <v>127.03</v>
      </c>
      <c r="J43" s="2">
        <f>IFERROR(__xludf.DUMMYFUNCTION("""COMPUTED_VALUE"""),45583.66666666667)</f>
        <v>45583.66667</v>
      </c>
      <c r="K43" s="1">
        <f>IFERROR(__xludf.DUMMYFUNCTION("""COMPUTED_VALUE"""),130.53)</f>
        <v>130.53</v>
      </c>
      <c r="M43" s="2">
        <f>IFERROR(__xludf.DUMMYFUNCTION("""COMPUTED_VALUE"""),45583.66666666667)</f>
        <v>45583.66667</v>
      </c>
      <c r="N43" s="1">
        <f>IFERROR(__xludf.DUMMYFUNCTION("""COMPUTED_VALUE"""),1.63951699E8)</f>
        <v>163951699</v>
      </c>
    </row>
    <row r="44">
      <c r="A44" s="2">
        <f>IFERROR(__xludf.DUMMYFUNCTION("""COMPUTED_VALUE"""),45590.66666666667)</f>
        <v>45590.66667</v>
      </c>
      <c r="B44" s="1">
        <f>IFERROR(__xludf.DUMMYFUNCTION("""COMPUTED_VALUE"""),130.7)</f>
        <v>130.7</v>
      </c>
      <c r="D44" s="2">
        <f>IFERROR(__xludf.DUMMYFUNCTION("""COMPUTED_VALUE"""),45590.66666666667)</f>
        <v>45590.66667</v>
      </c>
      <c r="E44" s="1">
        <f>IFERROR(__xludf.DUMMYFUNCTION("""COMPUTED_VALUE"""),134.74)</f>
        <v>134.74</v>
      </c>
      <c r="G44" s="2">
        <f>IFERROR(__xludf.DUMMYFUNCTION("""COMPUTED_VALUE"""),45590.66666666667)</f>
        <v>45590.66667</v>
      </c>
      <c r="H44" s="1">
        <f>IFERROR(__xludf.DUMMYFUNCTION("""COMPUTED_VALUE"""),125.98)</f>
        <v>125.98</v>
      </c>
      <c r="J44" s="2">
        <f>IFERROR(__xludf.DUMMYFUNCTION("""COMPUTED_VALUE"""),45590.66666666667)</f>
        <v>45590.66667</v>
      </c>
      <c r="K44" s="1">
        <f>IFERROR(__xludf.DUMMYFUNCTION("""COMPUTED_VALUE"""),130.47)</f>
        <v>130.47</v>
      </c>
      <c r="M44" s="2">
        <f>IFERROR(__xludf.DUMMYFUNCTION("""COMPUTED_VALUE"""),45590.66666666667)</f>
        <v>45590.66667</v>
      </c>
      <c r="N44" s="1">
        <f>IFERROR(__xludf.DUMMYFUNCTION("""COMPUTED_VALUE"""),2.31899496E8)</f>
        <v>231899496</v>
      </c>
    </row>
    <row r="45">
      <c r="A45" s="2">
        <f>IFERROR(__xludf.DUMMYFUNCTION("""COMPUTED_VALUE"""),45597.66666666667)</f>
        <v>45597.66667</v>
      </c>
      <c r="B45" s="1">
        <f>IFERROR(__xludf.DUMMYFUNCTION("""COMPUTED_VALUE"""),130.95)</f>
        <v>130.95</v>
      </c>
      <c r="D45" s="2">
        <f>IFERROR(__xludf.DUMMYFUNCTION("""COMPUTED_VALUE"""),45597.66666666667)</f>
        <v>45597.66667</v>
      </c>
      <c r="E45" s="1">
        <f>IFERROR(__xludf.DUMMYFUNCTION("""COMPUTED_VALUE"""),135.5)</f>
        <v>135.5</v>
      </c>
      <c r="G45" s="2">
        <f>IFERROR(__xludf.DUMMYFUNCTION("""COMPUTED_VALUE"""),45597.66666666667)</f>
        <v>45597.66667</v>
      </c>
      <c r="H45" s="1">
        <f>IFERROR(__xludf.DUMMYFUNCTION("""COMPUTED_VALUE"""),130.48)</f>
        <v>130.48</v>
      </c>
      <c r="J45" s="2">
        <f>IFERROR(__xludf.DUMMYFUNCTION("""COMPUTED_VALUE"""),45597.66666666667)</f>
        <v>45597.66667</v>
      </c>
      <c r="K45" s="1">
        <f>IFERROR(__xludf.DUMMYFUNCTION("""COMPUTED_VALUE"""),132.15)</f>
        <v>132.15</v>
      </c>
      <c r="M45" s="2">
        <f>IFERROR(__xludf.DUMMYFUNCTION("""COMPUTED_VALUE"""),45597.66666666667)</f>
        <v>45597.66667</v>
      </c>
      <c r="N45" s="1">
        <f>IFERROR(__xludf.DUMMYFUNCTION("""COMPUTED_VALUE"""),2.04082577E8)</f>
        <v>204082577</v>
      </c>
    </row>
    <row r="46">
      <c r="A46" s="2">
        <f>IFERROR(__xludf.DUMMYFUNCTION("""COMPUTED_VALUE"""),45604.66666666667)</f>
        <v>45604.66667</v>
      </c>
      <c r="B46" s="1">
        <f>IFERROR(__xludf.DUMMYFUNCTION("""COMPUTED_VALUE"""),132.27)</f>
        <v>132.27</v>
      </c>
      <c r="D46" s="2">
        <f>IFERROR(__xludf.DUMMYFUNCTION("""COMPUTED_VALUE"""),45604.66666666667)</f>
        <v>45604.66667</v>
      </c>
      <c r="E46" s="1">
        <f>IFERROR(__xludf.DUMMYFUNCTION("""COMPUTED_VALUE"""),133.64)</f>
        <v>133.64</v>
      </c>
      <c r="G46" s="2">
        <f>IFERROR(__xludf.DUMMYFUNCTION("""COMPUTED_VALUE"""),45604.66666666667)</f>
        <v>45604.66667</v>
      </c>
      <c r="H46" s="1">
        <f>IFERROR(__xludf.DUMMYFUNCTION("""COMPUTED_VALUE"""),130.16)</f>
        <v>130.16</v>
      </c>
      <c r="J46" s="2">
        <f>IFERROR(__xludf.DUMMYFUNCTION("""COMPUTED_VALUE"""),45604.66666666667)</f>
        <v>45604.66667</v>
      </c>
      <c r="K46" s="1">
        <f>IFERROR(__xludf.DUMMYFUNCTION("""COMPUTED_VALUE"""),133.11)</f>
        <v>133.11</v>
      </c>
      <c r="M46" s="2">
        <f>IFERROR(__xludf.DUMMYFUNCTION("""COMPUTED_VALUE"""),45604.66666666667)</f>
        <v>45604.66667</v>
      </c>
      <c r="N46" s="1">
        <f>IFERROR(__xludf.DUMMYFUNCTION("""COMPUTED_VALUE"""),1.64265021E8)</f>
        <v>164265021</v>
      </c>
    </row>
    <row r="47">
      <c r="A47" s="2">
        <f>IFERROR(__xludf.DUMMYFUNCTION("""COMPUTED_VALUE"""),45611.66666666667)</f>
        <v>45611.66667</v>
      </c>
      <c r="B47" s="1">
        <f>IFERROR(__xludf.DUMMYFUNCTION("""COMPUTED_VALUE"""),132.67)</f>
        <v>132.67</v>
      </c>
      <c r="D47" s="2">
        <f>IFERROR(__xludf.DUMMYFUNCTION("""COMPUTED_VALUE"""),45611.66666666667)</f>
        <v>45611.66667</v>
      </c>
      <c r="E47" s="1">
        <f>IFERROR(__xludf.DUMMYFUNCTION("""COMPUTED_VALUE"""),135.47)</f>
        <v>135.47</v>
      </c>
      <c r="G47" s="2">
        <f>IFERROR(__xludf.DUMMYFUNCTION("""COMPUTED_VALUE"""),45611.66666666667)</f>
        <v>45611.66667</v>
      </c>
      <c r="H47" s="1">
        <f>IFERROR(__xludf.DUMMYFUNCTION("""COMPUTED_VALUE"""),129.87)</f>
        <v>129.87</v>
      </c>
      <c r="J47" s="2">
        <f>IFERROR(__xludf.DUMMYFUNCTION("""COMPUTED_VALUE"""),45611.66666666667)</f>
        <v>45611.66667</v>
      </c>
      <c r="K47" s="1">
        <f>IFERROR(__xludf.DUMMYFUNCTION("""COMPUTED_VALUE"""),135.11)</f>
        <v>135.11</v>
      </c>
      <c r="M47" s="2">
        <f>IFERROR(__xludf.DUMMYFUNCTION("""COMPUTED_VALUE"""),45611.66666666667)</f>
        <v>45611.66667</v>
      </c>
      <c r="N47" s="1">
        <f>IFERROR(__xludf.DUMMYFUNCTION("""COMPUTED_VALUE"""),1.8564101E8)</f>
        <v>185641010</v>
      </c>
    </row>
    <row r="48">
      <c r="A48" s="2">
        <f>IFERROR(__xludf.DUMMYFUNCTION("""COMPUTED_VALUE"""),45618.66666666667)</f>
        <v>45618.66667</v>
      </c>
      <c r="B48" s="1">
        <f>IFERROR(__xludf.DUMMYFUNCTION("""COMPUTED_VALUE"""),135.68)</f>
        <v>135.68</v>
      </c>
      <c r="D48" s="2">
        <f>IFERROR(__xludf.DUMMYFUNCTION("""COMPUTED_VALUE"""),45618.66666666667)</f>
        <v>45618.66667</v>
      </c>
      <c r="E48" s="1">
        <f>IFERROR(__xludf.DUMMYFUNCTION("""COMPUTED_VALUE"""),138.57)</f>
        <v>138.57</v>
      </c>
      <c r="G48" s="2">
        <f>IFERROR(__xludf.DUMMYFUNCTION("""COMPUTED_VALUE"""),45618.66666666667)</f>
        <v>45618.66667</v>
      </c>
      <c r="H48" s="1">
        <f>IFERROR(__xludf.DUMMYFUNCTION("""COMPUTED_VALUE"""),135.1)</f>
        <v>135.1</v>
      </c>
      <c r="J48" s="2">
        <f>IFERROR(__xludf.DUMMYFUNCTION("""COMPUTED_VALUE"""),45618.66666666667)</f>
        <v>45618.66667</v>
      </c>
      <c r="K48" s="1">
        <f>IFERROR(__xludf.DUMMYFUNCTION("""COMPUTED_VALUE"""),137.95)</f>
        <v>137.95</v>
      </c>
      <c r="M48" s="2">
        <f>IFERROR(__xludf.DUMMYFUNCTION("""COMPUTED_VALUE"""),45618.66666666667)</f>
        <v>45618.66667</v>
      </c>
      <c r="N48" s="1">
        <f>IFERROR(__xludf.DUMMYFUNCTION("""COMPUTED_VALUE"""),1.50692775E8)</f>
        <v>150692775</v>
      </c>
    </row>
    <row r="49">
      <c r="A49" s="2">
        <f>IFERROR(__xludf.DUMMYFUNCTION("""COMPUTED_VALUE"""),45625.54166666667)</f>
        <v>45625.54167</v>
      </c>
      <c r="B49" s="1">
        <f>IFERROR(__xludf.DUMMYFUNCTION("""COMPUTED_VALUE"""),137.96)</f>
        <v>137.96</v>
      </c>
      <c r="D49" s="2">
        <f>IFERROR(__xludf.DUMMYFUNCTION("""COMPUTED_VALUE"""),45625.54166666667)</f>
        <v>45625.54167</v>
      </c>
      <c r="E49" s="1">
        <f>IFERROR(__xludf.DUMMYFUNCTION("""COMPUTED_VALUE"""),139.02)</f>
        <v>139.02</v>
      </c>
      <c r="G49" s="2">
        <f>IFERROR(__xludf.DUMMYFUNCTION("""COMPUTED_VALUE"""),45625.54166666667)</f>
        <v>45625.54167</v>
      </c>
      <c r="H49" s="1">
        <f>IFERROR(__xludf.DUMMYFUNCTION("""COMPUTED_VALUE"""),136.24)</f>
        <v>136.24</v>
      </c>
      <c r="J49" s="2">
        <f>IFERROR(__xludf.DUMMYFUNCTION("""COMPUTED_VALUE"""),45625.54166666667)</f>
        <v>45625.54167</v>
      </c>
      <c r="K49" s="1">
        <f>IFERROR(__xludf.DUMMYFUNCTION("""COMPUTED_VALUE"""),137.83)</f>
        <v>137.83</v>
      </c>
      <c r="M49" s="2">
        <f>IFERROR(__xludf.DUMMYFUNCTION("""COMPUTED_VALUE"""),45625.54166666667)</f>
        <v>45625.54167</v>
      </c>
      <c r="N49" s="1">
        <f>IFERROR(__xludf.DUMMYFUNCTION("""COMPUTED_VALUE"""),1.54242638E8)</f>
        <v>154242638</v>
      </c>
    </row>
    <row r="50">
      <c r="A50" s="2">
        <f>IFERROR(__xludf.DUMMYFUNCTION("""COMPUTED_VALUE"""),45632.66666666667)</f>
        <v>45632.66667</v>
      </c>
      <c r="B50" s="1">
        <f>IFERROR(__xludf.DUMMYFUNCTION("""COMPUTED_VALUE"""),137.81)</f>
        <v>137.81</v>
      </c>
      <c r="D50" s="2">
        <f>IFERROR(__xludf.DUMMYFUNCTION("""COMPUTED_VALUE"""),45632.66666666667)</f>
        <v>45632.66667</v>
      </c>
      <c r="E50" s="1">
        <f>IFERROR(__xludf.DUMMYFUNCTION("""COMPUTED_VALUE"""),142.53)</f>
        <v>142.53</v>
      </c>
      <c r="G50" s="2">
        <f>IFERROR(__xludf.DUMMYFUNCTION("""COMPUTED_VALUE"""),45632.66666666667)</f>
        <v>45632.66667</v>
      </c>
      <c r="H50" s="1">
        <f>IFERROR(__xludf.DUMMYFUNCTION("""COMPUTED_VALUE"""),134.91)</f>
        <v>134.91</v>
      </c>
      <c r="J50" s="2">
        <f>IFERROR(__xludf.DUMMYFUNCTION("""COMPUTED_VALUE"""),45632.66666666667)</f>
        <v>45632.66667</v>
      </c>
      <c r="K50" s="1">
        <f>IFERROR(__xludf.DUMMYFUNCTION("""COMPUTED_VALUE"""),141.89)</f>
        <v>141.89</v>
      </c>
      <c r="M50" s="2">
        <f>IFERROR(__xludf.DUMMYFUNCTION("""COMPUTED_VALUE"""),45632.66666666667)</f>
        <v>45632.66667</v>
      </c>
      <c r="N50" s="1">
        <f>IFERROR(__xludf.DUMMYFUNCTION("""COMPUTED_VALUE"""),2.33406775E8)</f>
        <v>233406775</v>
      </c>
    </row>
    <row r="51">
      <c r="A51" s="2">
        <f>IFERROR(__xludf.DUMMYFUNCTION("""COMPUTED_VALUE"""),45639.66666666667)</f>
        <v>45639.66667</v>
      </c>
      <c r="B51" s="1">
        <f>IFERROR(__xludf.DUMMYFUNCTION("""COMPUTED_VALUE"""),141.89)</f>
        <v>141.89</v>
      </c>
      <c r="D51" s="2">
        <f>IFERROR(__xludf.DUMMYFUNCTION("""COMPUTED_VALUE"""),45639.66666666667)</f>
        <v>45639.66667</v>
      </c>
      <c r="E51" s="1">
        <f>IFERROR(__xludf.DUMMYFUNCTION("""COMPUTED_VALUE"""),142.48)</f>
        <v>142.48</v>
      </c>
      <c r="G51" s="2">
        <f>IFERROR(__xludf.DUMMYFUNCTION("""COMPUTED_VALUE"""),45639.66666666667)</f>
        <v>45639.66667</v>
      </c>
      <c r="H51" s="1">
        <f>IFERROR(__xludf.DUMMYFUNCTION("""COMPUTED_VALUE"""),137.53)</f>
        <v>137.53</v>
      </c>
      <c r="J51" s="2">
        <f>IFERROR(__xludf.DUMMYFUNCTION("""COMPUTED_VALUE"""),45639.66666666667)</f>
        <v>45639.66667</v>
      </c>
      <c r="K51" s="1">
        <f>IFERROR(__xludf.DUMMYFUNCTION("""COMPUTED_VALUE"""),140.47)</f>
        <v>140.47</v>
      </c>
      <c r="M51" s="2">
        <f>IFERROR(__xludf.DUMMYFUNCTION("""COMPUTED_VALUE"""),45639.66666666667)</f>
        <v>45639.66667</v>
      </c>
      <c r="N51" s="1">
        <f>IFERROR(__xludf.DUMMYFUNCTION("""COMPUTED_VALUE"""),1.80787545E8)</f>
        <v>180787545</v>
      </c>
    </row>
    <row r="52">
      <c r="A52" s="2">
        <f>IFERROR(__xludf.DUMMYFUNCTION("""COMPUTED_VALUE"""),45646.66666666667)</f>
        <v>45646.66667</v>
      </c>
      <c r="B52" s="1">
        <f>IFERROR(__xludf.DUMMYFUNCTION("""COMPUTED_VALUE"""),140.93)</f>
        <v>140.93</v>
      </c>
      <c r="D52" s="2">
        <f>IFERROR(__xludf.DUMMYFUNCTION("""COMPUTED_VALUE"""),45646.66666666667)</f>
        <v>45646.66667</v>
      </c>
      <c r="E52" s="1">
        <f>IFERROR(__xludf.DUMMYFUNCTION("""COMPUTED_VALUE"""),141.15)</f>
        <v>141.15</v>
      </c>
      <c r="G52" s="2">
        <f>IFERROR(__xludf.DUMMYFUNCTION("""COMPUTED_VALUE"""),45646.66666666667)</f>
        <v>45646.66667</v>
      </c>
      <c r="H52" s="1">
        <f>IFERROR(__xludf.DUMMYFUNCTION("""COMPUTED_VALUE"""),133.79)</f>
        <v>133.79</v>
      </c>
      <c r="J52" s="2">
        <f>IFERROR(__xludf.DUMMYFUNCTION("""COMPUTED_VALUE"""),45646.66666666667)</f>
        <v>45646.66667</v>
      </c>
      <c r="K52" s="1">
        <f>IFERROR(__xludf.DUMMYFUNCTION("""COMPUTED_VALUE"""),135.47)</f>
        <v>135.47</v>
      </c>
      <c r="M52" s="2">
        <f>IFERROR(__xludf.DUMMYFUNCTION("""COMPUTED_VALUE"""),45646.66666666667)</f>
        <v>45646.66667</v>
      </c>
      <c r="N52" s="1">
        <f>IFERROR(__xludf.DUMMYFUNCTION("""COMPUTED_VALUE"""),2.8183621E8)</f>
        <v>281836210</v>
      </c>
    </row>
    <row r="53">
      <c r="A53" s="2">
        <f>IFERROR(__xludf.DUMMYFUNCTION("""COMPUTED_VALUE"""),45653.66666666667)</f>
        <v>45653.66667</v>
      </c>
      <c r="B53" s="1">
        <f>IFERROR(__xludf.DUMMYFUNCTION("""COMPUTED_VALUE"""),135.02)</f>
        <v>135.02</v>
      </c>
      <c r="D53" s="2">
        <f>IFERROR(__xludf.DUMMYFUNCTION("""COMPUTED_VALUE"""),45653.66666666667)</f>
        <v>45653.66667</v>
      </c>
      <c r="E53" s="1">
        <f>IFERROR(__xludf.DUMMYFUNCTION("""COMPUTED_VALUE"""),137.34)</f>
        <v>137.34</v>
      </c>
      <c r="G53" s="2">
        <f>IFERROR(__xludf.DUMMYFUNCTION("""COMPUTED_VALUE"""),45653.66666666667)</f>
        <v>45653.66667</v>
      </c>
      <c r="H53" s="1">
        <f>IFERROR(__xludf.DUMMYFUNCTION("""COMPUTED_VALUE"""),134.6)</f>
        <v>134.6</v>
      </c>
      <c r="J53" s="2">
        <f>IFERROR(__xludf.DUMMYFUNCTION("""COMPUTED_VALUE"""),45653.66666666667)</f>
        <v>45653.66667</v>
      </c>
      <c r="K53" s="1">
        <f>IFERROR(__xludf.DUMMYFUNCTION("""COMPUTED_VALUE"""),136.09)</f>
        <v>136.09</v>
      </c>
      <c r="M53" s="2">
        <f>IFERROR(__xludf.DUMMYFUNCTION("""COMPUTED_VALUE"""),45653.66666666667)</f>
        <v>45653.66667</v>
      </c>
      <c r="N53" s="1">
        <f>IFERROR(__xludf.DUMMYFUNCTION("""COMPUTED_VALUE"""),7.5354097E7)</f>
        <v>75354097</v>
      </c>
    </row>
    <row r="54">
      <c r="A54" s="2">
        <f>IFERROR(__xludf.DUMMYFUNCTION("""COMPUTED_VALUE"""),45660.66666666667)</f>
        <v>45660.66667</v>
      </c>
      <c r="B54" s="1">
        <f>IFERROR(__xludf.DUMMYFUNCTION("""COMPUTED_VALUE"""),135.58)</f>
        <v>135.58</v>
      </c>
      <c r="D54" s="2">
        <f>IFERROR(__xludf.DUMMYFUNCTION("""COMPUTED_VALUE"""),45660.66666666667)</f>
        <v>45660.66667</v>
      </c>
      <c r="E54" s="1">
        <f>IFERROR(__xludf.DUMMYFUNCTION("""COMPUTED_VALUE"""),137.86)</f>
        <v>137.86</v>
      </c>
      <c r="G54" s="2">
        <f>IFERROR(__xludf.DUMMYFUNCTION("""COMPUTED_VALUE"""),45660.66666666667)</f>
        <v>45660.66667</v>
      </c>
      <c r="H54" s="1">
        <f>IFERROR(__xludf.DUMMYFUNCTION("""COMPUTED_VALUE"""),133.71)</f>
        <v>133.71</v>
      </c>
      <c r="J54" s="2">
        <f>IFERROR(__xludf.DUMMYFUNCTION("""COMPUTED_VALUE"""),45660.66666666667)</f>
        <v>45660.66667</v>
      </c>
      <c r="K54" s="1">
        <f>IFERROR(__xludf.DUMMYFUNCTION("""COMPUTED_VALUE"""),135.09)</f>
        <v>135.09</v>
      </c>
      <c r="M54" s="2">
        <f>IFERROR(__xludf.DUMMYFUNCTION("""COMPUTED_VALUE"""),45660.66666666667)</f>
        <v>45660.66667</v>
      </c>
      <c r="N54" s="1">
        <f>IFERROR(__xludf.DUMMYFUNCTION("""COMPUTED_VALUE"""),1.10367605E8)</f>
        <v>110367605</v>
      </c>
    </row>
    <row r="55">
      <c r="A55" s="2">
        <f>IFERROR(__xludf.DUMMYFUNCTION("""COMPUTED_VALUE"""),45667.66666666667)</f>
        <v>45667.66667</v>
      </c>
      <c r="B55" s="1">
        <f>IFERROR(__xludf.DUMMYFUNCTION("""COMPUTED_VALUE"""),135.09)</f>
        <v>135.09</v>
      </c>
      <c r="D55" s="2">
        <f>IFERROR(__xludf.DUMMYFUNCTION("""COMPUTED_VALUE"""),45667.66666666667)</f>
        <v>45667.66667</v>
      </c>
      <c r="E55" s="1">
        <f>IFERROR(__xludf.DUMMYFUNCTION("""COMPUTED_VALUE"""),135.64)</f>
        <v>135.64</v>
      </c>
      <c r="G55" s="2">
        <f>IFERROR(__xludf.DUMMYFUNCTION("""COMPUTED_VALUE"""),45667.66666666667)</f>
        <v>45667.66667</v>
      </c>
      <c r="H55" s="1">
        <f>IFERROR(__xludf.DUMMYFUNCTION("""COMPUTED_VALUE"""),128.46)</f>
        <v>128.46</v>
      </c>
      <c r="J55" s="2">
        <f>IFERROR(__xludf.DUMMYFUNCTION("""COMPUTED_VALUE"""),45667.66666666667)</f>
        <v>45667.66667</v>
      </c>
      <c r="K55" s="1">
        <f>IFERROR(__xludf.DUMMYFUNCTION("""COMPUTED_VALUE"""),129.52)</f>
        <v>129.52</v>
      </c>
      <c r="M55" s="2">
        <f>IFERROR(__xludf.DUMMYFUNCTION("""COMPUTED_VALUE"""),45667.66666666667)</f>
        <v>45667.66667</v>
      </c>
      <c r="N55" s="1">
        <f>IFERROR(__xludf.DUMMYFUNCTION("""COMPUTED_VALUE"""),1.6194258E8)</f>
        <v>161942580</v>
      </c>
    </row>
    <row r="56">
      <c r="A56" s="2">
        <f>IFERROR(__xludf.DUMMYFUNCTION("""COMPUTED_VALUE"""),45674.66666666667)</f>
        <v>45674.66667</v>
      </c>
      <c r="B56" s="1">
        <f>IFERROR(__xludf.DUMMYFUNCTION("""COMPUTED_VALUE"""),129.18)</f>
        <v>129.18</v>
      </c>
      <c r="D56" s="2">
        <f>IFERROR(__xludf.DUMMYFUNCTION("""COMPUTED_VALUE"""),45674.66666666667)</f>
        <v>45674.66667</v>
      </c>
      <c r="E56" s="1">
        <f>IFERROR(__xludf.DUMMYFUNCTION("""COMPUTED_VALUE"""),133.47)</f>
        <v>133.47</v>
      </c>
      <c r="G56" s="2">
        <f>IFERROR(__xludf.DUMMYFUNCTION("""COMPUTED_VALUE"""),45674.66666666667)</f>
        <v>45674.66667</v>
      </c>
      <c r="H56" s="1">
        <f>IFERROR(__xludf.DUMMYFUNCTION("""COMPUTED_VALUE"""),127.84)</f>
        <v>127.84</v>
      </c>
      <c r="J56" s="2">
        <f>IFERROR(__xludf.DUMMYFUNCTION("""COMPUTED_VALUE"""),45674.66666666667)</f>
        <v>45674.66667</v>
      </c>
      <c r="K56" s="1">
        <f>IFERROR(__xludf.DUMMYFUNCTION("""COMPUTED_VALUE"""),133.03)</f>
        <v>133.03</v>
      </c>
      <c r="M56" s="2">
        <f>IFERROR(__xludf.DUMMYFUNCTION("""COMPUTED_VALUE"""),45674.66666666667)</f>
        <v>45674.66667</v>
      </c>
      <c r="N56" s="1">
        <f>IFERROR(__xludf.DUMMYFUNCTION("""COMPUTED_VALUE"""),1.81158805E8)</f>
        <v>181158805</v>
      </c>
    </row>
    <row r="57">
      <c r="A57" s="2">
        <f>IFERROR(__xludf.DUMMYFUNCTION("""COMPUTED_VALUE"""),45681.66666666667)</f>
        <v>45681.66667</v>
      </c>
      <c r="B57" s="1">
        <f>IFERROR(__xludf.DUMMYFUNCTION("""COMPUTED_VALUE"""),133.03)</f>
        <v>133.03</v>
      </c>
      <c r="D57" s="2">
        <f>IFERROR(__xludf.DUMMYFUNCTION("""COMPUTED_VALUE"""),45681.66666666667)</f>
        <v>45681.66667</v>
      </c>
      <c r="E57" s="1">
        <f>IFERROR(__xludf.DUMMYFUNCTION("""COMPUTED_VALUE"""),135.82)</f>
        <v>135.82</v>
      </c>
      <c r="G57" s="2">
        <f>IFERROR(__xludf.DUMMYFUNCTION("""COMPUTED_VALUE"""),45681.66666666667)</f>
        <v>45681.66667</v>
      </c>
      <c r="H57" s="1">
        <f>IFERROR(__xludf.DUMMYFUNCTION("""COMPUTED_VALUE"""),131.54)</f>
        <v>131.54</v>
      </c>
      <c r="J57" s="2">
        <f>IFERROR(__xludf.DUMMYFUNCTION("""COMPUTED_VALUE"""),45681.66666666667)</f>
        <v>45681.66667</v>
      </c>
      <c r="K57" s="1">
        <f>IFERROR(__xludf.DUMMYFUNCTION("""COMPUTED_VALUE"""),135.5)</f>
        <v>135.5</v>
      </c>
      <c r="M57" s="2">
        <f>IFERROR(__xludf.DUMMYFUNCTION("""COMPUTED_VALUE"""),45681.66666666667)</f>
        <v>45681.66667</v>
      </c>
      <c r="N57" s="1">
        <f>IFERROR(__xludf.DUMMYFUNCTION("""COMPUTED_VALUE"""),1.53366458E8)</f>
        <v>153366458</v>
      </c>
    </row>
    <row r="58">
      <c r="A58" s="2">
        <f>IFERROR(__xludf.DUMMYFUNCTION("""COMPUTED_VALUE"""),45688.66666666667)</f>
        <v>45688.66667</v>
      </c>
      <c r="B58" s="1">
        <f>IFERROR(__xludf.DUMMYFUNCTION("""COMPUTED_VALUE"""),140.05)</f>
        <v>140.05</v>
      </c>
      <c r="D58" s="2">
        <f>IFERROR(__xludf.DUMMYFUNCTION("""COMPUTED_VALUE"""),45688.66666666667)</f>
        <v>45688.66667</v>
      </c>
      <c r="E58" s="1">
        <f>IFERROR(__xludf.DUMMYFUNCTION("""COMPUTED_VALUE"""),148.35)</f>
        <v>148.35</v>
      </c>
      <c r="G58" s="2">
        <f>IFERROR(__xludf.DUMMYFUNCTION("""COMPUTED_VALUE"""),45688.66666666667)</f>
        <v>45688.66667</v>
      </c>
      <c r="H58" s="1">
        <f>IFERROR(__xludf.DUMMYFUNCTION("""COMPUTED_VALUE"""),139.83)</f>
        <v>139.83</v>
      </c>
      <c r="J58" s="2">
        <f>IFERROR(__xludf.DUMMYFUNCTION("""COMPUTED_VALUE"""),45688.66666666667)</f>
        <v>45688.66667</v>
      </c>
      <c r="K58" s="1">
        <f>IFERROR(__xludf.DUMMYFUNCTION("""COMPUTED_VALUE"""),141.24)</f>
        <v>141.24</v>
      </c>
      <c r="M58" s="2">
        <f>IFERROR(__xludf.DUMMYFUNCTION("""COMPUTED_VALUE"""),45688.66666666667)</f>
        <v>45688.66667</v>
      </c>
      <c r="N58" s="1">
        <f>IFERROR(__xludf.DUMMYFUNCTION("""COMPUTED_VALUE"""),2.77251332E8)</f>
        <v>277251332</v>
      </c>
    </row>
    <row r="59">
      <c r="A59" s="2">
        <f>IFERROR(__xludf.DUMMYFUNCTION("""COMPUTED_VALUE"""),45695.66666666667)</f>
        <v>45695.66667</v>
      </c>
      <c r="B59" s="1">
        <f>IFERROR(__xludf.DUMMYFUNCTION("""COMPUTED_VALUE"""),141.24)</f>
        <v>141.24</v>
      </c>
      <c r="D59" s="2">
        <f>IFERROR(__xludf.DUMMYFUNCTION("""COMPUTED_VALUE"""),45695.66666666667)</f>
        <v>45695.66667</v>
      </c>
      <c r="E59" s="1">
        <f>IFERROR(__xludf.DUMMYFUNCTION("""COMPUTED_VALUE"""),146.93)</f>
        <v>146.93</v>
      </c>
      <c r="G59" s="2">
        <f>IFERROR(__xludf.DUMMYFUNCTION("""COMPUTED_VALUE"""),45695.66666666667)</f>
        <v>45695.66667</v>
      </c>
      <c r="H59" s="1">
        <f>IFERROR(__xludf.DUMMYFUNCTION("""COMPUTED_VALUE"""),141.0)</f>
        <v>141</v>
      </c>
      <c r="J59" s="2">
        <f>IFERROR(__xludf.DUMMYFUNCTION("""COMPUTED_VALUE"""),45695.66666666667)</f>
        <v>45695.66667</v>
      </c>
      <c r="K59" s="1">
        <f>IFERROR(__xludf.DUMMYFUNCTION("""COMPUTED_VALUE"""),145.85)</f>
        <v>145.85</v>
      </c>
      <c r="M59" s="2">
        <f>IFERROR(__xludf.DUMMYFUNCTION("""COMPUTED_VALUE"""),45695.66666666667)</f>
        <v>45695.66667</v>
      </c>
      <c r="N59" s="1">
        <f>IFERROR(__xludf.DUMMYFUNCTION("""COMPUTED_VALUE"""),1.78926949E8)</f>
        <v>178926949</v>
      </c>
    </row>
    <row r="60">
      <c r="A60" s="2">
        <f>IFERROR(__xludf.DUMMYFUNCTION("""COMPUTED_VALUE"""),45702.66666666667)</f>
        <v>45702.66667</v>
      </c>
      <c r="B60" s="1">
        <f>IFERROR(__xludf.DUMMYFUNCTION("""COMPUTED_VALUE"""),146.23)</f>
        <v>146.23</v>
      </c>
      <c r="D60" s="2">
        <f>IFERROR(__xludf.DUMMYFUNCTION("""COMPUTED_VALUE"""),45702.66666666667)</f>
        <v>45702.66667</v>
      </c>
      <c r="E60" s="1">
        <f>IFERROR(__xludf.DUMMYFUNCTION("""COMPUTED_VALUE"""),153.75)</f>
        <v>153.75</v>
      </c>
      <c r="G60" s="2">
        <f>IFERROR(__xludf.DUMMYFUNCTION("""COMPUTED_VALUE"""),45702.66666666667)</f>
        <v>45702.66667</v>
      </c>
      <c r="H60" s="1">
        <f>IFERROR(__xludf.DUMMYFUNCTION("""COMPUTED_VALUE"""),146.23)</f>
        <v>146.23</v>
      </c>
      <c r="J60" s="2">
        <f>IFERROR(__xludf.DUMMYFUNCTION("""COMPUTED_VALUE"""),45702.66666666667)</f>
        <v>45702.66667</v>
      </c>
      <c r="K60" s="1">
        <f>IFERROR(__xludf.DUMMYFUNCTION("""COMPUTED_VALUE"""),153.4)</f>
        <v>153.4</v>
      </c>
      <c r="M60" s="2">
        <f>IFERROR(__xludf.DUMMYFUNCTION("""COMPUTED_VALUE"""),45702.66666666667)</f>
        <v>45702.66667</v>
      </c>
      <c r="N60" s="1">
        <f>IFERROR(__xludf.DUMMYFUNCTION("""COMPUTED_VALUE"""),1.84971204E8)</f>
        <v>184971204</v>
      </c>
    </row>
    <row r="61">
      <c r="A61" s="2">
        <f>IFERROR(__xludf.DUMMYFUNCTION("""COMPUTED_VALUE"""),45709.66666666667)</f>
        <v>45709.66667</v>
      </c>
      <c r="B61" s="1">
        <f>IFERROR(__xludf.DUMMYFUNCTION("""COMPUTED_VALUE"""),153.4)</f>
        <v>153.4</v>
      </c>
      <c r="D61" s="2">
        <f>IFERROR(__xludf.DUMMYFUNCTION("""COMPUTED_VALUE"""),45709.66666666667)</f>
        <v>45709.66667</v>
      </c>
      <c r="E61" s="1">
        <f>IFERROR(__xludf.DUMMYFUNCTION("""COMPUTED_VALUE"""),158.24)</f>
        <v>158.24</v>
      </c>
      <c r="G61" s="2">
        <f>IFERROR(__xludf.DUMMYFUNCTION("""COMPUTED_VALUE"""),45709.66666666667)</f>
        <v>45709.66667</v>
      </c>
      <c r="H61" s="1">
        <f>IFERROR(__xludf.DUMMYFUNCTION("""COMPUTED_VALUE"""),152.55)</f>
        <v>152.55</v>
      </c>
      <c r="J61" s="2">
        <f>IFERROR(__xludf.DUMMYFUNCTION("""COMPUTED_VALUE"""),45709.66666666667)</f>
        <v>45709.66667</v>
      </c>
      <c r="K61" s="1">
        <f>IFERROR(__xludf.DUMMYFUNCTION("""COMPUTED_VALUE"""),157.68)</f>
        <v>157.68</v>
      </c>
      <c r="M61" s="2">
        <f>IFERROR(__xludf.DUMMYFUNCTION("""COMPUTED_VALUE"""),45709.66666666667)</f>
        <v>45709.66667</v>
      </c>
      <c r="N61" s="1">
        <f>IFERROR(__xludf.DUMMYFUNCTION("""COMPUTED_VALUE"""),1.84110656E8)</f>
        <v>184110656</v>
      </c>
    </row>
    <row r="62">
      <c r="A62" s="2">
        <f>IFERROR(__xludf.DUMMYFUNCTION("""COMPUTED_VALUE"""),45716.66666666667)</f>
        <v>45716.66667</v>
      </c>
      <c r="B62" s="1">
        <f>IFERROR(__xludf.DUMMYFUNCTION("""COMPUTED_VALUE"""),157.65)</f>
        <v>157.65</v>
      </c>
      <c r="D62" s="2">
        <f>IFERROR(__xludf.DUMMYFUNCTION("""COMPUTED_VALUE"""),45716.66666666667)</f>
        <v>45716.66667</v>
      </c>
      <c r="E62" s="1">
        <f>IFERROR(__xludf.DUMMYFUNCTION("""COMPUTED_VALUE"""),162.61)</f>
        <v>162.61</v>
      </c>
      <c r="G62" s="2">
        <f>IFERROR(__xludf.DUMMYFUNCTION("""COMPUTED_VALUE"""),45716.66666666667)</f>
        <v>45716.66667</v>
      </c>
      <c r="H62" s="1">
        <f>IFERROR(__xludf.DUMMYFUNCTION("""COMPUTED_VALUE"""),155.66)</f>
        <v>155.66</v>
      </c>
      <c r="J62" s="2">
        <f>IFERROR(__xludf.DUMMYFUNCTION("""COMPUTED_VALUE"""),45716.66666666667)</f>
        <v>45716.66667</v>
      </c>
      <c r="K62" s="1">
        <f>IFERROR(__xludf.DUMMYFUNCTION("""COMPUTED_VALUE"""),162.21)</f>
        <v>162.21</v>
      </c>
      <c r="M62" s="2">
        <f>IFERROR(__xludf.DUMMYFUNCTION("""COMPUTED_VALUE"""),45716.66666666667)</f>
        <v>45716.66667</v>
      </c>
      <c r="N62" s="1">
        <f>IFERROR(__xludf.DUMMYFUNCTION("""COMPUTED_VALUE"""),2.53437852E8)</f>
        <v>253437852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IFERROR(__xludf.DUMMYFUNCTION("""COMPUTED_VALUE"""),161.01)</f>
        <v>161.01</v>
      </c>
      <c r="D63" s="2">
        <f>IFERROR(__xludf.DUMMYFUNCTION("""COMPUTED_VALUE"""),45723.66666666667)</f>
        <v>45723.66667</v>
      </c>
      <c r="E63" s="1">
        <f>IFERROR(__xludf.DUMMYFUNCTION("""COMPUTED_VALUE"""),165.39)</f>
        <v>165.39</v>
      </c>
      <c r="G63" s="2">
        <f>IFERROR(__xludf.DUMMYFUNCTION("""COMPUTED_VALUE"""),45723.66666666667)</f>
        <v>45723.66667</v>
      </c>
      <c r="H63" s="1">
        <f>IFERROR(__xludf.DUMMYFUNCTION("""COMPUTED_VALUE"""),153.25)</f>
        <v>153.25</v>
      </c>
      <c r="J63" s="2">
        <f>IFERROR(__xludf.DUMMYFUNCTION("""COMPUTED_VALUE"""),45723.66666666667)</f>
        <v>45723.66667</v>
      </c>
      <c r="K63" s="1">
        <f>IFERROR(__xludf.DUMMYFUNCTION("""COMPUTED_VALUE"""),160.57)</f>
        <v>160.57</v>
      </c>
      <c r="M63" s="2">
        <f>IFERROR(__xludf.DUMMYFUNCTION("""COMPUTED_VALUE"""),45723.66666666667)</f>
        <v>45723.66667</v>
      </c>
      <c r="N63" s="1">
        <f>IFERROR(__xludf.DUMMYFUNCTION("""COMPUTED_VALUE"""),2.54552396E8)</f>
        <v>254552396</v>
      </c>
    </row>
    <row r="64">
      <c r="A64" s="2">
        <f>IFERROR(__xludf.DUMMYFUNCTION("""COMPUTED_VALUE"""),45730.66666666667)</f>
        <v>45730.66667</v>
      </c>
      <c r="B64" s="1">
        <f>IFERROR(__xludf.DUMMYFUNCTION("""COMPUTED_VALUE"""),160.57)</f>
        <v>160.57</v>
      </c>
      <c r="D64" s="2">
        <f>IFERROR(__xludf.DUMMYFUNCTION("""COMPUTED_VALUE"""),45730.66666666667)</f>
        <v>45730.66667</v>
      </c>
      <c r="E64" s="1">
        <f>IFERROR(__xludf.DUMMYFUNCTION("""COMPUTED_VALUE"""),162.43)</f>
        <v>162.43</v>
      </c>
      <c r="G64" s="2">
        <f>IFERROR(__xludf.DUMMYFUNCTION("""COMPUTED_VALUE"""),45730.66666666667)</f>
        <v>45730.66667</v>
      </c>
      <c r="H64" s="1">
        <f>IFERROR(__xludf.DUMMYFUNCTION("""COMPUTED_VALUE"""),147.89)</f>
        <v>147.89</v>
      </c>
      <c r="J64" s="2">
        <f>IFERROR(__xludf.DUMMYFUNCTION("""COMPUTED_VALUE"""),45730.66666666667)</f>
        <v>45730.66667</v>
      </c>
      <c r="K64" s="1">
        <f>IFERROR(__xludf.DUMMYFUNCTION("""COMPUTED_VALUE"""),157.46)</f>
        <v>157.46</v>
      </c>
      <c r="M64" s="2">
        <f>IFERROR(__xludf.DUMMYFUNCTION("""COMPUTED_VALUE"""),45730.66666666667)</f>
        <v>45730.66667</v>
      </c>
      <c r="N64" s="1">
        <f>IFERROR(__xludf.DUMMYFUNCTION("""COMPUTED_VALUE"""),2.93189199E8)</f>
        <v>293189199</v>
      </c>
    </row>
    <row r="65">
      <c r="A65" s="2">
        <f>IFERROR(__xludf.DUMMYFUNCTION("""COMPUTED_VALUE"""),45737.66666666667)</f>
        <v>45737.66667</v>
      </c>
      <c r="B65" s="1">
        <f>IFERROR(__xludf.DUMMYFUNCTION("""COMPUTED_VALUE"""),157.46)</f>
        <v>157.46</v>
      </c>
      <c r="D65" s="2">
        <f>IFERROR(__xludf.DUMMYFUNCTION("""COMPUTED_VALUE"""),45737.66666666667)</f>
        <v>45737.66667</v>
      </c>
      <c r="E65" s="1">
        <f>IFERROR(__xludf.DUMMYFUNCTION("""COMPUTED_VALUE"""),161.05)</f>
        <v>161.05</v>
      </c>
      <c r="G65" s="2">
        <f>IFERROR(__xludf.DUMMYFUNCTION("""COMPUTED_VALUE"""),45737.66666666667)</f>
        <v>45737.66667</v>
      </c>
      <c r="H65" s="1">
        <f>IFERROR(__xludf.DUMMYFUNCTION("""COMPUTED_VALUE"""),155.61)</f>
        <v>155.61</v>
      </c>
      <c r="J65" s="2">
        <f>IFERROR(__xludf.DUMMYFUNCTION("""COMPUTED_VALUE"""),45737.66666666667)</f>
        <v>45737.66667</v>
      </c>
      <c r="K65" s="1">
        <f>IFERROR(__xludf.DUMMYFUNCTION("""COMPUTED_VALUE"""),159.95)</f>
        <v>159.95</v>
      </c>
      <c r="M65" s="2">
        <f>IFERROR(__xludf.DUMMYFUNCTION("""COMPUTED_VALUE"""),45737.66666666667)</f>
        <v>45737.66667</v>
      </c>
      <c r="N65" s="1">
        <f>IFERROR(__xludf.DUMMYFUNCTION("""COMPUTED_VALUE"""),2.54480832E8)</f>
        <v>254480832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IFERROR(__xludf.DUMMYFUNCTION("""COMPUTED_VALUE"""),159.96)</f>
        <v>159.96</v>
      </c>
      <c r="D66" s="2">
        <f>IFERROR(__xludf.DUMMYFUNCTION("""COMPUTED_VALUE"""),45744.66666666667)</f>
        <v>45744.66667</v>
      </c>
      <c r="E66" s="1">
        <f>IFERROR(__xludf.DUMMYFUNCTION("""COMPUTED_VALUE"""),168.36)</f>
        <v>168.36</v>
      </c>
      <c r="G66" s="2">
        <f>IFERROR(__xludf.DUMMYFUNCTION("""COMPUTED_VALUE"""),45744.66666666667)</f>
        <v>45744.66667</v>
      </c>
      <c r="H66" s="1">
        <f>IFERROR(__xludf.DUMMYFUNCTION("""COMPUTED_VALUE"""),158.89)</f>
        <v>158.89</v>
      </c>
      <c r="J66" s="2">
        <f>IFERROR(__xludf.DUMMYFUNCTION("""COMPUTED_VALUE"""),45744.66666666667)</f>
        <v>45744.66667</v>
      </c>
      <c r="K66" s="1">
        <f>IFERROR(__xludf.DUMMYFUNCTION("""COMPUTED_VALUE"""),166.57)</f>
        <v>166.57</v>
      </c>
      <c r="M66" s="2">
        <f>IFERROR(__xludf.DUMMYFUNCTION("""COMPUTED_VALUE"""),45744.66666666667)</f>
        <v>45744.66667</v>
      </c>
      <c r="N66" s="1">
        <f>IFERROR(__xludf.DUMMYFUNCTION("""COMPUTED_VALUE"""),2.04775425E8)</f>
        <v>204775425</v>
      </c>
    </row>
    <row r="67">
      <c r="A67" s="2">
        <f>IFERROR(__xludf.DUMMYFUNCTION("""COMPUTED_VALUE"""),45751.66666666667)</f>
        <v>45751.66667</v>
      </c>
      <c r="B67" s="1">
        <f>IFERROR(__xludf.DUMMYFUNCTION("""COMPUTED_VALUE"""),166.96)</f>
        <v>166.96</v>
      </c>
      <c r="D67" s="2">
        <f>IFERROR(__xludf.DUMMYFUNCTION("""COMPUTED_VALUE"""),45751.66666666667)</f>
        <v>45751.66667</v>
      </c>
      <c r="E67" s="1">
        <f>IFERROR(__xludf.DUMMYFUNCTION("""COMPUTED_VALUE"""),171.34)</f>
        <v>171.34</v>
      </c>
      <c r="G67" s="2">
        <f>IFERROR(__xludf.DUMMYFUNCTION("""COMPUTED_VALUE"""),45751.66666666667)</f>
        <v>45751.66667</v>
      </c>
      <c r="H67" s="1">
        <f>IFERROR(__xludf.DUMMYFUNCTION("""COMPUTED_VALUE"""),157.19)</f>
        <v>157.19</v>
      </c>
      <c r="J67" s="2">
        <f>IFERROR(__xludf.DUMMYFUNCTION("""COMPUTED_VALUE"""),45751.66666666667)</f>
        <v>45751.66667</v>
      </c>
      <c r="K67" s="1">
        <f>IFERROR(__xludf.DUMMYFUNCTION("""COMPUTED_VALUE"""),157.77)</f>
        <v>157.77</v>
      </c>
      <c r="M67" s="2">
        <f>IFERROR(__xludf.DUMMYFUNCTION("""COMPUTED_VALUE"""),45751.66666666667)</f>
        <v>45751.66667</v>
      </c>
      <c r="N67" s="1">
        <f>IFERROR(__xludf.DUMMYFUNCTION("""COMPUTED_VALUE"""),2.61501306E8)</f>
        <v>261501306</v>
      </c>
    </row>
    <row r="68">
      <c r="A68" s="2">
        <f>IFERROR(__xludf.DUMMYFUNCTION("""COMPUTED_VALUE"""),45758.66666666667)</f>
        <v>45758.66667</v>
      </c>
      <c r="B68" s="1">
        <f>IFERROR(__xludf.DUMMYFUNCTION("""COMPUTED_VALUE"""),149.2)</f>
        <v>149.2</v>
      </c>
      <c r="D68" s="2">
        <f>IFERROR(__xludf.DUMMYFUNCTION("""COMPUTED_VALUE"""),45758.66666666667)</f>
        <v>45758.66667</v>
      </c>
      <c r="E68" s="1">
        <f>IFERROR(__xludf.DUMMYFUNCTION("""COMPUTED_VALUE"""),161.03)</f>
        <v>161.03</v>
      </c>
      <c r="G68" s="2">
        <f>IFERROR(__xludf.DUMMYFUNCTION("""COMPUTED_VALUE"""),45758.66666666667)</f>
        <v>45758.66667</v>
      </c>
      <c r="H68" s="1">
        <f>IFERROR(__xludf.DUMMYFUNCTION("""COMPUTED_VALUE"""),149.2)</f>
        <v>149.2</v>
      </c>
      <c r="J68" s="2">
        <f>IFERROR(__xludf.DUMMYFUNCTION("""COMPUTED_VALUE"""),45758.66666666667)</f>
        <v>45758.66667</v>
      </c>
      <c r="K68" s="1">
        <f>IFERROR(__xludf.DUMMYFUNCTION("""COMPUTED_VALUE"""),158.66)</f>
        <v>158.66</v>
      </c>
      <c r="M68" s="2">
        <f>IFERROR(__xludf.DUMMYFUNCTION("""COMPUTED_VALUE"""),45758.66666666667)</f>
        <v>45758.66667</v>
      </c>
      <c r="N68" s="1">
        <f>IFERROR(__xludf.DUMMYFUNCTION("""COMPUTED_VALUE"""),3.12197379E8)</f>
        <v>312197379</v>
      </c>
    </row>
    <row r="69">
      <c r="A69" s="2">
        <f>IFERROR(__xludf.DUMMYFUNCTION("""COMPUTED_VALUE"""),45764.66666666667)</f>
        <v>45764.66667</v>
      </c>
      <c r="B69" s="1">
        <f>IFERROR(__xludf.DUMMYFUNCTION("""COMPUTED_VALUE"""),158.16)</f>
        <v>158.16</v>
      </c>
      <c r="D69" s="2">
        <f>IFERROR(__xludf.DUMMYFUNCTION("""COMPUTED_VALUE"""),45764.66666666667)</f>
        <v>45764.66667</v>
      </c>
      <c r="E69" s="1">
        <f>IFERROR(__xludf.DUMMYFUNCTION("""COMPUTED_VALUE"""),164.28)</f>
        <v>164.28</v>
      </c>
      <c r="G69" s="2">
        <f>IFERROR(__xludf.DUMMYFUNCTION("""COMPUTED_VALUE"""),45764.66666666667)</f>
        <v>45764.66667</v>
      </c>
      <c r="H69" s="1">
        <f>IFERROR(__xludf.DUMMYFUNCTION("""COMPUTED_VALUE"""),157.52)</f>
        <v>157.52</v>
      </c>
      <c r="J69" s="2">
        <f>IFERROR(__xludf.DUMMYFUNCTION("""COMPUTED_VALUE"""),45764.66666666667)</f>
        <v>45764.66667</v>
      </c>
      <c r="K69" s="1">
        <f>IFERROR(__xludf.DUMMYFUNCTION("""COMPUTED_VALUE"""),160.75)</f>
        <v>160.75</v>
      </c>
      <c r="M69" s="2">
        <f>IFERROR(__xludf.DUMMYFUNCTION("""COMPUTED_VALUE"""),45764.66666666667)</f>
        <v>45764.66667</v>
      </c>
      <c r="N69" s="1">
        <f>IFERROR(__xludf.DUMMYFUNCTION("""COMPUTED_VALUE"""),1.13663752E8)</f>
        <v>113663752</v>
      </c>
    </row>
    <row r="70">
      <c r="A70" s="2">
        <f>IFERROR(__xludf.DUMMYFUNCTION("""COMPUTED_VALUE"""),45772.66666666667)</f>
        <v>45772.66667</v>
      </c>
      <c r="B70" s="1">
        <f>IFERROR(__xludf.DUMMYFUNCTION("""COMPUTED_VALUE"""),160.79)</f>
        <v>160.79</v>
      </c>
      <c r="D70" s="2">
        <f>IFERROR(__xludf.DUMMYFUNCTION("""COMPUTED_VALUE"""),45772.66666666667)</f>
        <v>45772.66667</v>
      </c>
      <c r="E70" s="1">
        <f>IFERROR(__xludf.DUMMYFUNCTION("""COMPUTED_VALUE"""),164.63)</f>
        <v>164.63</v>
      </c>
      <c r="G70" s="2">
        <f>IFERROR(__xludf.DUMMYFUNCTION("""COMPUTED_VALUE"""),45772.66666666667)</f>
        <v>45772.66667</v>
      </c>
      <c r="H70" s="1">
        <f>IFERROR(__xludf.DUMMYFUNCTION("""COMPUTED_VALUE"""),154.26)</f>
        <v>154.26</v>
      </c>
      <c r="J70" s="2">
        <f>IFERROR(__xludf.DUMMYFUNCTION("""COMPUTED_VALUE"""),45772.66666666667)</f>
        <v>45772.66667</v>
      </c>
      <c r="K70" s="1">
        <f>IFERROR(__xludf.DUMMYFUNCTION("""COMPUTED_VALUE"""),158.84)</f>
        <v>158.84</v>
      </c>
      <c r="M70" s="2">
        <f>IFERROR(__xludf.DUMMYFUNCTION("""COMPUTED_VALUE"""),45772.66666666667)</f>
        <v>45772.66667</v>
      </c>
      <c r="N70" s="1">
        <f>IFERROR(__xludf.DUMMYFUNCTION("""COMPUTED_VALUE"""),2.28461002E8)</f>
        <v>228461002</v>
      </c>
    </row>
    <row r="71">
      <c r="A71" s="2">
        <f>IFERROR(__xludf.DUMMYFUNCTION("""COMPUTED_VALUE"""),45779.66666666667)</f>
        <v>45779.66667</v>
      </c>
      <c r="B71" s="1">
        <f>IFERROR(__xludf.DUMMYFUNCTION("""COMPUTED_VALUE"""),158.83)</f>
        <v>158.83</v>
      </c>
      <c r="D71" s="2">
        <f>IFERROR(__xludf.DUMMYFUNCTION("""COMPUTED_VALUE"""),45779.66666666667)</f>
        <v>45779.66667</v>
      </c>
      <c r="E71" s="1">
        <f>IFERROR(__xludf.DUMMYFUNCTION("""COMPUTED_VALUE"""),164.92)</f>
        <v>164.92</v>
      </c>
      <c r="G71" s="2">
        <f>IFERROR(__xludf.DUMMYFUNCTION("""COMPUTED_VALUE"""),45779.66666666667)</f>
        <v>45779.66667</v>
      </c>
      <c r="H71" s="1">
        <f>IFERROR(__xludf.DUMMYFUNCTION("""COMPUTED_VALUE"""),158.81)</f>
        <v>158.81</v>
      </c>
      <c r="J71" s="2">
        <f>IFERROR(__xludf.DUMMYFUNCTION("""COMPUTED_VALUE"""),45779.66666666667)</f>
        <v>45779.66667</v>
      </c>
      <c r="K71" s="1">
        <f>IFERROR(__xludf.DUMMYFUNCTION("""COMPUTED_VALUE"""),163.43)</f>
        <v>163.43</v>
      </c>
      <c r="M71" s="2">
        <f>IFERROR(__xludf.DUMMYFUNCTION("""COMPUTED_VALUE"""),45779.66666666667)</f>
        <v>45779.66667</v>
      </c>
      <c r="N71" s="1">
        <f>IFERROR(__xludf.DUMMYFUNCTION("""COMPUTED_VALUE"""),1.57849863E8)</f>
        <v>157849863</v>
      </c>
    </row>
    <row r="72">
      <c r="A72" s="2">
        <f>IFERROR(__xludf.DUMMYFUNCTION("""COMPUTED_VALUE"""),45786.66666666667)</f>
        <v>45786.66667</v>
      </c>
      <c r="B72" s="1">
        <f>IFERROR(__xludf.DUMMYFUNCTION("""COMPUTED_VALUE"""),163.14)</f>
        <v>163.14</v>
      </c>
      <c r="D72" s="2">
        <f>IFERROR(__xludf.DUMMYFUNCTION("""COMPUTED_VALUE"""),45786.66666666667)</f>
        <v>45786.66667</v>
      </c>
      <c r="E72" s="1">
        <f>IFERROR(__xludf.DUMMYFUNCTION("""COMPUTED_VALUE"""),167.9)</f>
        <v>167.9</v>
      </c>
      <c r="G72" s="2">
        <f>IFERROR(__xludf.DUMMYFUNCTION("""COMPUTED_VALUE"""),45786.66666666667)</f>
        <v>45786.66667</v>
      </c>
      <c r="H72" s="1">
        <f>IFERROR(__xludf.DUMMYFUNCTION("""COMPUTED_VALUE"""),160.88)</f>
        <v>160.88</v>
      </c>
      <c r="J72" s="2">
        <f>IFERROR(__xludf.DUMMYFUNCTION("""COMPUTED_VALUE"""),45786.66666666667)</f>
        <v>45786.66667</v>
      </c>
      <c r="K72" s="1">
        <f>IFERROR(__xludf.DUMMYFUNCTION("""COMPUTED_VALUE"""),164.74)</f>
        <v>164.74</v>
      </c>
      <c r="M72" s="2">
        <f>IFERROR(__xludf.DUMMYFUNCTION("""COMPUTED_VALUE"""),45786.66666666667)</f>
        <v>45786.66667</v>
      </c>
      <c r="N72" s="1">
        <f>IFERROR(__xludf.DUMMYFUNCTION("""COMPUTED_VALUE"""),1.50218114E8)</f>
        <v>150218114</v>
      </c>
    </row>
    <row r="73">
      <c r="A73" s="2">
        <f>IFERROR(__xludf.DUMMYFUNCTION("""COMPUTED_VALUE"""),45793.66666666667)</f>
        <v>45793.66667</v>
      </c>
      <c r="B73" s="1">
        <f>IFERROR(__xludf.DUMMYFUNCTION("""COMPUTED_VALUE"""),160.25)</f>
        <v>160.25</v>
      </c>
      <c r="D73" s="2">
        <f>IFERROR(__xludf.DUMMYFUNCTION("""COMPUTED_VALUE"""),45793.66666666667)</f>
        <v>45793.66667</v>
      </c>
      <c r="E73" s="1">
        <f>IFERROR(__xludf.DUMMYFUNCTION("""COMPUTED_VALUE"""),164.35)</f>
        <v>164.35</v>
      </c>
      <c r="G73" s="2">
        <f>IFERROR(__xludf.DUMMYFUNCTION("""COMPUTED_VALUE"""),45793.66666666667)</f>
        <v>45793.66667</v>
      </c>
      <c r="H73" s="1">
        <f>IFERROR(__xludf.DUMMYFUNCTION("""COMPUTED_VALUE"""),155.99)</f>
        <v>155.99</v>
      </c>
      <c r="J73" s="2">
        <f>IFERROR(__xludf.DUMMYFUNCTION("""COMPUTED_VALUE"""),45793.66666666667)</f>
        <v>45793.66667</v>
      </c>
      <c r="K73" s="1">
        <f>IFERROR(__xludf.DUMMYFUNCTION("""COMPUTED_VALUE"""),164.09)</f>
        <v>164.09</v>
      </c>
      <c r="M73" s="2">
        <f>IFERROR(__xludf.DUMMYFUNCTION("""COMPUTED_VALUE"""),45793.66666666667)</f>
        <v>45793.66667</v>
      </c>
      <c r="N73" s="1">
        <f>IFERROR(__xludf.DUMMYFUNCTION("""COMPUTED_VALUE"""),2.29526772E8)</f>
        <v>229526772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IFERROR(__xludf.DUMMYFUNCTION("""COMPUTED_VALUE"""),164.45)</f>
        <v>164.45</v>
      </c>
      <c r="D74" s="2">
        <f>IFERROR(__xludf.DUMMYFUNCTION("""COMPUTED_VALUE"""),45800.66666666667)</f>
        <v>45800.66667</v>
      </c>
      <c r="E74" s="1">
        <f>IFERROR(__xludf.DUMMYFUNCTION("""COMPUTED_VALUE"""),167.12)</f>
        <v>167.12</v>
      </c>
      <c r="G74" s="2">
        <f>IFERROR(__xludf.DUMMYFUNCTION("""COMPUTED_VALUE"""),45800.66666666667)</f>
        <v>45800.66667</v>
      </c>
      <c r="H74" s="1">
        <f>IFERROR(__xludf.DUMMYFUNCTION("""COMPUTED_VALUE"""),160.9)</f>
        <v>160.9</v>
      </c>
      <c r="J74" s="2">
        <f>IFERROR(__xludf.DUMMYFUNCTION("""COMPUTED_VALUE"""),45800.66666666667)</f>
        <v>45800.66667</v>
      </c>
      <c r="K74" s="1">
        <f>IFERROR(__xludf.DUMMYFUNCTION("""COMPUTED_VALUE"""),162.38)</f>
        <v>162.38</v>
      </c>
      <c r="M74" s="2">
        <f>IFERROR(__xludf.DUMMYFUNCTION("""COMPUTED_VALUE"""),45800.66666666667)</f>
        <v>45800.66667</v>
      </c>
      <c r="N74" s="1">
        <f>IFERROR(__xludf.DUMMYFUNCTION("""COMPUTED_VALUE"""),1.59489698E8)</f>
        <v>159489698</v>
      </c>
    </row>
    <row r="75">
      <c r="A75" s="2">
        <f>IFERROR(__xludf.DUMMYFUNCTION("""COMPUTED_VALUE"""),45807.66666666667)</f>
        <v>45807.66667</v>
      </c>
      <c r="B75" s="1">
        <f>IFERROR(__xludf.DUMMYFUNCTION("""COMPUTED_VALUE"""),162.02)</f>
        <v>162.02</v>
      </c>
      <c r="D75" s="2">
        <f>IFERROR(__xludf.DUMMYFUNCTION("""COMPUTED_VALUE"""),45807.66666666667)</f>
        <v>45807.66667</v>
      </c>
      <c r="E75" s="1">
        <f>IFERROR(__xludf.DUMMYFUNCTION("""COMPUTED_VALUE"""),164.47)</f>
        <v>164.47</v>
      </c>
      <c r="G75" s="2">
        <f>IFERROR(__xludf.DUMMYFUNCTION("""COMPUTED_VALUE"""),45807.66666666667)</f>
        <v>45807.66667</v>
      </c>
      <c r="H75" s="1">
        <f>IFERROR(__xludf.DUMMYFUNCTION("""COMPUTED_VALUE"""),161.53)</f>
        <v>161.53</v>
      </c>
      <c r="J75" s="2">
        <f>IFERROR(__xludf.DUMMYFUNCTION("""COMPUTED_VALUE"""),45807.66666666667)</f>
        <v>45807.66667</v>
      </c>
      <c r="K75" s="1">
        <f>IFERROR(__xludf.DUMMYFUNCTION("""COMPUTED_VALUE"""),164.47)</f>
        <v>164.47</v>
      </c>
      <c r="M75" s="2">
        <f>IFERROR(__xludf.DUMMYFUNCTION("""COMPUTED_VALUE"""),45807.66666666667)</f>
        <v>45807.66667</v>
      </c>
      <c r="N75" s="1">
        <f>IFERROR(__xludf.DUMMYFUNCTION("""COMPUTED_VALUE"""),1.79356437E8)</f>
        <v>179356437</v>
      </c>
    </row>
    <row r="76">
      <c r="A76" s="2">
        <f>IFERROR(__xludf.DUMMYFUNCTION("""COMPUTED_VALUE"""),45814.66666666667)</f>
        <v>45814.66667</v>
      </c>
      <c r="B76" s="1">
        <f>IFERROR(__xludf.DUMMYFUNCTION("""COMPUTED_VALUE"""),163.63)</f>
        <v>163.63</v>
      </c>
      <c r="D76" s="2">
        <f>IFERROR(__xludf.DUMMYFUNCTION("""COMPUTED_VALUE"""),45814.66666666667)</f>
        <v>45814.66667</v>
      </c>
      <c r="E76" s="1">
        <f>IFERROR(__xludf.DUMMYFUNCTION("""COMPUTED_VALUE"""),166.3)</f>
        <v>166.3</v>
      </c>
      <c r="G76" s="2">
        <f>IFERROR(__xludf.DUMMYFUNCTION("""COMPUTED_VALUE"""),45814.66666666667)</f>
        <v>45814.66667</v>
      </c>
      <c r="H76" s="1">
        <f>IFERROR(__xludf.DUMMYFUNCTION("""COMPUTED_VALUE"""),161.22)</f>
        <v>161.22</v>
      </c>
      <c r="J76" s="2">
        <f>IFERROR(__xludf.DUMMYFUNCTION("""COMPUTED_VALUE"""),45814.66666666667)</f>
        <v>45814.66667</v>
      </c>
      <c r="K76" s="1">
        <f>IFERROR(__xludf.DUMMYFUNCTION("""COMPUTED_VALUE"""),166.06)</f>
        <v>166.06</v>
      </c>
      <c r="M76" s="2">
        <f>IFERROR(__xludf.DUMMYFUNCTION("""COMPUTED_VALUE"""),45814.66666666667)</f>
        <v>45814.66667</v>
      </c>
      <c r="N76" s="1">
        <f>IFERROR(__xludf.DUMMYFUNCTION("""COMPUTED_VALUE"""),1.54016255E8)</f>
        <v>154016255</v>
      </c>
    </row>
    <row r="77">
      <c r="A77" s="2">
        <f>IFERROR(__xludf.DUMMYFUNCTION("""COMPUTED_VALUE"""),45821.66666666667)</f>
        <v>45821.66667</v>
      </c>
      <c r="B77" s="1">
        <f>IFERROR(__xludf.DUMMYFUNCTION("""COMPUTED_VALUE"""),165.16)</f>
        <v>165.16</v>
      </c>
      <c r="D77" s="2">
        <f>IFERROR(__xludf.DUMMYFUNCTION("""COMPUTED_VALUE"""),45821.66666666667)</f>
        <v>45821.66667</v>
      </c>
      <c r="E77" s="1">
        <f>IFERROR(__xludf.DUMMYFUNCTION("""COMPUTED_VALUE"""),169.08)</f>
        <v>169.08</v>
      </c>
      <c r="G77" s="2">
        <f>IFERROR(__xludf.DUMMYFUNCTION("""COMPUTED_VALUE"""),45821.66666666667)</f>
        <v>45821.66667</v>
      </c>
      <c r="H77" s="1">
        <f>IFERROR(__xludf.DUMMYFUNCTION("""COMPUTED_VALUE"""),164.81)</f>
        <v>164.81</v>
      </c>
      <c r="J77" s="2">
        <f>IFERROR(__xludf.DUMMYFUNCTION("""COMPUTED_VALUE"""),45821.66666666667)</f>
        <v>45821.66667</v>
      </c>
      <c r="K77" s="1">
        <f>IFERROR(__xludf.DUMMYFUNCTION("""COMPUTED_VALUE"""),166.66)</f>
        <v>166.66</v>
      </c>
      <c r="M77" s="2">
        <f>IFERROR(__xludf.DUMMYFUNCTION("""COMPUTED_VALUE"""),45821.66666666667)</f>
        <v>45821.66667</v>
      </c>
      <c r="N77" s="1">
        <f>IFERROR(__xludf.DUMMYFUNCTION("""COMPUTED_VALUE"""),1.54367984E8)</f>
        <v>154367984</v>
      </c>
    </row>
    <row r="78">
      <c r="A78" s="2">
        <f>IFERROR(__xludf.DUMMYFUNCTION("""COMPUTED_VALUE"""),45828.66666666667)</f>
        <v>45828.66667</v>
      </c>
      <c r="B78" s="1">
        <f>IFERROR(__xludf.DUMMYFUNCTION("""COMPUTED_VALUE"""),166.44)</f>
        <v>166.44</v>
      </c>
      <c r="D78" s="2">
        <f>IFERROR(__xludf.DUMMYFUNCTION("""COMPUTED_VALUE"""),45828.66666666667)</f>
        <v>45828.66667</v>
      </c>
      <c r="E78" s="1">
        <f>IFERROR(__xludf.DUMMYFUNCTION("""COMPUTED_VALUE"""),167.82)</f>
        <v>167.82</v>
      </c>
      <c r="G78" s="2">
        <f>IFERROR(__xludf.DUMMYFUNCTION("""COMPUTED_VALUE"""),45828.66666666667)</f>
        <v>45828.66667</v>
      </c>
      <c r="H78" s="1">
        <f>IFERROR(__xludf.DUMMYFUNCTION("""COMPUTED_VALUE"""),163.27)</f>
        <v>163.27</v>
      </c>
      <c r="J78" s="2">
        <f>IFERROR(__xludf.DUMMYFUNCTION("""COMPUTED_VALUE"""),45828.66666666667)</f>
        <v>45828.66667</v>
      </c>
      <c r="K78" s="1">
        <f>IFERROR(__xludf.DUMMYFUNCTION("""COMPUTED_VALUE"""),164.29)</f>
        <v>164.29</v>
      </c>
      <c r="M78" s="2">
        <f>IFERROR(__xludf.DUMMYFUNCTION("""COMPUTED_VALUE"""),45828.66666666667)</f>
        <v>45828.66667</v>
      </c>
      <c r="N78" s="1">
        <f>IFERROR(__xludf.DUMMYFUNCTION("""COMPUTED_VALUE"""),1.56440237E8)</f>
        <v>156440237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IFERROR(__xludf.DUMMYFUNCTION("""COMPUTED_VALUE"""),164.58)</f>
        <v>164.58</v>
      </c>
      <c r="D79" s="2">
        <f>IFERROR(__xludf.DUMMYFUNCTION("""COMPUTED_VALUE"""),45835.66666666667)</f>
        <v>45835.66667</v>
      </c>
      <c r="E79" s="1">
        <f>IFERROR(__xludf.DUMMYFUNCTION("""COMPUTED_VALUE"""),167.62)</f>
        <v>167.62</v>
      </c>
      <c r="G79" s="2">
        <f>IFERROR(__xludf.DUMMYFUNCTION("""COMPUTED_VALUE"""),45835.66666666667)</f>
        <v>45835.66667</v>
      </c>
      <c r="H79" s="1">
        <f>IFERROR(__xludf.DUMMYFUNCTION("""COMPUTED_VALUE"""),164.49)</f>
        <v>164.49</v>
      </c>
      <c r="J79" s="2">
        <f>IFERROR(__xludf.DUMMYFUNCTION("""COMPUTED_VALUE"""),45835.66666666667)</f>
        <v>45835.66667</v>
      </c>
      <c r="K79" s="1">
        <f>IFERROR(__xludf.DUMMYFUNCTION("""COMPUTED_VALUE"""),166.07)</f>
        <v>166.07</v>
      </c>
      <c r="M79" s="2">
        <f>IFERROR(__xludf.DUMMYFUNCTION("""COMPUTED_VALUE"""),45835.66666666667)</f>
        <v>45835.66667</v>
      </c>
      <c r="N79" s="1">
        <f>IFERROR(__xludf.DUMMYFUNCTION("""COMPUTED_VALUE"""),1.56816522E8)</f>
        <v>156816522</v>
      </c>
    </row>
    <row r="80">
      <c r="A80" s="2">
        <f>IFERROR(__xludf.DUMMYFUNCTION("""COMPUTED_VALUE"""),45841.54166666667)</f>
        <v>45841.54167</v>
      </c>
      <c r="B80" s="1">
        <f>IFERROR(__xludf.DUMMYFUNCTION("""COMPUTED_VALUE"""),166.08)</f>
        <v>166.08</v>
      </c>
      <c r="D80" s="2">
        <f>IFERROR(__xludf.DUMMYFUNCTION("""COMPUTED_VALUE"""),45841.54166666667)</f>
        <v>45841.54167</v>
      </c>
      <c r="E80" s="1">
        <f>IFERROR(__xludf.DUMMYFUNCTION("""COMPUTED_VALUE"""),172.38)</f>
        <v>172.38</v>
      </c>
      <c r="G80" s="2">
        <f>IFERROR(__xludf.DUMMYFUNCTION("""COMPUTED_VALUE"""),45841.54166666667)</f>
        <v>45841.54167</v>
      </c>
      <c r="H80" s="1">
        <f>IFERROR(__xludf.DUMMYFUNCTION("""COMPUTED_VALUE"""),166.07)</f>
        <v>166.07</v>
      </c>
      <c r="J80" s="2">
        <f>IFERROR(__xludf.DUMMYFUNCTION("""COMPUTED_VALUE"""),45841.54166666667)</f>
        <v>45841.54167</v>
      </c>
      <c r="K80" s="1">
        <f>IFERROR(__xludf.DUMMYFUNCTION("""COMPUTED_VALUE"""),167.7)</f>
        <v>167.7</v>
      </c>
      <c r="M80" s="2">
        <f>IFERROR(__xludf.DUMMYFUNCTION("""COMPUTED_VALUE"""),45841.54166666667)</f>
        <v>45841.54167</v>
      </c>
      <c r="N80" s="1">
        <f>IFERROR(__xludf.DUMMYFUNCTION("""COMPUTED_VALUE"""),1.39945293E8)</f>
        <v>139945293</v>
      </c>
    </row>
    <row r="81">
      <c r="A81" s="2">
        <f>IFERROR(__xludf.DUMMYFUNCTION("""COMPUTED_VALUE"""),45849.66666666667)</f>
        <v>45849.66667</v>
      </c>
      <c r="B81" s="1">
        <f>IFERROR(__xludf.DUMMYFUNCTION("""COMPUTED_VALUE"""),168.13)</f>
        <v>168.13</v>
      </c>
      <c r="D81" s="2">
        <f>IFERROR(__xludf.DUMMYFUNCTION("""COMPUTED_VALUE"""),45849.66666666667)</f>
        <v>45849.66667</v>
      </c>
      <c r="E81" s="1">
        <f>IFERROR(__xludf.DUMMYFUNCTION("""COMPUTED_VALUE"""),168.32)</f>
        <v>168.32</v>
      </c>
      <c r="G81" s="2">
        <f>IFERROR(__xludf.DUMMYFUNCTION("""COMPUTED_VALUE"""),45849.66666666667)</f>
        <v>45849.66667</v>
      </c>
      <c r="H81" s="1">
        <f>IFERROR(__xludf.DUMMYFUNCTION("""COMPUTED_VALUE"""),157.82)</f>
        <v>157.82</v>
      </c>
      <c r="J81" s="2">
        <f>IFERROR(__xludf.DUMMYFUNCTION("""COMPUTED_VALUE"""),45849.66666666667)</f>
        <v>45849.66667</v>
      </c>
      <c r="K81" s="1">
        <f>IFERROR(__xludf.DUMMYFUNCTION("""COMPUTED_VALUE"""),159.84)</f>
        <v>159.84</v>
      </c>
      <c r="M81" s="2">
        <f>IFERROR(__xludf.DUMMYFUNCTION("""COMPUTED_VALUE"""),45849.66666666667)</f>
        <v>45849.66667</v>
      </c>
      <c r="N81" s="1">
        <f>IFERROR(__xludf.DUMMYFUNCTION("""COMPUTED_VALUE"""),1.59586916E8)</f>
        <v>159586916</v>
      </c>
    </row>
    <row r="82">
      <c r="A82" s="2">
        <f>IFERROR(__xludf.DUMMYFUNCTION("""COMPUTED_VALUE"""),45856.66666666667)</f>
        <v>45856.66667</v>
      </c>
      <c r="B82" s="1">
        <f>IFERROR(__xludf.DUMMYFUNCTION("""COMPUTED_VALUE"""),160.35)</f>
        <v>160.35</v>
      </c>
      <c r="D82" s="2">
        <f>IFERROR(__xludf.DUMMYFUNCTION("""COMPUTED_VALUE"""),45856.66666666667)</f>
        <v>45856.66667</v>
      </c>
      <c r="E82" s="1">
        <f>IFERROR(__xludf.DUMMYFUNCTION("""COMPUTED_VALUE"""),162.91)</f>
        <v>162.91</v>
      </c>
      <c r="G82" s="2">
        <f>IFERROR(__xludf.DUMMYFUNCTION("""COMPUTED_VALUE"""),45856.66666666667)</f>
        <v>45856.66667</v>
      </c>
      <c r="H82" s="1">
        <f>IFERROR(__xludf.DUMMYFUNCTION("""COMPUTED_VALUE"""),158.81)</f>
        <v>158.81</v>
      </c>
      <c r="J82" s="2">
        <f>IFERROR(__xludf.DUMMYFUNCTION("""COMPUTED_VALUE"""),45856.66666666667)</f>
        <v>45856.66667</v>
      </c>
      <c r="K82" s="1">
        <f>IFERROR(__xludf.DUMMYFUNCTION("""COMPUTED_VALUE"""),159.7)</f>
        <v>159.7</v>
      </c>
      <c r="M82" s="2">
        <f>IFERROR(__xludf.DUMMYFUNCTION("""COMPUTED_VALUE"""),45856.66666666667)</f>
        <v>45856.66667</v>
      </c>
      <c r="N82" s="1">
        <f>IFERROR(__xludf.DUMMYFUNCTION("""COMPUTED_VALUE"""),1.4734788E8)</f>
        <v>147347880</v>
      </c>
    </row>
    <row r="83">
      <c r="A83" s="2">
        <f>IFERROR(__xludf.DUMMYFUNCTION("""COMPUTED_VALUE"""),45863.66666666667)</f>
        <v>45863.66667</v>
      </c>
      <c r="B83" s="1">
        <f>IFERROR(__xludf.DUMMYFUNCTION("""COMPUTED_VALUE"""),162.63)</f>
        <v>162.63</v>
      </c>
      <c r="D83" s="2">
        <f>IFERROR(__xludf.DUMMYFUNCTION("""COMPUTED_VALUE"""),45863.66666666667)</f>
        <v>45863.66667</v>
      </c>
      <c r="E83" s="1">
        <f>IFERROR(__xludf.DUMMYFUNCTION("""COMPUTED_VALUE"""),167.6)</f>
        <v>167.6</v>
      </c>
      <c r="G83" s="2">
        <f>IFERROR(__xludf.DUMMYFUNCTION("""COMPUTED_VALUE"""),45863.66666666667)</f>
        <v>45863.66667</v>
      </c>
      <c r="H83" s="1">
        <f>IFERROR(__xludf.DUMMYFUNCTION("""COMPUTED_VALUE"""),153.96)</f>
        <v>153.96</v>
      </c>
      <c r="J83" s="2">
        <f>IFERROR(__xludf.DUMMYFUNCTION("""COMPUTED_VALUE"""),45863.66666666667)</f>
        <v>45863.66667</v>
      </c>
      <c r="K83" s="1">
        <f>IFERROR(__xludf.DUMMYFUNCTION("""COMPUTED_VALUE"""),165.68)</f>
        <v>165.68</v>
      </c>
      <c r="M83" s="2">
        <f>IFERROR(__xludf.DUMMYFUNCTION("""COMPUTED_VALUE"""),45863.66666666667)</f>
        <v>45863.66667</v>
      </c>
      <c r="N83" s="1">
        <f>IFERROR(__xludf.DUMMYFUNCTION("""COMPUTED_VALUE"""),2.35267243E8)</f>
        <v>235267243</v>
      </c>
    </row>
    <row r="84">
      <c r="A84" s="2">
        <f>IFERROR(__xludf.DUMMYFUNCTION("""COMPUTED_VALUE"""),45870.66666666667)</f>
        <v>45870.66667</v>
      </c>
      <c r="B84" s="1">
        <f>IFERROR(__xludf.DUMMYFUNCTION("""COMPUTED_VALUE"""),164.81)</f>
        <v>164.81</v>
      </c>
      <c r="D84" s="2">
        <f>IFERROR(__xludf.DUMMYFUNCTION("""COMPUTED_VALUE"""),45870.66666666667)</f>
        <v>45870.66667</v>
      </c>
      <c r="E84" s="1">
        <f>IFERROR(__xludf.DUMMYFUNCTION("""COMPUTED_VALUE"""),165.28)</f>
        <v>165.28</v>
      </c>
      <c r="G84" s="2">
        <f>IFERROR(__xludf.DUMMYFUNCTION("""COMPUTED_VALUE"""),45870.66666666667)</f>
        <v>45870.66667</v>
      </c>
      <c r="H84" s="1">
        <f>IFERROR(__xludf.DUMMYFUNCTION("""COMPUTED_VALUE"""),161.43)</f>
        <v>161.43</v>
      </c>
      <c r="J84" s="2">
        <f>IFERROR(__xludf.DUMMYFUNCTION("""COMPUTED_VALUE"""),45870.66666666667)</f>
        <v>45870.66667</v>
      </c>
      <c r="K84" s="1">
        <f>IFERROR(__xludf.DUMMYFUNCTION("""COMPUTED_VALUE"""),164.25)</f>
        <v>164.25</v>
      </c>
      <c r="M84" s="2">
        <f>IFERROR(__xludf.DUMMYFUNCTION("""COMPUTED_VALUE"""),45870.66666666667)</f>
        <v>45870.66667</v>
      </c>
      <c r="N84" s="1">
        <f>IFERROR(__xludf.DUMMYFUNCTION("""COMPUTED_VALUE"""),1.82097694E8)</f>
        <v>182097694</v>
      </c>
    </row>
    <row r="85">
      <c r="A85" s="2">
        <f>IFERROR(__xludf.DUMMYFUNCTION("""COMPUTED_VALUE"""),45877.66666666667)</f>
        <v>45877.66667</v>
      </c>
      <c r="B85" s="1">
        <f>IFERROR(__xludf.DUMMYFUNCTION("""COMPUTED_VALUE"""),164.47)</f>
        <v>164.47</v>
      </c>
      <c r="D85" s="2">
        <f>IFERROR(__xludf.DUMMYFUNCTION("""COMPUTED_VALUE"""),45877.66666666667)</f>
        <v>45877.66667</v>
      </c>
      <c r="E85" s="1">
        <f>IFERROR(__xludf.DUMMYFUNCTION("""COMPUTED_VALUE"""),167.1)</f>
        <v>167.1</v>
      </c>
      <c r="G85" s="2">
        <f>IFERROR(__xludf.DUMMYFUNCTION("""COMPUTED_VALUE"""),45877.66666666667)</f>
        <v>45877.66667</v>
      </c>
      <c r="H85" s="1">
        <f>IFERROR(__xludf.DUMMYFUNCTION("""COMPUTED_VALUE"""),161.62)</f>
        <v>161.62</v>
      </c>
      <c r="J85" s="2">
        <f>IFERROR(__xludf.DUMMYFUNCTION("""COMPUTED_VALUE"""),45877.66666666667)</f>
        <v>45877.66667</v>
      </c>
      <c r="K85" s="1">
        <f>IFERROR(__xludf.DUMMYFUNCTION("""COMPUTED_VALUE"""),166.12)</f>
        <v>166.12</v>
      </c>
      <c r="M85" s="2">
        <f>IFERROR(__xludf.DUMMYFUNCTION("""COMPUTED_VALUE"""),45877.66666666667)</f>
        <v>45877.66667</v>
      </c>
      <c r="N85" s="1">
        <f>IFERROR(__xludf.DUMMYFUNCTION("""COMPUTED_VALUE"""),1.62684199E8)</f>
        <v>162684199</v>
      </c>
    </row>
    <row r="86">
      <c r="A86" s="2">
        <f>IFERROR(__xludf.DUMMYFUNCTION("""COMPUTED_VALUE"""),45884.66666666667)</f>
        <v>45884.66667</v>
      </c>
      <c r="B86" s="1">
        <f>IFERROR(__xludf.DUMMYFUNCTION("""COMPUTED_VALUE"""),166.68)</f>
        <v>166.68</v>
      </c>
      <c r="D86" s="2">
        <f>IFERROR(__xludf.DUMMYFUNCTION("""COMPUTED_VALUE"""),45884.66666666667)</f>
        <v>45884.66667</v>
      </c>
      <c r="E86" s="1">
        <f>IFERROR(__xludf.DUMMYFUNCTION("""COMPUTED_VALUE"""),171.89)</f>
        <v>171.89</v>
      </c>
      <c r="G86" s="2">
        <f>IFERROR(__xludf.DUMMYFUNCTION("""COMPUTED_VALUE"""),45884.66666666667)</f>
        <v>45884.66667</v>
      </c>
      <c r="H86" s="1">
        <f>IFERROR(__xludf.DUMMYFUNCTION("""COMPUTED_VALUE"""),166.13)</f>
        <v>166.13</v>
      </c>
      <c r="J86" s="2">
        <f>IFERROR(__xludf.DUMMYFUNCTION("""COMPUTED_VALUE"""),45884.66666666667)</f>
        <v>45884.66667</v>
      </c>
      <c r="K86" s="1">
        <f>IFERROR(__xludf.DUMMYFUNCTION("""COMPUTED_VALUE"""),170.71)</f>
        <v>170.71</v>
      </c>
      <c r="M86" s="2">
        <f>IFERROR(__xludf.DUMMYFUNCTION("""COMPUTED_VALUE"""),45884.66666666667)</f>
        <v>45884.66667</v>
      </c>
      <c r="N86" s="1">
        <f>IFERROR(__xludf.DUMMYFUNCTION("""COMPUTED_VALUE"""),1.58510126E8)</f>
        <v>158510126</v>
      </c>
    </row>
    <row r="87">
      <c r="A87" s="2">
        <f>IFERROR(__xludf.DUMMYFUNCTION("""COMPUTED_VALUE"""),45891.66666666667)</f>
        <v>45891.66667</v>
      </c>
      <c r="B87" s="1">
        <f>IFERROR(__xludf.DUMMYFUNCTION("""COMPUTED_VALUE"""),171.44)</f>
        <v>171.44</v>
      </c>
      <c r="D87" s="2">
        <f>IFERROR(__xludf.DUMMYFUNCTION("""COMPUTED_VALUE"""),45891.66666666667)</f>
        <v>45891.66667</v>
      </c>
      <c r="E87" s="1">
        <f>IFERROR(__xludf.DUMMYFUNCTION("""COMPUTED_VALUE"""),175.11)</f>
        <v>175.11</v>
      </c>
      <c r="G87" s="2">
        <f>IFERROR(__xludf.DUMMYFUNCTION("""COMPUTED_VALUE"""),45891.66666666667)</f>
        <v>45891.66667</v>
      </c>
      <c r="H87" s="1">
        <f>IFERROR(__xludf.DUMMYFUNCTION("""COMPUTED_VALUE"""),169.59)</f>
        <v>169.59</v>
      </c>
      <c r="J87" s="2">
        <f>IFERROR(__xludf.DUMMYFUNCTION("""COMPUTED_VALUE"""),45891.66666666667)</f>
        <v>45891.66667</v>
      </c>
      <c r="K87" s="1">
        <f>IFERROR(__xludf.DUMMYFUNCTION("""COMPUTED_VALUE"""),170.11)</f>
        <v>170.11</v>
      </c>
      <c r="M87" s="2">
        <f>IFERROR(__xludf.DUMMYFUNCTION("""COMPUTED_VALUE"""),45891.66666666667)</f>
        <v>45891.66667</v>
      </c>
      <c r="N87" s="1">
        <f>IFERROR(__xludf.DUMMYFUNCTION("""COMPUTED_VALUE"""),1.51129168E8)</f>
        <v>151129168</v>
      </c>
    </row>
    <row r="88">
      <c r="A88" s="2">
        <f>IFERROR(__xludf.DUMMYFUNCTION("""COMPUTED_VALUE"""),45898.66666666667)</f>
        <v>45898.66667</v>
      </c>
      <c r="B88" s="1">
        <f>IFERROR(__xludf.DUMMYFUNCTION("""COMPUTED_VALUE"""),170.16)</f>
        <v>170.16</v>
      </c>
      <c r="D88" s="2">
        <f>IFERROR(__xludf.DUMMYFUNCTION("""COMPUTED_VALUE"""),45898.66666666667)</f>
        <v>45898.66667</v>
      </c>
      <c r="E88" s="1">
        <f>IFERROR(__xludf.DUMMYFUNCTION("""COMPUTED_VALUE"""),173.29)</f>
        <v>173.29</v>
      </c>
      <c r="G88" s="2">
        <f>IFERROR(__xludf.DUMMYFUNCTION("""COMPUTED_VALUE"""),45898.66666666667)</f>
        <v>45898.66667</v>
      </c>
      <c r="H88" s="1">
        <f>IFERROR(__xludf.DUMMYFUNCTION("""COMPUTED_VALUE"""),166.92)</f>
        <v>166.92</v>
      </c>
      <c r="J88" s="2">
        <f>IFERROR(__xludf.DUMMYFUNCTION("""COMPUTED_VALUE"""),45898.66666666667)</f>
        <v>45898.66667</v>
      </c>
      <c r="K88" s="1">
        <f>IFERROR(__xludf.DUMMYFUNCTION("""COMPUTED_VALUE"""),173.09)</f>
        <v>173.09</v>
      </c>
      <c r="M88" s="2">
        <f>IFERROR(__xludf.DUMMYFUNCTION("""COMPUTED_VALUE"""),45898.66666666667)</f>
        <v>45898.66667</v>
      </c>
      <c r="N88" s="1">
        <f>IFERROR(__xludf.DUMMYFUNCTION("""COMPUTED_VALUE"""),1.58975424E8)</f>
        <v>158975424</v>
      </c>
    </row>
    <row r="89">
      <c r="A89" s="2">
        <f>IFERROR(__xludf.DUMMYFUNCTION("""COMPUTED_VALUE"""),45905.66666666667)</f>
        <v>45905.66667</v>
      </c>
      <c r="B89" s="1">
        <f>IFERROR(__xludf.DUMMYFUNCTION("""COMPUTED_VALUE"""),172.69)</f>
        <v>172.69</v>
      </c>
      <c r="D89" s="2">
        <f>IFERROR(__xludf.DUMMYFUNCTION("""COMPUTED_VALUE"""),45905.66666666667)</f>
        <v>45905.66667</v>
      </c>
      <c r="E89" s="1">
        <f>IFERROR(__xludf.DUMMYFUNCTION("""COMPUTED_VALUE"""),175.95)</f>
        <v>175.95</v>
      </c>
      <c r="G89" s="2">
        <f>IFERROR(__xludf.DUMMYFUNCTION("""COMPUTED_VALUE"""),45905.66666666667)</f>
        <v>45905.66667</v>
      </c>
      <c r="H89" s="1">
        <f>IFERROR(__xludf.DUMMYFUNCTION("""COMPUTED_VALUE"""),168.31)</f>
        <v>168.31</v>
      </c>
      <c r="J89" s="2">
        <f>IFERROR(__xludf.DUMMYFUNCTION("""COMPUTED_VALUE"""),45905.66666666667)</f>
        <v>45905.66667</v>
      </c>
      <c r="K89" s="1">
        <f>IFERROR(__xludf.DUMMYFUNCTION("""COMPUTED_VALUE"""),174.83)</f>
        <v>174.83</v>
      </c>
      <c r="M89" s="2">
        <f>IFERROR(__xludf.DUMMYFUNCTION("""COMPUTED_VALUE"""),45905.66666666667)</f>
        <v>45905.66667</v>
      </c>
      <c r="N89" s="1">
        <f>IFERROR(__xludf.DUMMYFUNCTION("""COMPUTED_VALUE"""),1.3290616E8)</f>
        <v>132906160</v>
      </c>
    </row>
    <row r="90">
      <c r="A90" s="2">
        <f>IFERROR(__xludf.DUMMYFUNCTION("""COMPUTED_VALUE"""),45912.66666666667)</f>
        <v>45912.66667</v>
      </c>
      <c r="B90" s="1">
        <f>IFERROR(__xludf.DUMMYFUNCTION("""COMPUTED_VALUE"""),168.63)</f>
        <v>168.63</v>
      </c>
      <c r="D90" s="2">
        <f>IFERROR(__xludf.DUMMYFUNCTION("""COMPUTED_VALUE"""),45912.66666666667)</f>
        <v>45912.66667</v>
      </c>
      <c r="E90" s="1">
        <f>IFERROR(__xludf.DUMMYFUNCTION("""COMPUTED_VALUE"""),174.93)</f>
        <v>174.93</v>
      </c>
      <c r="G90" s="2">
        <f>IFERROR(__xludf.DUMMYFUNCTION("""COMPUTED_VALUE"""),45912.66666666667)</f>
        <v>45912.66667</v>
      </c>
      <c r="H90" s="1">
        <f>IFERROR(__xludf.DUMMYFUNCTION("""COMPUTED_VALUE"""),167.41)</f>
        <v>167.41</v>
      </c>
      <c r="J90" s="2">
        <f>IFERROR(__xludf.DUMMYFUNCTION("""COMPUTED_VALUE"""),45912.66666666667)</f>
        <v>45912.66667</v>
      </c>
      <c r="K90" s="1">
        <f>IFERROR(__xludf.DUMMYFUNCTION("""COMPUTED_VALUE"""),174.76)</f>
        <v>174.76</v>
      </c>
      <c r="M90" s="2">
        <f>IFERROR(__xludf.DUMMYFUNCTION("""COMPUTED_VALUE"""),45912.66666666667)</f>
        <v>45912.66667</v>
      </c>
      <c r="N90" s="1">
        <f>IFERROR(__xludf.DUMMYFUNCTION("""COMPUTED_VALUE"""),1.672429E8)</f>
        <v>167242900</v>
      </c>
    </row>
    <row r="91">
      <c r="A91" s="2">
        <f>IFERROR(__xludf.DUMMYFUNCTION("""COMPUTED_VALUE"""),45919.66666666667)</f>
        <v>45919.66667</v>
      </c>
      <c r="B91" s="1">
        <f>IFERROR(__xludf.DUMMYFUNCTION("""COMPUTED_VALUE"""),174.98)</f>
        <v>174.98</v>
      </c>
      <c r="D91" s="2">
        <f>IFERROR(__xludf.DUMMYFUNCTION("""COMPUTED_VALUE"""),45919.66666666667)</f>
        <v>45919.66667</v>
      </c>
      <c r="E91" s="1">
        <f>IFERROR(__xludf.DUMMYFUNCTION("""COMPUTED_VALUE"""),175.95)</f>
        <v>175.95</v>
      </c>
      <c r="G91" s="2">
        <f>IFERROR(__xludf.DUMMYFUNCTION("""COMPUTED_VALUE"""),45919.66666666667)</f>
        <v>45919.66667</v>
      </c>
      <c r="H91" s="1">
        <f>IFERROR(__xludf.DUMMYFUNCTION("""COMPUTED_VALUE"""),171.05)</f>
        <v>171.05</v>
      </c>
      <c r="J91" s="2">
        <f>IFERROR(__xludf.DUMMYFUNCTION("""COMPUTED_VALUE"""),45919.66666666667)</f>
        <v>45919.66667</v>
      </c>
      <c r="K91" s="1">
        <f>IFERROR(__xludf.DUMMYFUNCTION("""COMPUTED_VALUE"""),171.52)</f>
        <v>171.52</v>
      </c>
      <c r="M91" s="2">
        <f>IFERROR(__xludf.DUMMYFUNCTION("""COMPUTED_VALUE"""),45919.66666666667)</f>
        <v>45919.66667</v>
      </c>
      <c r="N91" s="1">
        <f>IFERROR(__xludf.DUMMYFUNCTION("""COMPUTED_VALUE"""),1.98574279E8)</f>
        <v>198574279</v>
      </c>
    </row>
  </sheetData>
  <drawing r:id="rId1"/>
</worksheet>
</file>