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IFERROR(__xludf.DUMMYFUNCTION("GOOGLEFINANCE(""DJUSFE"",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IFERROR(__xludf.DUMMYFUNCTION("GOOGLEFINANCE(""DJUSFE"",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IFERROR(__xludf.DUMMYFUNCTION("GOOGLEFINANCE(""DJUSFE"",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IFERROR(__xludf.DUMMYFUNCTION("GOOGLEFINANCE(""DJUSFE"",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IFERROR(__xludf.DUMMYFUNCTION("GOOGLEFINANCE(""DJUSFE"",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IFERROR(__xludf.DUMMYFUNCTION("""COMPUTED_VALUE"""),1082.76)</f>
        <v>1082.76</v>
      </c>
      <c r="D2" s="2">
        <f>IFERROR(__xludf.DUMMYFUNCTION("""COMPUTED_VALUE"""),45296.66666666667)</f>
        <v>45296.66667</v>
      </c>
      <c r="E2" s="1">
        <f>IFERROR(__xludf.DUMMYFUNCTION("""COMPUTED_VALUE"""),1086.17)</f>
        <v>1086.17</v>
      </c>
      <c r="G2" s="2">
        <f>IFERROR(__xludf.DUMMYFUNCTION("""COMPUTED_VALUE"""),45296.66666666667)</f>
        <v>45296.66667</v>
      </c>
      <c r="H2" s="1">
        <f>IFERROR(__xludf.DUMMYFUNCTION("""COMPUTED_VALUE"""),1054.67)</f>
        <v>1054.67</v>
      </c>
      <c r="J2" s="2">
        <f>IFERROR(__xludf.DUMMYFUNCTION("""COMPUTED_VALUE"""),45296.66666666667)</f>
        <v>45296.66667</v>
      </c>
      <c r="K2" s="1">
        <f>IFERROR(__xludf.DUMMYFUNCTION("""COMPUTED_VALUE"""),1058.09)</f>
        <v>1058.09</v>
      </c>
      <c r="M2" s="2">
        <f>IFERROR(__xludf.DUMMYFUNCTION("""COMPUTED_VALUE"""),45296.66666666667)</f>
        <v>45296.66667</v>
      </c>
      <c r="N2" s="1">
        <f>IFERROR(__xludf.DUMMYFUNCTION("""COMPUTED_VALUE"""),7.9065142E7)</f>
        <v>79065142</v>
      </c>
    </row>
    <row r="3">
      <c r="A3" s="2">
        <f>IFERROR(__xludf.DUMMYFUNCTION("""COMPUTED_VALUE"""),45303.66666666667)</f>
        <v>45303.66667</v>
      </c>
      <c r="B3" s="1">
        <f>IFERROR(__xludf.DUMMYFUNCTION("""COMPUTED_VALUE"""),1057.87)</f>
        <v>1057.87</v>
      </c>
      <c r="D3" s="2">
        <f>IFERROR(__xludf.DUMMYFUNCTION("""COMPUTED_VALUE"""),45303.66666666667)</f>
        <v>45303.66667</v>
      </c>
      <c r="E3" s="1">
        <f>IFERROR(__xludf.DUMMYFUNCTION("""COMPUTED_VALUE"""),1071.89)</f>
        <v>1071.89</v>
      </c>
      <c r="G3" s="2">
        <f>IFERROR(__xludf.DUMMYFUNCTION("""COMPUTED_VALUE"""),45303.66666666667)</f>
        <v>45303.66667</v>
      </c>
      <c r="H3" s="1">
        <f>IFERROR(__xludf.DUMMYFUNCTION("""COMPUTED_VALUE"""),1050.91)</f>
        <v>1050.91</v>
      </c>
      <c r="J3" s="2">
        <f>IFERROR(__xludf.DUMMYFUNCTION("""COMPUTED_VALUE"""),45303.66666666667)</f>
        <v>45303.66667</v>
      </c>
      <c r="K3" s="1">
        <f>IFERROR(__xludf.DUMMYFUNCTION("""COMPUTED_VALUE"""),1061.28)</f>
        <v>1061.28</v>
      </c>
      <c r="M3" s="2">
        <f>IFERROR(__xludf.DUMMYFUNCTION("""COMPUTED_VALUE"""),45303.66666666667)</f>
        <v>45303.66667</v>
      </c>
      <c r="N3" s="1">
        <f>IFERROR(__xludf.DUMMYFUNCTION("""COMPUTED_VALUE"""),9.3346967E7)</f>
        <v>93346967</v>
      </c>
    </row>
    <row r="4">
      <c r="A4" s="2">
        <f>IFERROR(__xludf.DUMMYFUNCTION("""COMPUTED_VALUE"""),45310.66666666667)</f>
        <v>45310.66667</v>
      </c>
      <c r="B4" s="1">
        <f>IFERROR(__xludf.DUMMYFUNCTION("""COMPUTED_VALUE"""),1059.55)</f>
        <v>1059.55</v>
      </c>
      <c r="D4" s="2">
        <f>IFERROR(__xludf.DUMMYFUNCTION("""COMPUTED_VALUE"""),45310.66666666667)</f>
        <v>45310.66667</v>
      </c>
      <c r="E4" s="1">
        <f>IFERROR(__xludf.DUMMYFUNCTION("""COMPUTED_VALUE"""),1073.47)</f>
        <v>1073.47</v>
      </c>
      <c r="G4" s="2">
        <f>IFERROR(__xludf.DUMMYFUNCTION("""COMPUTED_VALUE"""),45310.66666666667)</f>
        <v>45310.66667</v>
      </c>
      <c r="H4" s="1">
        <f>IFERROR(__xludf.DUMMYFUNCTION("""COMPUTED_VALUE"""),1046.63)</f>
        <v>1046.63</v>
      </c>
      <c r="J4" s="2">
        <f>IFERROR(__xludf.DUMMYFUNCTION("""COMPUTED_VALUE"""),45310.66666666667)</f>
        <v>45310.66667</v>
      </c>
      <c r="K4" s="1">
        <f>IFERROR(__xludf.DUMMYFUNCTION("""COMPUTED_VALUE"""),1072.57)</f>
        <v>1072.57</v>
      </c>
      <c r="M4" s="2">
        <f>IFERROR(__xludf.DUMMYFUNCTION("""COMPUTED_VALUE"""),45310.66666666667)</f>
        <v>45310.66667</v>
      </c>
      <c r="N4" s="1">
        <f>IFERROR(__xludf.DUMMYFUNCTION("""COMPUTED_VALUE"""),7.3679455E7)</f>
        <v>73679455</v>
      </c>
    </row>
    <row r="5">
      <c r="A5" s="2">
        <f>IFERROR(__xludf.DUMMYFUNCTION("""COMPUTED_VALUE"""),45317.66666666667)</f>
        <v>45317.66667</v>
      </c>
      <c r="B5" s="1">
        <f>IFERROR(__xludf.DUMMYFUNCTION("""COMPUTED_VALUE"""),1073.99)</f>
        <v>1073.99</v>
      </c>
      <c r="D5" s="2">
        <f>IFERROR(__xludf.DUMMYFUNCTION("""COMPUTED_VALUE"""),45317.66666666667)</f>
        <v>45317.66667</v>
      </c>
      <c r="E5" s="1">
        <f>IFERROR(__xludf.DUMMYFUNCTION("""COMPUTED_VALUE"""),1090.02)</f>
        <v>1090.02</v>
      </c>
      <c r="G5" s="2">
        <f>IFERROR(__xludf.DUMMYFUNCTION("""COMPUTED_VALUE"""),45317.66666666667)</f>
        <v>45317.66667</v>
      </c>
      <c r="H5" s="1">
        <f>IFERROR(__xludf.DUMMYFUNCTION("""COMPUTED_VALUE"""),1069.59)</f>
        <v>1069.59</v>
      </c>
      <c r="J5" s="2">
        <f>IFERROR(__xludf.DUMMYFUNCTION("""COMPUTED_VALUE"""),45317.66666666667)</f>
        <v>45317.66667</v>
      </c>
      <c r="K5" s="1">
        <f>IFERROR(__xludf.DUMMYFUNCTION("""COMPUTED_VALUE"""),1080.7)</f>
        <v>1080.7</v>
      </c>
      <c r="M5" s="2">
        <f>IFERROR(__xludf.DUMMYFUNCTION("""COMPUTED_VALUE"""),45317.66666666667)</f>
        <v>45317.66667</v>
      </c>
      <c r="N5" s="1">
        <f>IFERROR(__xludf.DUMMYFUNCTION("""COMPUTED_VALUE"""),9.0860286E7)</f>
        <v>90860286</v>
      </c>
    </row>
    <row r="6">
      <c r="A6" s="2">
        <f>IFERROR(__xludf.DUMMYFUNCTION("""COMPUTED_VALUE"""),45324.66666666667)</f>
        <v>45324.66667</v>
      </c>
      <c r="B6" s="1">
        <f>IFERROR(__xludf.DUMMYFUNCTION("""COMPUTED_VALUE"""),1079.47)</f>
        <v>1079.47</v>
      </c>
      <c r="D6" s="2">
        <f>IFERROR(__xludf.DUMMYFUNCTION("""COMPUTED_VALUE"""),45324.66666666667)</f>
        <v>45324.66667</v>
      </c>
      <c r="E6" s="1">
        <f>IFERROR(__xludf.DUMMYFUNCTION("""COMPUTED_VALUE"""),1122.5)</f>
        <v>1122.5</v>
      </c>
      <c r="G6" s="2">
        <f>IFERROR(__xludf.DUMMYFUNCTION("""COMPUTED_VALUE"""),45324.66666666667)</f>
        <v>45324.66667</v>
      </c>
      <c r="H6" s="1">
        <f>IFERROR(__xludf.DUMMYFUNCTION("""COMPUTED_VALUE"""),1078.17)</f>
        <v>1078.17</v>
      </c>
      <c r="J6" s="2">
        <f>IFERROR(__xludf.DUMMYFUNCTION("""COMPUTED_VALUE"""),45324.66666666667)</f>
        <v>45324.66667</v>
      </c>
      <c r="K6" s="1">
        <f>IFERROR(__xludf.DUMMYFUNCTION("""COMPUTED_VALUE"""),1118.4)</f>
        <v>1118.4</v>
      </c>
      <c r="M6" s="2">
        <f>IFERROR(__xludf.DUMMYFUNCTION("""COMPUTED_VALUE"""),45324.66666666667)</f>
        <v>45324.66667</v>
      </c>
      <c r="N6" s="1">
        <f>IFERROR(__xludf.DUMMYFUNCTION("""COMPUTED_VALUE"""),1.39331602E8)</f>
        <v>139331602</v>
      </c>
    </row>
    <row r="7">
      <c r="A7" s="2">
        <f>IFERROR(__xludf.DUMMYFUNCTION("""COMPUTED_VALUE"""),45331.66666666667)</f>
        <v>45331.66667</v>
      </c>
      <c r="B7" s="1">
        <f>IFERROR(__xludf.DUMMYFUNCTION("""COMPUTED_VALUE"""),1112.72)</f>
        <v>1112.72</v>
      </c>
      <c r="D7" s="2">
        <f>IFERROR(__xludf.DUMMYFUNCTION("""COMPUTED_VALUE"""),45331.66666666667)</f>
        <v>45331.66667</v>
      </c>
      <c r="E7" s="1">
        <f>IFERROR(__xludf.DUMMYFUNCTION("""COMPUTED_VALUE"""),1129.25)</f>
        <v>1129.25</v>
      </c>
      <c r="G7" s="2">
        <f>IFERROR(__xludf.DUMMYFUNCTION("""COMPUTED_VALUE"""),45331.66666666667)</f>
        <v>45331.66667</v>
      </c>
      <c r="H7" s="1">
        <f>IFERROR(__xludf.DUMMYFUNCTION("""COMPUTED_VALUE"""),1100.66)</f>
        <v>1100.66</v>
      </c>
      <c r="J7" s="2">
        <f>IFERROR(__xludf.DUMMYFUNCTION("""COMPUTED_VALUE"""),45331.66666666667)</f>
        <v>45331.66667</v>
      </c>
      <c r="K7" s="1">
        <f>IFERROR(__xludf.DUMMYFUNCTION("""COMPUTED_VALUE"""),1128.25)</f>
        <v>1128.25</v>
      </c>
      <c r="M7" s="2">
        <f>IFERROR(__xludf.DUMMYFUNCTION("""COMPUTED_VALUE"""),45331.66666666667)</f>
        <v>45331.66667</v>
      </c>
      <c r="N7" s="1">
        <f>IFERROR(__xludf.DUMMYFUNCTION("""COMPUTED_VALUE"""),1.22359007E8)</f>
        <v>122359007</v>
      </c>
    </row>
    <row r="8">
      <c r="A8" s="2">
        <f>IFERROR(__xludf.DUMMYFUNCTION("""COMPUTED_VALUE"""),45338.66666666667)</f>
        <v>45338.66667</v>
      </c>
      <c r="B8" s="1">
        <f>IFERROR(__xludf.DUMMYFUNCTION("""COMPUTED_VALUE"""),1127.03)</f>
        <v>1127.03</v>
      </c>
      <c r="D8" s="2">
        <f>IFERROR(__xludf.DUMMYFUNCTION("""COMPUTED_VALUE"""),45338.66666666667)</f>
        <v>45338.66667</v>
      </c>
      <c r="E8" s="1">
        <f>IFERROR(__xludf.DUMMYFUNCTION("""COMPUTED_VALUE"""),1148.18)</f>
        <v>1148.18</v>
      </c>
      <c r="G8" s="2">
        <f>IFERROR(__xludf.DUMMYFUNCTION("""COMPUTED_VALUE"""),45338.66666666667)</f>
        <v>45338.66667</v>
      </c>
      <c r="H8" s="1">
        <f>IFERROR(__xludf.DUMMYFUNCTION("""COMPUTED_VALUE"""),1104.59)</f>
        <v>1104.59</v>
      </c>
      <c r="J8" s="2">
        <f>IFERROR(__xludf.DUMMYFUNCTION("""COMPUTED_VALUE"""),45338.66666666667)</f>
        <v>45338.66667</v>
      </c>
      <c r="K8" s="1">
        <f>IFERROR(__xludf.DUMMYFUNCTION("""COMPUTED_VALUE"""),1136.03)</f>
        <v>1136.03</v>
      </c>
      <c r="M8" s="2">
        <f>IFERROR(__xludf.DUMMYFUNCTION("""COMPUTED_VALUE"""),45338.66666666667)</f>
        <v>45338.66667</v>
      </c>
      <c r="N8" s="1">
        <f>IFERROR(__xludf.DUMMYFUNCTION("""COMPUTED_VALUE"""),1.18653243E8)</f>
        <v>118653243</v>
      </c>
    </row>
    <row r="9">
      <c r="A9" s="2">
        <f>IFERROR(__xludf.DUMMYFUNCTION("""COMPUTED_VALUE"""),45345.66666666667)</f>
        <v>45345.66667</v>
      </c>
      <c r="B9" s="1">
        <f>IFERROR(__xludf.DUMMYFUNCTION("""COMPUTED_VALUE"""),1132.69)</f>
        <v>1132.69</v>
      </c>
      <c r="D9" s="2">
        <f>IFERROR(__xludf.DUMMYFUNCTION("""COMPUTED_VALUE"""),45345.66666666667)</f>
        <v>45345.66667</v>
      </c>
      <c r="E9" s="1">
        <f>IFERROR(__xludf.DUMMYFUNCTION("""COMPUTED_VALUE"""),1159.83)</f>
        <v>1159.83</v>
      </c>
      <c r="G9" s="2">
        <f>IFERROR(__xludf.DUMMYFUNCTION("""COMPUTED_VALUE"""),45345.66666666667)</f>
        <v>45345.66667</v>
      </c>
      <c r="H9" s="1">
        <f>IFERROR(__xludf.DUMMYFUNCTION("""COMPUTED_VALUE"""),1126.06)</f>
        <v>1126.06</v>
      </c>
      <c r="J9" s="2">
        <f>IFERROR(__xludf.DUMMYFUNCTION("""COMPUTED_VALUE"""),45345.66666666667)</f>
        <v>45345.66667</v>
      </c>
      <c r="K9" s="1">
        <f>IFERROR(__xludf.DUMMYFUNCTION("""COMPUTED_VALUE"""),1157.74)</f>
        <v>1157.74</v>
      </c>
      <c r="M9" s="2">
        <f>IFERROR(__xludf.DUMMYFUNCTION("""COMPUTED_VALUE"""),45345.66666666667)</f>
        <v>45345.66667</v>
      </c>
      <c r="N9" s="1">
        <f>IFERROR(__xludf.DUMMYFUNCTION("""COMPUTED_VALUE"""),8.3393558E7)</f>
        <v>83393558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IFERROR(__xludf.DUMMYFUNCTION("""COMPUTED_VALUE"""),1156.55)</f>
        <v>1156.55</v>
      </c>
      <c r="D10" s="2">
        <f>IFERROR(__xludf.DUMMYFUNCTION("""COMPUTED_VALUE"""),45352.66666666667)</f>
        <v>45352.66667</v>
      </c>
      <c r="E10" s="1">
        <f>IFERROR(__xludf.DUMMYFUNCTION("""COMPUTED_VALUE"""),1173.48)</f>
        <v>1173.48</v>
      </c>
      <c r="G10" s="2">
        <f>IFERROR(__xludf.DUMMYFUNCTION("""COMPUTED_VALUE"""),45352.66666666667)</f>
        <v>45352.66667</v>
      </c>
      <c r="H10" s="1">
        <f>IFERROR(__xludf.DUMMYFUNCTION("""COMPUTED_VALUE"""),1152.23)</f>
        <v>1152.23</v>
      </c>
      <c r="J10" s="2">
        <f>IFERROR(__xludf.DUMMYFUNCTION("""COMPUTED_VALUE"""),45352.66666666667)</f>
        <v>45352.66667</v>
      </c>
      <c r="K10" s="1">
        <f>IFERROR(__xludf.DUMMYFUNCTION("""COMPUTED_VALUE"""),1172.33)</f>
        <v>1172.33</v>
      </c>
      <c r="M10" s="2">
        <f>IFERROR(__xludf.DUMMYFUNCTION("""COMPUTED_VALUE"""),45352.66666666667)</f>
        <v>45352.66667</v>
      </c>
      <c r="N10" s="1">
        <f>IFERROR(__xludf.DUMMYFUNCTION("""COMPUTED_VALUE"""),1.09091593E8)</f>
        <v>109091593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IFERROR(__xludf.DUMMYFUNCTION("""COMPUTED_VALUE"""),1172.69)</f>
        <v>1172.69</v>
      </c>
      <c r="D11" s="2">
        <f>IFERROR(__xludf.DUMMYFUNCTION("""COMPUTED_VALUE"""),45359.66666666667)</f>
        <v>45359.66667</v>
      </c>
      <c r="E11" s="1">
        <f>IFERROR(__xludf.DUMMYFUNCTION("""COMPUTED_VALUE"""),1190.48)</f>
        <v>1190.48</v>
      </c>
      <c r="G11" s="2">
        <f>IFERROR(__xludf.DUMMYFUNCTION("""COMPUTED_VALUE"""),45359.66666666667)</f>
        <v>45359.66667</v>
      </c>
      <c r="H11" s="1">
        <f>IFERROR(__xludf.DUMMYFUNCTION("""COMPUTED_VALUE"""),1155.82)</f>
        <v>1155.82</v>
      </c>
      <c r="J11" s="2">
        <f>IFERROR(__xludf.DUMMYFUNCTION("""COMPUTED_VALUE"""),45359.66666666667)</f>
        <v>45359.66667</v>
      </c>
      <c r="K11" s="1">
        <f>IFERROR(__xludf.DUMMYFUNCTION("""COMPUTED_VALUE"""),1180.29)</f>
        <v>1180.29</v>
      </c>
      <c r="M11" s="2">
        <f>IFERROR(__xludf.DUMMYFUNCTION("""COMPUTED_VALUE"""),45359.66666666667)</f>
        <v>45359.66667</v>
      </c>
      <c r="N11" s="1">
        <f>IFERROR(__xludf.DUMMYFUNCTION("""COMPUTED_VALUE"""),1.02715697E8)</f>
        <v>102715697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IFERROR(__xludf.DUMMYFUNCTION("""COMPUTED_VALUE"""),1179.02)</f>
        <v>1179.02</v>
      </c>
      <c r="D12" s="2">
        <f>IFERROR(__xludf.DUMMYFUNCTION("""COMPUTED_VALUE"""),45366.66666666667)</f>
        <v>45366.66667</v>
      </c>
      <c r="E12" s="1">
        <f>IFERROR(__xludf.DUMMYFUNCTION("""COMPUTED_VALUE"""),1194.26)</f>
        <v>1194.26</v>
      </c>
      <c r="G12" s="2">
        <f>IFERROR(__xludf.DUMMYFUNCTION("""COMPUTED_VALUE"""),45366.66666666667)</f>
        <v>45366.66667</v>
      </c>
      <c r="H12" s="1">
        <f>IFERROR(__xludf.DUMMYFUNCTION("""COMPUTED_VALUE"""),1167.26)</f>
        <v>1167.26</v>
      </c>
      <c r="J12" s="2">
        <f>IFERROR(__xludf.DUMMYFUNCTION("""COMPUTED_VALUE"""),45366.66666666667)</f>
        <v>45366.66667</v>
      </c>
      <c r="K12" s="1">
        <f>IFERROR(__xludf.DUMMYFUNCTION("""COMPUTED_VALUE"""),1183.82)</f>
        <v>1183.82</v>
      </c>
      <c r="M12" s="2">
        <f>IFERROR(__xludf.DUMMYFUNCTION("""COMPUTED_VALUE"""),45366.66666666667)</f>
        <v>45366.66667</v>
      </c>
      <c r="N12" s="1">
        <f>IFERROR(__xludf.DUMMYFUNCTION("""COMPUTED_VALUE"""),1.46636824E8)</f>
        <v>146636824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IFERROR(__xludf.DUMMYFUNCTION("""COMPUTED_VALUE"""),1185.28)</f>
        <v>1185.28</v>
      </c>
      <c r="D13" s="2">
        <f>IFERROR(__xludf.DUMMYFUNCTION("""COMPUTED_VALUE"""),45373.66666666667)</f>
        <v>45373.66667</v>
      </c>
      <c r="E13" s="1">
        <f>IFERROR(__xludf.DUMMYFUNCTION("""COMPUTED_VALUE"""),1220.62)</f>
        <v>1220.62</v>
      </c>
      <c r="G13" s="2">
        <f>IFERROR(__xludf.DUMMYFUNCTION("""COMPUTED_VALUE"""),45373.66666666667)</f>
        <v>45373.66667</v>
      </c>
      <c r="H13" s="1">
        <f>IFERROR(__xludf.DUMMYFUNCTION("""COMPUTED_VALUE"""),1181.03)</f>
        <v>1181.03</v>
      </c>
      <c r="J13" s="2">
        <f>IFERROR(__xludf.DUMMYFUNCTION("""COMPUTED_VALUE"""),45373.66666666667)</f>
        <v>45373.66667</v>
      </c>
      <c r="K13" s="1">
        <f>IFERROR(__xludf.DUMMYFUNCTION("""COMPUTED_VALUE"""),1210.96)</f>
        <v>1210.96</v>
      </c>
      <c r="M13" s="2">
        <f>IFERROR(__xludf.DUMMYFUNCTION("""COMPUTED_VALUE"""),45373.66666666667)</f>
        <v>45373.66667</v>
      </c>
      <c r="N13" s="1">
        <f>IFERROR(__xludf.DUMMYFUNCTION("""COMPUTED_VALUE"""),1.13892517E8)</f>
        <v>113892517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IFERROR(__xludf.DUMMYFUNCTION("""COMPUTED_VALUE"""),1210.76)</f>
        <v>1210.76</v>
      </c>
      <c r="D14" s="2">
        <f>IFERROR(__xludf.DUMMYFUNCTION("""COMPUTED_VALUE"""),45379.66666666667)</f>
        <v>45379.66667</v>
      </c>
      <c r="E14" s="1">
        <f>IFERROR(__xludf.DUMMYFUNCTION("""COMPUTED_VALUE"""),1221.24)</f>
        <v>1221.24</v>
      </c>
      <c r="G14" s="2">
        <f>IFERROR(__xludf.DUMMYFUNCTION("""COMPUTED_VALUE"""),45379.66666666667)</f>
        <v>45379.66667</v>
      </c>
      <c r="H14" s="1">
        <f>IFERROR(__xludf.DUMMYFUNCTION("""COMPUTED_VALUE"""),1202.5)</f>
        <v>1202.5</v>
      </c>
      <c r="J14" s="2">
        <f>IFERROR(__xludf.DUMMYFUNCTION("""COMPUTED_VALUE"""),45379.66666666667)</f>
        <v>45379.66667</v>
      </c>
      <c r="K14" s="1">
        <f>IFERROR(__xludf.DUMMYFUNCTION("""COMPUTED_VALUE"""),1217.59)</f>
        <v>1217.59</v>
      </c>
      <c r="M14" s="2">
        <f>IFERROR(__xludf.DUMMYFUNCTION("""COMPUTED_VALUE"""),45379.66666666667)</f>
        <v>45379.66667</v>
      </c>
      <c r="N14" s="1">
        <f>IFERROR(__xludf.DUMMYFUNCTION("""COMPUTED_VALUE"""),7.4180208E7)</f>
        <v>74180208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IFERROR(__xludf.DUMMYFUNCTION("""COMPUTED_VALUE"""),1217.52)</f>
        <v>1217.52</v>
      </c>
      <c r="D15" s="2">
        <f>IFERROR(__xludf.DUMMYFUNCTION("""COMPUTED_VALUE"""),45387.66666666667)</f>
        <v>45387.66667</v>
      </c>
      <c r="E15" s="1">
        <f>IFERROR(__xludf.DUMMYFUNCTION("""COMPUTED_VALUE"""),1218.49)</f>
        <v>1218.49</v>
      </c>
      <c r="G15" s="2">
        <f>IFERROR(__xludf.DUMMYFUNCTION("""COMPUTED_VALUE"""),45387.66666666667)</f>
        <v>45387.66667</v>
      </c>
      <c r="H15" s="1">
        <f>IFERROR(__xludf.DUMMYFUNCTION("""COMPUTED_VALUE"""),1190.25)</f>
        <v>1190.25</v>
      </c>
      <c r="J15" s="2">
        <f>IFERROR(__xludf.DUMMYFUNCTION("""COMPUTED_VALUE"""),45387.66666666667)</f>
        <v>45387.66667</v>
      </c>
      <c r="K15" s="1">
        <f>IFERROR(__xludf.DUMMYFUNCTION("""COMPUTED_VALUE"""),1205.6)</f>
        <v>1205.6</v>
      </c>
      <c r="M15" s="2">
        <f>IFERROR(__xludf.DUMMYFUNCTION("""COMPUTED_VALUE"""),45387.66666666667)</f>
        <v>45387.66667</v>
      </c>
      <c r="N15" s="1">
        <f>IFERROR(__xludf.DUMMYFUNCTION("""COMPUTED_VALUE"""),1.01262628E8)</f>
        <v>101262628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IFERROR(__xludf.DUMMYFUNCTION("""COMPUTED_VALUE"""),1206.77)</f>
        <v>1206.77</v>
      </c>
      <c r="D16" s="2">
        <f>IFERROR(__xludf.DUMMYFUNCTION("""COMPUTED_VALUE"""),45394.66666666667)</f>
        <v>45394.66667</v>
      </c>
      <c r="E16" s="1">
        <f>IFERROR(__xludf.DUMMYFUNCTION("""COMPUTED_VALUE"""),1212.03)</f>
        <v>1212.03</v>
      </c>
      <c r="G16" s="2">
        <f>IFERROR(__xludf.DUMMYFUNCTION("""COMPUTED_VALUE"""),45394.66666666667)</f>
        <v>45394.66667</v>
      </c>
      <c r="H16" s="1">
        <f>IFERROR(__xludf.DUMMYFUNCTION("""COMPUTED_VALUE"""),1169.04)</f>
        <v>1169.04</v>
      </c>
      <c r="J16" s="2">
        <f>IFERROR(__xludf.DUMMYFUNCTION("""COMPUTED_VALUE"""),45394.66666666667)</f>
        <v>45394.66667</v>
      </c>
      <c r="K16" s="1">
        <f>IFERROR(__xludf.DUMMYFUNCTION("""COMPUTED_VALUE"""),1174.7)</f>
        <v>1174.7</v>
      </c>
      <c r="M16" s="2">
        <f>IFERROR(__xludf.DUMMYFUNCTION("""COMPUTED_VALUE"""),45394.66666666667)</f>
        <v>45394.66667</v>
      </c>
      <c r="N16" s="1">
        <f>IFERROR(__xludf.DUMMYFUNCTION("""COMPUTED_VALUE"""),8.3283854E7)</f>
        <v>83283854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IFERROR(__xludf.DUMMYFUNCTION("""COMPUTED_VALUE"""),1181.37)</f>
        <v>1181.37</v>
      </c>
      <c r="D17" s="2">
        <f>IFERROR(__xludf.DUMMYFUNCTION("""COMPUTED_VALUE"""),45401.66666666667)</f>
        <v>45401.66667</v>
      </c>
      <c r="E17" s="1">
        <f>IFERROR(__xludf.DUMMYFUNCTION("""COMPUTED_VALUE"""),1192.12)</f>
        <v>1192.12</v>
      </c>
      <c r="G17" s="2">
        <f>IFERROR(__xludf.DUMMYFUNCTION("""COMPUTED_VALUE"""),45401.66666666667)</f>
        <v>45401.66667</v>
      </c>
      <c r="H17" s="1">
        <f>IFERROR(__xludf.DUMMYFUNCTION("""COMPUTED_VALUE"""),1142.73)</f>
        <v>1142.73</v>
      </c>
      <c r="J17" s="2">
        <f>IFERROR(__xludf.DUMMYFUNCTION("""COMPUTED_VALUE"""),45401.66666666667)</f>
        <v>45401.66667</v>
      </c>
      <c r="K17" s="1">
        <f>IFERROR(__xludf.DUMMYFUNCTION("""COMPUTED_VALUE"""),1148.36)</f>
        <v>1148.36</v>
      </c>
      <c r="M17" s="2">
        <f>IFERROR(__xludf.DUMMYFUNCTION("""COMPUTED_VALUE"""),45401.66666666667)</f>
        <v>45401.66667</v>
      </c>
      <c r="N17" s="1">
        <f>IFERROR(__xludf.DUMMYFUNCTION("""COMPUTED_VALUE"""),9.2559239E7)</f>
        <v>92559239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IFERROR(__xludf.DUMMYFUNCTION("""COMPUTED_VALUE"""),1150.48)</f>
        <v>1150.48</v>
      </c>
      <c r="D18" s="2">
        <f>IFERROR(__xludf.DUMMYFUNCTION("""COMPUTED_VALUE"""),45408.66666666667)</f>
        <v>45408.66667</v>
      </c>
      <c r="E18" s="1">
        <f>IFERROR(__xludf.DUMMYFUNCTION("""COMPUTED_VALUE"""),1172.91)</f>
        <v>1172.91</v>
      </c>
      <c r="G18" s="2">
        <f>IFERROR(__xludf.DUMMYFUNCTION("""COMPUTED_VALUE"""),45408.66666666667)</f>
        <v>45408.66667</v>
      </c>
      <c r="H18" s="1">
        <f>IFERROR(__xludf.DUMMYFUNCTION("""COMPUTED_VALUE"""),1139.25)</f>
        <v>1139.25</v>
      </c>
      <c r="J18" s="2">
        <f>IFERROR(__xludf.DUMMYFUNCTION("""COMPUTED_VALUE"""),45408.66666666667)</f>
        <v>45408.66667</v>
      </c>
      <c r="K18" s="1">
        <f>IFERROR(__xludf.DUMMYFUNCTION("""COMPUTED_VALUE"""),1158.64)</f>
        <v>1158.64</v>
      </c>
      <c r="M18" s="2">
        <f>IFERROR(__xludf.DUMMYFUNCTION("""COMPUTED_VALUE"""),45408.66666666667)</f>
        <v>45408.66667</v>
      </c>
      <c r="N18" s="1">
        <f>IFERROR(__xludf.DUMMYFUNCTION("""COMPUTED_VALUE"""),1.15464867E8)</f>
        <v>115464867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IFERROR(__xludf.DUMMYFUNCTION("""COMPUTED_VALUE"""),1159.63)</f>
        <v>1159.63</v>
      </c>
      <c r="D19" s="2">
        <f>IFERROR(__xludf.DUMMYFUNCTION("""COMPUTED_VALUE"""),45415.66666666667)</f>
        <v>45415.66667</v>
      </c>
      <c r="E19" s="1">
        <f>IFERROR(__xludf.DUMMYFUNCTION("""COMPUTED_VALUE"""),1165.53)</f>
        <v>1165.53</v>
      </c>
      <c r="G19" s="2">
        <f>IFERROR(__xludf.DUMMYFUNCTION("""COMPUTED_VALUE"""),45415.66666666667)</f>
        <v>45415.66667</v>
      </c>
      <c r="H19" s="1">
        <f>IFERROR(__xludf.DUMMYFUNCTION("""COMPUTED_VALUE"""),1127.8)</f>
        <v>1127.8</v>
      </c>
      <c r="J19" s="2">
        <f>IFERROR(__xludf.DUMMYFUNCTION("""COMPUTED_VALUE"""),45415.66666666667)</f>
        <v>45415.66667</v>
      </c>
      <c r="K19" s="1">
        <f>IFERROR(__xludf.DUMMYFUNCTION("""COMPUTED_VALUE"""),1143.98)</f>
        <v>1143.98</v>
      </c>
      <c r="M19" s="2">
        <f>IFERROR(__xludf.DUMMYFUNCTION("""COMPUTED_VALUE"""),45415.66666666667)</f>
        <v>45415.66667</v>
      </c>
      <c r="N19" s="1">
        <f>IFERROR(__xludf.DUMMYFUNCTION("""COMPUTED_VALUE"""),1.51561659E8)</f>
        <v>151561659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IFERROR(__xludf.DUMMYFUNCTION("""COMPUTED_VALUE"""),1147.01)</f>
        <v>1147.01</v>
      </c>
      <c r="D20" s="2">
        <f>IFERROR(__xludf.DUMMYFUNCTION("""COMPUTED_VALUE"""),45422.66666666667)</f>
        <v>45422.66667</v>
      </c>
      <c r="E20" s="1">
        <f>IFERROR(__xludf.DUMMYFUNCTION("""COMPUTED_VALUE"""),1191.44)</f>
        <v>1191.44</v>
      </c>
      <c r="G20" s="2">
        <f>IFERROR(__xludf.DUMMYFUNCTION("""COMPUTED_VALUE"""),45422.66666666667)</f>
        <v>45422.66667</v>
      </c>
      <c r="H20" s="1">
        <f>IFERROR(__xludf.DUMMYFUNCTION("""COMPUTED_VALUE"""),1147.01)</f>
        <v>1147.01</v>
      </c>
      <c r="J20" s="2">
        <f>IFERROR(__xludf.DUMMYFUNCTION("""COMPUTED_VALUE"""),45422.66666666667)</f>
        <v>45422.66667</v>
      </c>
      <c r="K20" s="1">
        <f>IFERROR(__xludf.DUMMYFUNCTION("""COMPUTED_VALUE"""),1187.57)</f>
        <v>1187.57</v>
      </c>
      <c r="M20" s="2">
        <f>IFERROR(__xludf.DUMMYFUNCTION("""COMPUTED_VALUE"""),45422.66666666667)</f>
        <v>45422.66667</v>
      </c>
      <c r="N20" s="1">
        <f>IFERROR(__xludf.DUMMYFUNCTION("""COMPUTED_VALUE"""),1.03076434E8)</f>
        <v>103076434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IFERROR(__xludf.DUMMYFUNCTION("""COMPUTED_VALUE"""),1189.2)</f>
        <v>1189.2</v>
      </c>
      <c r="D21" s="2">
        <f>IFERROR(__xludf.DUMMYFUNCTION("""COMPUTED_VALUE"""),45429.66666666667)</f>
        <v>45429.66667</v>
      </c>
      <c r="E21" s="1">
        <f>IFERROR(__xludf.DUMMYFUNCTION("""COMPUTED_VALUE"""),1192.41)</f>
        <v>1192.41</v>
      </c>
      <c r="G21" s="2">
        <f>IFERROR(__xludf.DUMMYFUNCTION("""COMPUTED_VALUE"""),45429.66666666667)</f>
        <v>45429.66667</v>
      </c>
      <c r="H21" s="1">
        <f>IFERROR(__xludf.DUMMYFUNCTION("""COMPUTED_VALUE"""),1173.0)</f>
        <v>1173</v>
      </c>
      <c r="J21" s="2">
        <f>IFERROR(__xludf.DUMMYFUNCTION("""COMPUTED_VALUE"""),45429.66666666667)</f>
        <v>45429.66667</v>
      </c>
      <c r="K21" s="1">
        <f>IFERROR(__xludf.DUMMYFUNCTION("""COMPUTED_VALUE"""),1181.19)</f>
        <v>1181.19</v>
      </c>
      <c r="M21" s="2">
        <f>IFERROR(__xludf.DUMMYFUNCTION("""COMPUTED_VALUE"""),45429.66666666667)</f>
        <v>45429.66667</v>
      </c>
      <c r="N21" s="1">
        <f>IFERROR(__xludf.DUMMYFUNCTION("""COMPUTED_VALUE"""),1.11650598E8)</f>
        <v>111650598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IFERROR(__xludf.DUMMYFUNCTION("""COMPUTED_VALUE"""),1181.86)</f>
        <v>1181.86</v>
      </c>
      <c r="D22" s="2">
        <f>IFERROR(__xludf.DUMMYFUNCTION("""COMPUTED_VALUE"""),45436.66666666667)</f>
        <v>45436.66667</v>
      </c>
      <c r="E22" s="1">
        <f>IFERROR(__xludf.DUMMYFUNCTION("""COMPUTED_VALUE"""),1190.05)</f>
        <v>1190.05</v>
      </c>
      <c r="G22" s="2">
        <f>IFERROR(__xludf.DUMMYFUNCTION("""COMPUTED_VALUE"""),45436.66666666667)</f>
        <v>45436.66667</v>
      </c>
      <c r="H22" s="1">
        <f>IFERROR(__xludf.DUMMYFUNCTION("""COMPUTED_VALUE"""),1153.1)</f>
        <v>1153.1</v>
      </c>
      <c r="J22" s="2">
        <f>IFERROR(__xludf.DUMMYFUNCTION("""COMPUTED_VALUE"""),45436.66666666667)</f>
        <v>45436.66667</v>
      </c>
      <c r="K22" s="1">
        <f>IFERROR(__xludf.DUMMYFUNCTION("""COMPUTED_VALUE"""),1157.29)</f>
        <v>1157.29</v>
      </c>
      <c r="M22" s="2">
        <f>IFERROR(__xludf.DUMMYFUNCTION("""COMPUTED_VALUE"""),45436.66666666667)</f>
        <v>45436.66667</v>
      </c>
      <c r="N22" s="1">
        <f>IFERROR(__xludf.DUMMYFUNCTION("""COMPUTED_VALUE"""),1.02716707E8)</f>
        <v>102716707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IFERROR(__xludf.DUMMYFUNCTION("""COMPUTED_VALUE"""),1157.67)</f>
        <v>1157.67</v>
      </c>
      <c r="D23" s="2">
        <f>IFERROR(__xludf.DUMMYFUNCTION("""COMPUTED_VALUE"""),45443.66666666667)</f>
        <v>45443.66667</v>
      </c>
      <c r="E23" s="1">
        <f>IFERROR(__xludf.DUMMYFUNCTION("""COMPUTED_VALUE"""),1161.79)</f>
        <v>1161.79</v>
      </c>
      <c r="G23" s="2">
        <f>IFERROR(__xludf.DUMMYFUNCTION("""COMPUTED_VALUE"""),45443.66666666667)</f>
        <v>45443.66667</v>
      </c>
      <c r="H23" s="1">
        <f>IFERROR(__xludf.DUMMYFUNCTION("""COMPUTED_VALUE"""),1124.24)</f>
        <v>1124.24</v>
      </c>
      <c r="J23" s="2">
        <f>IFERROR(__xludf.DUMMYFUNCTION("""COMPUTED_VALUE"""),45443.66666666667)</f>
        <v>45443.66667</v>
      </c>
      <c r="K23" s="1">
        <f>IFERROR(__xludf.DUMMYFUNCTION("""COMPUTED_VALUE"""),1152.57)</f>
        <v>1152.57</v>
      </c>
      <c r="M23" s="2">
        <f>IFERROR(__xludf.DUMMYFUNCTION("""COMPUTED_VALUE"""),45443.66666666667)</f>
        <v>45443.66667</v>
      </c>
      <c r="N23" s="1">
        <f>IFERROR(__xludf.DUMMYFUNCTION("""COMPUTED_VALUE"""),1.08671649E8)</f>
        <v>108671649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IFERROR(__xludf.DUMMYFUNCTION("""COMPUTED_VALUE"""),1154.23)</f>
        <v>1154.23</v>
      </c>
      <c r="D24" s="2">
        <f>IFERROR(__xludf.DUMMYFUNCTION("""COMPUTED_VALUE"""),45450.66666666667)</f>
        <v>45450.66667</v>
      </c>
      <c r="E24" s="1">
        <f>IFERROR(__xludf.DUMMYFUNCTION("""COMPUTED_VALUE"""),1156.7)</f>
        <v>1156.7</v>
      </c>
      <c r="G24" s="2">
        <f>IFERROR(__xludf.DUMMYFUNCTION("""COMPUTED_VALUE"""),45450.66666666667)</f>
        <v>45450.66667</v>
      </c>
      <c r="H24" s="1">
        <f>IFERROR(__xludf.DUMMYFUNCTION("""COMPUTED_VALUE"""),1115.54)</f>
        <v>1115.54</v>
      </c>
      <c r="J24" s="2">
        <f>IFERROR(__xludf.DUMMYFUNCTION("""COMPUTED_VALUE"""),45450.66666666667)</f>
        <v>45450.66667</v>
      </c>
      <c r="K24" s="1">
        <f>IFERROR(__xludf.DUMMYFUNCTION("""COMPUTED_VALUE"""),1119.67)</f>
        <v>1119.67</v>
      </c>
      <c r="M24" s="2">
        <f>IFERROR(__xludf.DUMMYFUNCTION("""COMPUTED_VALUE"""),45450.66666666667)</f>
        <v>45450.66667</v>
      </c>
      <c r="N24" s="1">
        <f>IFERROR(__xludf.DUMMYFUNCTION("""COMPUTED_VALUE"""),1.11643714E8)</f>
        <v>111643714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IFERROR(__xludf.DUMMYFUNCTION("""COMPUTED_VALUE"""),1117.89)</f>
        <v>1117.89</v>
      </c>
      <c r="D25" s="2">
        <f>IFERROR(__xludf.DUMMYFUNCTION("""COMPUTED_VALUE"""),45457.66666666667)</f>
        <v>45457.66667</v>
      </c>
      <c r="E25" s="1">
        <f>IFERROR(__xludf.DUMMYFUNCTION("""COMPUTED_VALUE"""),1148.71)</f>
        <v>1148.71</v>
      </c>
      <c r="G25" s="2">
        <f>IFERROR(__xludf.DUMMYFUNCTION("""COMPUTED_VALUE"""),45457.66666666667)</f>
        <v>45457.66667</v>
      </c>
      <c r="H25" s="1">
        <f>IFERROR(__xludf.DUMMYFUNCTION("""COMPUTED_VALUE"""),1095.95)</f>
        <v>1095.95</v>
      </c>
      <c r="J25" s="2">
        <f>IFERROR(__xludf.DUMMYFUNCTION("""COMPUTED_VALUE"""),45457.66666666667)</f>
        <v>45457.66667</v>
      </c>
      <c r="K25" s="1">
        <f>IFERROR(__xludf.DUMMYFUNCTION("""COMPUTED_VALUE"""),1109.53)</f>
        <v>1109.53</v>
      </c>
      <c r="M25" s="2">
        <f>IFERROR(__xludf.DUMMYFUNCTION("""COMPUTED_VALUE"""),45457.66666666667)</f>
        <v>45457.66667</v>
      </c>
      <c r="N25" s="1">
        <f>IFERROR(__xludf.DUMMYFUNCTION("""COMPUTED_VALUE"""),1.00020851E8)</f>
        <v>100020851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IFERROR(__xludf.DUMMYFUNCTION("""COMPUTED_VALUE"""),1106.98)</f>
        <v>1106.98</v>
      </c>
      <c r="D26" s="2">
        <f>IFERROR(__xludf.DUMMYFUNCTION("""COMPUTED_VALUE"""),45464.66666666667)</f>
        <v>45464.66667</v>
      </c>
      <c r="E26" s="1">
        <f>IFERROR(__xludf.DUMMYFUNCTION("""COMPUTED_VALUE"""),1132.71)</f>
        <v>1132.71</v>
      </c>
      <c r="G26" s="2">
        <f>IFERROR(__xludf.DUMMYFUNCTION("""COMPUTED_VALUE"""),45464.66666666667)</f>
        <v>45464.66667</v>
      </c>
      <c r="H26" s="1">
        <f>IFERROR(__xludf.DUMMYFUNCTION("""COMPUTED_VALUE"""),1104.3)</f>
        <v>1104.3</v>
      </c>
      <c r="J26" s="2">
        <f>IFERROR(__xludf.DUMMYFUNCTION("""COMPUTED_VALUE"""),45464.66666666667)</f>
        <v>45464.66667</v>
      </c>
      <c r="K26" s="1">
        <f>IFERROR(__xludf.DUMMYFUNCTION("""COMPUTED_VALUE"""),1123.9)</f>
        <v>1123.9</v>
      </c>
      <c r="M26" s="2">
        <f>IFERROR(__xludf.DUMMYFUNCTION("""COMPUTED_VALUE"""),45464.66666666667)</f>
        <v>45464.66667</v>
      </c>
      <c r="N26" s="1">
        <f>IFERROR(__xludf.DUMMYFUNCTION("""COMPUTED_VALUE"""),1.02467443E8)</f>
        <v>102467443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IFERROR(__xludf.DUMMYFUNCTION("""COMPUTED_VALUE"""),1125.08)</f>
        <v>1125.08</v>
      </c>
      <c r="D27" s="2">
        <f>IFERROR(__xludf.DUMMYFUNCTION("""COMPUTED_VALUE"""),45471.66666666667)</f>
        <v>45471.66667</v>
      </c>
      <c r="E27" s="1">
        <f>IFERROR(__xludf.DUMMYFUNCTION("""COMPUTED_VALUE"""),1141.45)</f>
        <v>1141.45</v>
      </c>
      <c r="G27" s="2">
        <f>IFERROR(__xludf.DUMMYFUNCTION("""COMPUTED_VALUE"""),45471.66666666667)</f>
        <v>45471.66667</v>
      </c>
      <c r="H27" s="1">
        <f>IFERROR(__xludf.DUMMYFUNCTION("""COMPUTED_VALUE"""),1099.39)</f>
        <v>1099.39</v>
      </c>
      <c r="J27" s="2">
        <f>IFERROR(__xludf.DUMMYFUNCTION("""COMPUTED_VALUE"""),45471.66666666667)</f>
        <v>45471.66667</v>
      </c>
      <c r="K27" s="1">
        <f>IFERROR(__xludf.DUMMYFUNCTION("""COMPUTED_VALUE"""),1113.33)</f>
        <v>1113.33</v>
      </c>
      <c r="M27" s="2">
        <f>IFERROR(__xludf.DUMMYFUNCTION("""COMPUTED_VALUE"""),45471.66666666667)</f>
        <v>45471.66667</v>
      </c>
      <c r="N27" s="1">
        <f>IFERROR(__xludf.DUMMYFUNCTION("""COMPUTED_VALUE"""),1.3207807E8)</f>
        <v>132078070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IFERROR(__xludf.DUMMYFUNCTION("""COMPUTED_VALUE"""),1114.24)</f>
        <v>1114.24</v>
      </c>
      <c r="D28" s="2">
        <f>IFERROR(__xludf.DUMMYFUNCTION("""COMPUTED_VALUE"""),45478.66666666667)</f>
        <v>45478.66667</v>
      </c>
      <c r="E28" s="1">
        <f>IFERROR(__xludf.DUMMYFUNCTION("""COMPUTED_VALUE"""),1120.5)</f>
        <v>1120.5</v>
      </c>
      <c r="G28" s="2">
        <f>IFERROR(__xludf.DUMMYFUNCTION("""COMPUTED_VALUE"""),45478.66666666667)</f>
        <v>45478.66667</v>
      </c>
      <c r="H28" s="1">
        <f>IFERROR(__xludf.DUMMYFUNCTION("""COMPUTED_VALUE"""),1090.53)</f>
        <v>1090.53</v>
      </c>
      <c r="J28" s="2">
        <f>IFERROR(__xludf.DUMMYFUNCTION("""COMPUTED_VALUE"""),45478.66666666667)</f>
        <v>45478.66667</v>
      </c>
      <c r="K28" s="1">
        <f>IFERROR(__xludf.DUMMYFUNCTION("""COMPUTED_VALUE"""),1100.92)</f>
        <v>1100.92</v>
      </c>
      <c r="M28" s="2">
        <f>IFERROR(__xludf.DUMMYFUNCTION("""COMPUTED_VALUE"""),45478.66666666667)</f>
        <v>45478.66667</v>
      </c>
      <c r="N28" s="1">
        <f>IFERROR(__xludf.DUMMYFUNCTION("""COMPUTED_VALUE"""),7.0950653E7)</f>
        <v>70950653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IFERROR(__xludf.DUMMYFUNCTION("""COMPUTED_VALUE"""),1103.62)</f>
        <v>1103.62</v>
      </c>
      <c r="D29" s="2">
        <f>IFERROR(__xludf.DUMMYFUNCTION("""COMPUTED_VALUE"""),45485.66666666667)</f>
        <v>45485.66667</v>
      </c>
      <c r="E29" s="1">
        <f>IFERROR(__xludf.DUMMYFUNCTION("""COMPUTED_VALUE"""),1165.93)</f>
        <v>1165.93</v>
      </c>
      <c r="G29" s="2">
        <f>IFERROR(__xludf.DUMMYFUNCTION("""COMPUTED_VALUE"""),45485.66666666667)</f>
        <v>45485.66667</v>
      </c>
      <c r="H29" s="1">
        <f>IFERROR(__xludf.DUMMYFUNCTION("""COMPUTED_VALUE"""),1100.79)</f>
        <v>1100.79</v>
      </c>
      <c r="J29" s="2">
        <f>IFERROR(__xludf.DUMMYFUNCTION("""COMPUTED_VALUE"""),45485.66666666667)</f>
        <v>45485.66667</v>
      </c>
      <c r="K29" s="1">
        <f>IFERROR(__xludf.DUMMYFUNCTION("""COMPUTED_VALUE"""),1159.17)</f>
        <v>1159.17</v>
      </c>
      <c r="M29" s="2">
        <f>IFERROR(__xludf.DUMMYFUNCTION("""COMPUTED_VALUE"""),45485.66666666667)</f>
        <v>45485.66667</v>
      </c>
      <c r="N29" s="1">
        <f>IFERROR(__xludf.DUMMYFUNCTION("""COMPUTED_VALUE"""),9.3725176E7)</f>
        <v>93725176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IFERROR(__xludf.DUMMYFUNCTION("""COMPUTED_VALUE"""),1160.82)</f>
        <v>1160.82</v>
      </c>
      <c r="D30" s="2">
        <f>IFERROR(__xludf.DUMMYFUNCTION("""COMPUTED_VALUE"""),45492.66666666667)</f>
        <v>45492.66667</v>
      </c>
      <c r="E30" s="1">
        <f>IFERROR(__xludf.DUMMYFUNCTION("""COMPUTED_VALUE"""),1203.22)</f>
        <v>1203.22</v>
      </c>
      <c r="G30" s="2">
        <f>IFERROR(__xludf.DUMMYFUNCTION("""COMPUTED_VALUE"""),45492.66666666667)</f>
        <v>45492.66667</v>
      </c>
      <c r="H30" s="1">
        <f>IFERROR(__xludf.DUMMYFUNCTION("""COMPUTED_VALUE"""),1155.76)</f>
        <v>1155.76</v>
      </c>
      <c r="J30" s="2">
        <f>IFERROR(__xludf.DUMMYFUNCTION("""COMPUTED_VALUE"""),45492.66666666667)</f>
        <v>45492.66667</v>
      </c>
      <c r="K30" s="1">
        <f>IFERROR(__xludf.DUMMYFUNCTION("""COMPUTED_VALUE"""),1157.87)</f>
        <v>1157.87</v>
      </c>
      <c r="M30" s="2">
        <f>IFERROR(__xludf.DUMMYFUNCTION("""COMPUTED_VALUE"""),45492.66666666667)</f>
        <v>45492.66667</v>
      </c>
      <c r="N30" s="1">
        <f>IFERROR(__xludf.DUMMYFUNCTION("""COMPUTED_VALUE"""),1.62193314E8)</f>
        <v>162193314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IFERROR(__xludf.DUMMYFUNCTION("""COMPUTED_VALUE"""),1162.8)</f>
        <v>1162.8</v>
      </c>
      <c r="D31" s="2">
        <f>IFERROR(__xludf.DUMMYFUNCTION("""COMPUTED_VALUE"""),45499.66666666667)</f>
        <v>45499.66667</v>
      </c>
      <c r="E31" s="1">
        <f>IFERROR(__xludf.DUMMYFUNCTION("""COMPUTED_VALUE"""),1183.78)</f>
        <v>1183.78</v>
      </c>
      <c r="G31" s="2">
        <f>IFERROR(__xludf.DUMMYFUNCTION("""COMPUTED_VALUE"""),45499.66666666667)</f>
        <v>45499.66667</v>
      </c>
      <c r="H31" s="1">
        <f>IFERROR(__xludf.DUMMYFUNCTION("""COMPUTED_VALUE"""),1133.66)</f>
        <v>1133.66</v>
      </c>
      <c r="J31" s="2">
        <f>IFERROR(__xludf.DUMMYFUNCTION("""COMPUTED_VALUE"""),45499.66666666667)</f>
        <v>45499.66667</v>
      </c>
      <c r="K31" s="1">
        <f>IFERROR(__xludf.DUMMYFUNCTION("""COMPUTED_VALUE"""),1176.9)</f>
        <v>1176.9</v>
      </c>
      <c r="M31" s="2">
        <f>IFERROR(__xludf.DUMMYFUNCTION("""COMPUTED_VALUE"""),45499.66666666667)</f>
        <v>45499.66667</v>
      </c>
      <c r="N31" s="1">
        <f>IFERROR(__xludf.DUMMYFUNCTION("""COMPUTED_VALUE"""),1.36792536E8)</f>
        <v>136792536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IFERROR(__xludf.DUMMYFUNCTION("""COMPUTED_VALUE"""),1177.11)</f>
        <v>1177.11</v>
      </c>
      <c r="D32" s="2">
        <f>IFERROR(__xludf.DUMMYFUNCTION("""COMPUTED_VALUE"""),45506.66666666667)</f>
        <v>45506.66667</v>
      </c>
      <c r="E32" s="1">
        <f>IFERROR(__xludf.DUMMYFUNCTION("""COMPUTED_VALUE"""),1198.96)</f>
        <v>1198.96</v>
      </c>
      <c r="G32" s="2">
        <f>IFERROR(__xludf.DUMMYFUNCTION("""COMPUTED_VALUE"""),45506.66666666667)</f>
        <v>45506.66667</v>
      </c>
      <c r="H32" s="1">
        <f>IFERROR(__xludf.DUMMYFUNCTION("""COMPUTED_VALUE"""),1110.31)</f>
        <v>1110.31</v>
      </c>
      <c r="J32" s="2">
        <f>IFERROR(__xludf.DUMMYFUNCTION("""COMPUTED_VALUE"""),45506.66666666667)</f>
        <v>45506.66667</v>
      </c>
      <c r="K32" s="1">
        <f>IFERROR(__xludf.DUMMYFUNCTION("""COMPUTED_VALUE"""),1121.61)</f>
        <v>1121.61</v>
      </c>
      <c r="M32" s="2">
        <f>IFERROR(__xludf.DUMMYFUNCTION("""COMPUTED_VALUE"""),45506.66666666667)</f>
        <v>45506.66667</v>
      </c>
      <c r="N32" s="1">
        <f>IFERROR(__xludf.DUMMYFUNCTION("""COMPUTED_VALUE"""),1.55904258E8)</f>
        <v>155904258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IFERROR(__xludf.DUMMYFUNCTION("""COMPUTED_VALUE"""),1111.13)</f>
        <v>1111.13</v>
      </c>
      <c r="D33" s="2">
        <f>IFERROR(__xludf.DUMMYFUNCTION("""COMPUTED_VALUE"""),45513.66666666667)</f>
        <v>45513.66667</v>
      </c>
      <c r="E33" s="1">
        <f>IFERROR(__xludf.DUMMYFUNCTION("""COMPUTED_VALUE"""),1132.3)</f>
        <v>1132.3</v>
      </c>
      <c r="G33" s="2">
        <f>IFERROR(__xludf.DUMMYFUNCTION("""COMPUTED_VALUE"""),45513.66666666667)</f>
        <v>45513.66667</v>
      </c>
      <c r="H33" s="1">
        <f>IFERROR(__xludf.DUMMYFUNCTION("""COMPUTED_VALUE"""),1083.29)</f>
        <v>1083.29</v>
      </c>
      <c r="J33" s="2">
        <f>IFERROR(__xludf.DUMMYFUNCTION("""COMPUTED_VALUE"""),45513.66666666667)</f>
        <v>45513.66667</v>
      </c>
      <c r="K33" s="1">
        <f>IFERROR(__xludf.DUMMYFUNCTION("""COMPUTED_VALUE"""),1129.86)</f>
        <v>1129.86</v>
      </c>
      <c r="M33" s="2">
        <f>IFERROR(__xludf.DUMMYFUNCTION("""COMPUTED_VALUE"""),45513.66666666667)</f>
        <v>45513.66667</v>
      </c>
      <c r="N33" s="1">
        <f>IFERROR(__xludf.DUMMYFUNCTION("""COMPUTED_VALUE"""),1.20026086E8)</f>
        <v>120026086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IFERROR(__xludf.DUMMYFUNCTION("""COMPUTED_VALUE"""),1130.03)</f>
        <v>1130.03</v>
      </c>
      <c r="D34" s="2">
        <f>IFERROR(__xludf.DUMMYFUNCTION("""COMPUTED_VALUE"""),45520.66666666667)</f>
        <v>45520.66667</v>
      </c>
      <c r="E34" s="1">
        <f>IFERROR(__xludf.DUMMYFUNCTION("""COMPUTED_VALUE"""),1157.51)</f>
        <v>1157.51</v>
      </c>
      <c r="G34" s="2">
        <f>IFERROR(__xludf.DUMMYFUNCTION("""COMPUTED_VALUE"""),45520.66666666667)</f>
        <v>45520.66667</v>
      </c>
      <c r="H34" s="1">
        <f>IFERROR(__xludf.DUMMYFUNCTION("""COMPUTED_VALUE"""),1115.77)</f>
        <v>1115.77</v>
      </c>
      <c r="J34" s="2">
        <f>IFERROR(__xludf.DUMMYFUNCTION("""COMPUTED_VALUE"""),45520.66666666667)</f>
        <v>45520.66667</v>
      </c>
      <c r="K34" s="1">
        <f>IFERROR(__xludf.DUMMYFUNCTION("""COMPUTED_VALUE"""),1147.31)</f>
        <v>1147.31</v>
      </c>
      <c r="M34" s="2">
        <f>IFERROR(__xludf.DUMMYFUNCTION("""COMPUTED_VALUE"""),45520.66666666667)</f>
        <v>45520.66667</v>
      </c>
      <c r="N34" s="1">
        <f>IFERROR(__xludf.DUMMYFUNCTION("""COMPUTED_VALUE"""),1.03835002E8)</f>
        <v>103835002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IFERROR(__xludf.DUMMYFUNCTION("""COMPUTED_VALUE"""),1149.31)</f>
        <v>1149.31</v>
      </c>
      <c r="D35" s="2">
        <f>IFERROR(__xludf.DUMMYFUNCTION("""COMPUTED_VALUE"""),45527.66666666667)</f>
        <v>45527.66667</v>
      </c>
      <c r="E35" s="1">
        <f>IFERROR(__xludf.DUMMYFUNCTION("""COMPUTED_VALUE"""),1181.47)</f>
        <v>1181.47</v>
      </c>
      <c r="G35" s="2">
        <f>IFERROR(__xludf.DUMMYFUNCTION("""COMPUTED_VALUE"""),45527.66666666667)</f>
        <v>45527.66667</v>
      </c>
      <c r="H35" s="1">
        <f>IFERROR(__xludf.DUMMYFUNCTION("""COMPUTED_VALUE"""),1143.46)</f>
        <v>1143.46</v>
      </c>
      <c r="J35" s="2">
        <f>IFERROR(__xludf.DUMMYFUNCTION("""COMPUTED_VALUE"""),45527.66666666667)</f>
        <v>45527.66667</v>
      </c>
      <c r="K35" s="1">
        <f>IFERROR(__xludf.DUMMYFUNCTION("""COMPUTED_VALUE"""),1177.46)</f>
        <v>1177.46</v>
      </c>
      <c r="M35" s="2">
        <f>IFERROR(__xludf.DUMMYFUNCTION("""COMPUTED_VALUE"""),45527.66666666667)</f>
        <v>45527.66667</v>
      </c>
      <c r="N35" s="1">
        <f>IFERROR(__xludf.DUMMYFUNCTION("""COMPUTED_VALUE"""),9.8656251E7)</f>
        <v>98656251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IFERROR(__xludf.DUMMYFUNCTION("""COMPUTED_VALUE"""),1180.8)</f>
        <v>1180.8</v>
      </c>
      <c r="D36" s="2">
        <f>IFERROR(__xludf.DUMMYFUNCTION("""COMPUTED_VALUE"""),45534.66666666667)</f>
        <v>45534.66667</v>
      </c>
      <c r="E36" s="1">
        <f>IFERROR(__xludf.DUMMYFUNCTION("""COMPUTED_VALUE"""),1188.68)</f>
        <v>1188.68</v>
      </c>
      <c r="G36" s="2">
        <f>IFERROR(__xludf.DUMMYFUNCTION("""COMPUTED_VALUE"""),45534.66666666667)</f>
        <v>45534.66667</v>
      </c>
      <c r="H36" s="1">
        <f>IFERROR(__xludf.DUMMYFUNCTION("""COMPUTED_VALUE"""),1163.33)</f>
        <v>1163.33</v>
      </c>
      <c r="J36" s="2">
        <f>IFERROR(__xludf.DUMMYFUNCTION("""COMPUTED_VALUE"""),45534.66666666667)</f>
        <v>45534.66667</v>
      </c>
      <c r="K36" s="1">
        <f>IFERROR(__xludf.DUMMYFUNCTION("""COMPUTED_VALUE"""),1188.12)</f>
        <v>1188.12</v>
      </c>
      <c r="M36" s="2">
        <f>IFERROR(__xludf.DUMMYFUNCTION("""COMPUTED_VALUE"""),45534.66666666667)</f>
        <v>45534.66667</v>
      </c>
      <c r="N36" s="1">
        <f>IFERROR(__xludf.DUMMYFUNCTION("""COMPUTED_VALUE"""),8.1310901E7)</f>
        <v>81310901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IFERROR(__xludf.DUMMYFUNCTION("""COMPUTED_VALUE"""),1183.8)</f>
        <v>1183.8</v>
      </c>
      <c r="D37" s="2">
        <f>IFERROR(__xludf.DUMMYFUNCTION("""COMPUTED_VALUE"""),45541.66666666667)</f>
        <v>45541.66667</v>
      </c>
      <c r="E37" s="1">
        <f>IFERROR(__xludf.DUMMYFUNCTION("""COMPUTED_VALUE"""),1183.8)</f>
        <v>1183.8</v>
      </c>
      <c r="G37" s="2">
        <f>IFERROR(__xludf.DUMMYFUNCTION("""COMPUTED_VALUE"""),45541.66666666667)</f>
        <v>45541.66667</v>
      </c>
      <c r="H37" s="1">
        <f>IFERROR(__xludf.DUMMYFUNCTION("""COMPUTED_VALUE"""),1123.65)</f>
        <v>1123.65</v>
      </c>
      <c r="J37" s="2">
        <f>IFERROR(__xludf.DUMMYFUNCTION("""COMPUTED_VALUE"""),45541.66666666667)</f>
        <v>45541.66667</v>
      </c>
      <c r="K37" s="1">
        <f>IFERROR(__xludf.DUMMYFUNCTION("""COMPUTED_VALUE"""),1125.25)</f>
        <v>1125.25</v>
      </c>
      <c r="M37" s="2">
        <f>IFERROR(__xludf.DUMMYFUNCTION("""COMPUTED_VALUE"""),45541.66666666667)</f>
        <v>45541.66667</v>
      </c>
      <c r="N37" s="1">
        <f>IFERROR(__xludf.DUMMYFUNCTION("""COMPUTED_VALUE"""),8.9796868E7)</f>
        <v>89796868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IFERROR(__xludf.DUMMYFUNCTION("""COMPUTED_VALUE"""),1130.37)</f>
        <v>1130.37</v>
      </c>
      <c r="D38" s="2">
        <f>IFERROR(__xludf.DUMMYFUNCTION("""COMPUTED_VALUE"""),45548.66666666667)</f>
        <v>45548.66667</v>
      </c>
      <c r="E38" s="1">
        <f>IFERROR(__xludf.DUMMYFUNCTION("""COMPUTED_VALUE"""),1174.6)</f>
        <v>1174.6</v>
      </c>
      <c r="G38" s="2">
        <f>IFERROR(__xludf.DUMMYFUNCTION("""COMPUTED_VALUE"""),45548.66666666667)</f>
        <v>45548.66667</v>
      </c>
      <c r="H38" s="1">
        <f>IFERROR(__xludf.DUMMYFUNCTION("""COMPUTED_VALUE"""),1116.32)</f>
        <v>1116.32</v>
      </c>
      <c r="J38" s="2">
        <f>IFERROR(__xludf.DUMMYFUNCTION("""COMPUTED_VALUE"""),45548.66666666667)</f>
        <v>45548.66667</v>
      </c>
      <c r="K38" s="1">
        <f>IFERROR(__xludf.DUMMYFUNCTION("""COMPUTED_VALUE"""),1166.97)</f>
        <v>1166.97</v>
      </c>
      <c r="M38" s="2">
        <f>IFERROR(__xludf.DUMMYFUNCTION("""COMPUTED_VALUE"""),45548.66666666667)</f>
        <v>45548.66667</v>
      </c>
      <c r="N38" s="1">
        <f>IFERROR(__xludf.DUMMYFUNCTION("""COMPUTED_VALUE"""),1.06894012E8)</f>
        <v>106894012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IFERROR(__xludf.DUMMYFUNCTION("""COMPUTED_VALUE"""),1172.18)</f>
        <v>1172.18</v>
      </c>
      <c r="D39" s="2">
        <f>IFERROR(__xludf.DUMMYFUNCTION("""COMPUTED_VALUE"""),45555.66666666667)</f>
        <v>45555.66667</v>
      </c>
      <c r="E39" s="1">
        <f>IFERROR(__xludf.DUMMYFUNCTION("""COMPUTED_VALUE"""),1220.12)</f>
        <v>1220.12</v>
      </c>
      <c r="G39" s="2">
        <f>IFERROR(__xludf.DUMMYFUNCTION("""COMPUTED_VALUE"""),45555.66666666667)</f>
        <v>45555.66667</v>
      </c>
      <c r="H39" s="1">
        <f>IFERROR(__xludf.DUMMYFUNCTION("""COMPUTED_VALUE"""),1170.18)</f>
        <v>1170.18</v>
      </c>
      <c r="J39" s="2">
        <f>IFERROR(__xludf.DUMMYFUNCTION("""COMPUTED_VALUE"""),45555.66666666667)</f>
        <v>45555.66667</v>
      </c>
      <c r="K39" s="1">
        <f>IFERROR(__xludf.DUMMYFUNCTION("""COMPUTED_VALUE"""),1206.36)</f>
        <v>1206.36</v>
      </c>
      <c r="M39" s="2">
        <f>IFERROR(__xludf.DUMMYFUNCTION("""COMPUTED_VALUE"""),45555.66666666667)</f>
        <v>45555.66667</v>
      </c>
      <c r="N39" s="1">
        <f>IFERROR(__xludf.DUMMYFUNCTION("""COMPUTED_VALUE"""),1.39947848E8)</f>
        <v>139947848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IFERROR(__xludf.DUMMYFUNCTION("""COMPUTED_VALUE"""),1208.63)</f>
        <v>1208.63</v>
      </c>
      <c r="D40" s="2">
        <f>IFERROR(__xludf.DUMMYFUNCTION("""COMPUTED_VALUE"""),45562.66666666667)</f>
        <v>45562.66667</v>
      </c>
      <c r="E40" s="1">
        <f>IFERROR(__xludf.DUMMYFUNCTION("""COMPUTED_VALUE"""),1252.14)</f>
        <v>1252.14</v>
      </c>
      <c r="G40" s="2">
        <f>IFERROR(__xludf.DUMMYFUNCTION("""COMPUTED_VALUE"""),45562.66666666667)</f>
        <v>45562.66667</v>
      </c>
      <c r="H40" s="1">
        <f>IFERROR(__xludf.DUMMYFUNCTION("""COMPUTED_VALUE"""),1203.8)</f>
        <v>1203.8</v>
      </c>
      <c r="J40" s="2">
        <f>IFERROR(__xludf.DUMMYFUNCTION("""COMPUTED_VALUE"""),45562.66666666667)</f>
        <v>45562.66667</v>
      </c>
      <c r="K40" s="1">
        <f>IFERROR(__xludf.DUMMYFUNCTION("""COMPUTED_VALUE"""),1239.91)</f>
        <v>1239.91</v>
      </c>
      <c r="M40" s="2">
        <f>IFERROR(__xludf.DUMMYFUNCTION("""COMPUTED_VALUE"""),45562.66666666667)</f>
        <v>45562.66667</v>
      </c>
      <c r="N40" s="1">
        <f>IFERROR(__xludf.DUMMYFUNCTION("""COMPUTED_VALUE"""),1.10372738E8)</f>
        <v>110372738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IFERROR(__xludf.DUMMYFUNCTION("""COMPUTED_VALUE"""),1236.54)</f>
        <v>1236.54</v>
      </c>
      <c r="D41" s="2">
        <f>IFERROR(__xludf.DUMMYFUNCTION("""COMPUTED_VALUE"""),45569.66666666667)</f>
        <v>45569.66667</v>
      </c>
      <c r="E41" s="1">
        <f>IFERROR(__xludf.DUMMYFUNCTION("""COMPUTED_VALUE"""),1238.73)</f>
        <v>1238.73</v>
      </c>
      <c r="G41" s="2">
        <f>IFERROR(__xludf.DUMMYFUNCTION("""COMPUTED_VALUE"""),45569.66666666667)</f>
        <v>45569.66667</v>
      </c>
      <c r="H41" s="1">
        <f>IFERROR(__xludf.DUMMYFUNCTION("""COMPUTED_VALUE"""),1217.27)</f>
        <v>1217.27</v>
      </c>
      <c r="J41" s="2">
        <f>IFERROR(__xludf.DUMMYFUNCTION("""COMPUTED_VALUE"""),45569.66666666667)</f>
        <v>45569.66667</v>
      </c>
      <c r="K41" s="1">
        <f>IFERROR(__xludf.DUMMYFUNCTION("""COMPUTED_VALUE"""),1228.14)</f>
        <v>1228.14</v>
      </c>
      <c r="M41" s="2">
        <f>IFERROR(__xludf.DUMMYFUNCTION("""COMPUTED_VALUE"""),45569.66666666667)</f>
        <v>45569.66667</v>
      </c>
      <c r="N41" s="1">
        <f>IFERROR(__xludf.DUMMYFUNCTION("""COMPUTED_VALUE"""),1.0548959E8)</f>
        <v>105489590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IFERROR(__xludf.DUMMYFUNCTION("""COMPUTED_VALUE"""),1223.41)</f>
        <v>1223.41</v>
      </c>
      <c r="D42" s="2">
        <f>IFERROR(__xludf.DUMMYFUNCTION("""COMPUTED_VALUE"""),45576.66666666667)</f>
        <v>45576.66667</v>
      </c>
      <c r="E42" s="1">
        <f>IFERROR(__xludf.DUMMYFUNCTION("""COMPUTED_VALUE"""),1241.43)</f>
        <v>1241.43</v>
      </c>
      <c r="G42" s="2">
        <f>IFERROR(__xludf.DUMMYFUNCTION("""COMPUTED_VALUE"""),45576.66666666667)</f>
        <v>45576.66667</v>
      </c>
      <c r="H42" s="1">
        <f>IFERROR(__xludf.DUMMYFUNCTION("""COMPUTED_VALUE"""),1210.8)</f>
        <v>1210.8</v>
      </c>
      <c r="J42" s="2">
        <f>IFERROR(__xludf.DUMMYFUNCTION("""COMPUTED_VALUE"""),45576.66666666667)</f>
        <v>45576.66667</v>
      </c>
      <c r="K42" s="1">
        <f>IFERROR(__xludf.DUMMYFUNCTION("""COMPUTED_VALUE"""),1238.29)</f>
        <v>1238.29</v>
      </c>
      <c r="M42" s="2">
        <f>IFERROR(__xludf.DUMMYFUNCTION("""COMPUTED_VALUE"""),45576.66666666667)</f>
        <v>45576.66667</v>
      </c>
      <c r="N42" s="1">
        <f>IFERROR(__xludf.DUMMYFUNCTION("""COMPUTED_VALUE"""),8.8803996E7)</f>
        <v>88803996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IFERROR(__xludf.DUMMYFUNCTION("""COMPUTED_VALUE"""),1237.95)</f>
        <v>1237.95</v>
      </c>
      <c r="D43" s="2">
        <f>IFERROR(__xludf.DUMMYFUNCTION("""COMPUTED_VALUE"""),45583.66666666667)</f>
        <v>45583.66667</v>
      </c>
      <c r="E43" s="1">
        <f>IFERROR(__xludf.DUMMYFUNCTION("""COMPUTED_VALUE"""),1255.56)</f>
        <v>1255.56</v>
      </c>
      <c r="G43" s="2">
        <f>IFERROR(__xludf.DUMMYFUNCTION("""COMPUTED_VALUE"""),45583.66666666667)</f>
        <v>45583.66667</v>
      </c>
      <c r="H43" s="1">
        <f>IFERROR(__xludf.DUMMYFUNCTION("""COMPUTED_VALUE"""),1235.2)</f>
        <v>1235.2</v>
      </c>
      <c r="J43" s="2">
        <f>IFERROR(__xludf.DUMMYFUNCTION("""COMPUTED_VALUE"""),45583.66666666667)</f>
        <v>45583.66667</v>
      </c>
      <c r="K43" s="1">
        <f>IFERROR(__xludf.DUMMYFUNCTION("""COMPUTED_VALUE"""),1247.8)</f>
        <v>1247.8</v>
      </c>
      <c r="M43" s="2">
        <f>IFERROR(__xludf.DUMMYFUNCTION("""COMPUTED_VALUE"""),45583.66666666667)</f>
        <v>45583.66667</v>
      </c>
      <c r="N43" s="1">
        <f>IFERROR(__xludf.DUMMYFUNCTION("""COMPUTED_VALUE"""),9.7914429E7)</f>
        <v>97914429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IFERROR(__xludf.DUMMYFUNCTION("""COMPUTED_VALUE"""),1246.69)</f>
        <v>1246.69</v>
      </c>
      <c r="D44" s="2">
        <f>IFERROR(__xludf.DUMMYFUNCTION("""COMPUTED_VALUE"""),45590.66666666667)</f>
        <v>45590.66667</v>
      </c>
      <c r="E44" s="1">
        <f>IFERROR(__xludf.DUMMYFUNCTION("""COMPUTED_VALUE"""),1249.08)</f>
        <v>1249.08</v>
      </c>
      <c r="G44" s="2">
        <f>IFERROR(__xludf.DUMMYFUNCTION("""COMPUTED_VALUE"""),45590.66666666667)</f>
        <v>45590.66667</v>
      </c>
      <c r="H44" s="1">
        <f>IFERROR(__xludf.DUMMYFUNCTION("""COMPUTED_VALUE"""),1208.23)</f>
        <v>1208.23</v>
      </c>
      <c r="J44" s="2">
        <f>IFERROR(__xludf.DUMMYFUNCTION("""COMPUTED_VALUE"""),45590.66666666667)</f>
        <v>45590.66667</v>
      </c>
      <c r="K44" s="1">
        <f>IFERROR(__xludf.DUMMYFUNCTION("""COMPUTED_VALUE"""),1212.24)</f>
        <v>1212.24</v>
      </c>
      <c r="M44" s="2">
        <f>IFERROR(__xludf.DUMMYFUNCTION("""COMPUTED_VALUE"""),45590.66666666667)</f>
        <v>45590.66667</v>
      </c>
      <c r="N44" s="1">
        <f>IFERROR(__xludf.DUMMYFUNCTION("""COMPUTED_VALUE"""),1.1252508E8)</f>
        <v>112525080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IFERROR(__xludf.DUMMYFUNCTION("""COMPUTED_VALUE"""),1215.57)</f>
        <v>1215.57</v>
      </c>
      <c r="D45" s="2">
        <f>IFERROR(__xludf.DUMMYFUNCTION("""COMPUTED_VALUE"""),45597.66666666667)</f>
        <v>45597.66667</v>
      </c>
      <c r="E45" s="1">
        <f>IFERROR(__xludf.DUMMYFUNCTION("""COMPUTED_VALUE"""),1228.84)</f>
        <v>1228.84</v>
      </c>
      <c r="G45" s="2">
        <f>IFERROR(__xludf.DUMMYFUNCTION("""COMPUTED_VALUE"""),45597.66666666667)</f>
        <v>45597.66667</v>
      </c>
      <c r="H45" s="1">
        <f>IFERROR(__xludf.DUMMYFUNCTION("""COMPUTED_VALUE"""),1202.41)</f>
        <v>1202.41</v>
      </c>
      <c r="J45" s="2">
        <f>IFERROR(__xludf.DUMMYFUNCTION("""COMPUTED_VALUE"""),45597.66666666667)</f>
        <v>45597.66667</v>
      </c>
      <c r="K45" s="1">
        <f>IFERROR(__xludf.DUMMYFUNCTION("""COMPUTED_VALUE"""),1210.24)</f>
        <v>1210.24</v>
      </c>
      <c r="M45" s="2">
        <f>IFERROR(__xludf.DUMMYFUNCTION("""COMPUTED_VALUE"""),45597.66666666667)</f>
        <v>45597.66667</v>
      </c>
      <c r="N45" s="1">
        <f>IFERROR(__xludf.DUMMYFUNCTION("""COMPUTED_VALUE"""),1.66473302E8)</f>
        <v>166473302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IFERROR(__xludf.DUMMYFUNCTION("""COMPUTED_VALUE"""),1211.09)</f>
        <v>1211.09</v>
      </c>
      <c r="D46" s="2">
        <f>IFERROR(__xludf.DUMMYFUNCTION("""COMPUTED_VALUE"""),45604.66666666667)</f>
        <v>45604.66667</v>
      </c>
      <c r="E46" s="1">
        <f>IFERROR(__xludf.DUMMYFUNCTION("""COMPUTED_VALUE"""),1298.32)</f>
        <v>1298.32</v>
      </c>
      <c r="G46" s="2">
        <f>IFERROR(__xludf.DUMMYFUNCTION("""COMPUTED_VALUE"""),45604.66666666667)</f>
        <v>45604.66667</v>
      </c>
      <c r="H46" s="1">
        <f>IFERROR(__xludf.DUMMYFUNCTION("""COMPUTED_VALUE"""),1211.09)</f>
        <v>1211.09</v>
      </c>
      <c r="J46" s="2">
        <f>IFERROR(__xludf.DUMMYFUNCTION("""COMPUTED_VALUE"""),45604.66666666667)</f>
        <v>45604.66667</v>
      </c>
      <c r="K46" s="1">
        <f>IFERROR(__xludf.DUMMYFUNCTION("""COMPUTED_VALUE"""),1287.21)</f>
        <v>1287.21</v>
      </c>
      <c r="M46" s="2">
        <f>IFERROR(__xludf.DUMMYFUNCTION("""COMPUTED_VALUE"""),45604.66666666667)</f>
        <v>45604.66667</v>
      </c>
      <c r="N46" s="1">
        <f>IFERROR(__xludf.DUMMYFUNCTION("""COMPUTED_VALUE"""),1.52287857E8)</f>
        <v>152287857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IFERROR(__xludf.DUMMYFUNCTION("""COMPUTED_VALUE"""),1291.04)</f>
        <v>1291.04</v>
      </c>
      <c r="D47" s="2">
        <f>IFERROR(__xludf.DUMMYFUNCTION("""COMPUTED_VALUE"""),45611.66666666667)</f>
        <v>45611.66667</v>
      </c>
      <c r="E47" s="1">
        <f>IFERROR(__xludf.DUMMYFUNCTION("""COMPUTED_VALUE"""),1305.92)</f>
        <v>1305.92</v>
      </c>
      <c r="G47" s="2">
        <f>IFERROR(__xludf.DUMMYFUNCTION("""COMPUTED_VALUE"""),45611.66666666667)</f>
        <v>45611.66667</v>
      </c>
      <c r="H47" s="1">
        <f>IFERROR(__xludf.DUMMYFUNCTION("""COMPUTED_VALUE"""),1275.35)</f>
        <v>1275.35</v>
      </c>
      <c r="J47" s="2">
        <f>IFERROR(__xludf.DUMMYFUNCTION("""COMPUTED_VALUE"""),45611.66666666667)</f>
        <v>45611.66667</v>
      </c>
      <c r="K47" s="1">
        <f>IFERROR(__xludf.DUMMYFUNCTION("""COMPUTED_VALUE"""),1277.33)</f>
        <v>1277.33</v>
      </c>
      <c r="M47" s="2">
        <f>IFERROR(__xludf.DUMMYFUNCTION("""COMPUTED_VALUE"""),45611.66666666667)</f>
        <v>45611.66667</v>
      </c>
      <c r="N47" s="1">
        <f>IFERROR(__xludf.DUMMYFUNCTION("""COMPUTED_VALUE"""),1.23375576E8)</f>
        <v>123375576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IFERROR(__xludf.DUMMYFUNCTION("""COMPUTED_VALUE"""),1274.95)</f>
        <v>1274.95</v>
      </c>
      <c r="D48" s="2">
        <f>IFERROR(__xludf.DUMMYFUNCTION("""COMPUTED_VALUE"""),45618.66666666667)</f>
        <v>45618.66667</v>
      </c>
      <c r="E48" s="1">
        <f>IFERROR(__xludf.DUMMYFUNCTION("""COMPUTED_VALUE"""),1309.32)</f>
        <v>1309.32</v>
      </c>
      <c r="G48" s="2">
        <f>IFERROR(__xludf.DUMMYFUNCTION("""COMPUTED_VALUE"""),45618.66666666667)</f>
        <v>45618.66667</v>
      </c>
      <c r="H48" s="1">
        <f>IFERROR(__xludf.DUMMYFUNCTION("""COMPUTED_VALUE"""),1261.14)</f>
        <v>1261.14</v>
      </c>
      <c r="J48" s="2">
        <f>IFERROR(__xludf.DUMMYFUNCTION("""COMPUTED_VALUE"""),45618.66666666667)</f>
        <v>45618.66667</v>
      </c>
      <c r="K48" s="1">
        <f>IFERROR(__xludf.DUMMYFUNCTION("""COMPUTED_VALUE"""),1307.74)</f>
        <v>1307.74</v>
      </c>
      <c r="M48" s="2">
        <f>IFERROR(__xludf.DUMMYFUNCTION("""COMPUTED_VALUE"""),45618.66666666667)</f>
        <v>45618.66667</v>
      </c>
      <c r="N48" s="1">
        <f>IFERROR(__xludf.DUMMYFUNCTION("""COMPUTED_VALUE"""),1.22959507E8)</f>
        <v>122959507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IFERROR(__xludf.DUMMYFUNCTION("""COMPUTED_VALUE"""),1311.63)</f>
        <v>1311.63</v>
      </c>
      <c r="D49" s="2">
        <f>IFERROR(__xludf.DUMMYFUNCTION("""COMPUTED_VALUE"""),45625.54166666667)</f>
        <v>45625.54167</v>
      </c>
      <c r="E49" s="1">
        <f>IFERROR(__xludf.DUMMYFUNCTION("""COMPUTED_VALUE"""),1325.15)</f>
        <v>1325.15</v>
      </c>
      <c r="G49" s="2">
        <f>IFERROR(__xludf.DUMMYFUNCTION("""COMPUTED_VALUE"""),45625.54166666667)</f>
        <v>45625.54167</v>
      </c>
      <c r="H49" s="1">
        <f>IFERROR(__xludf.DUMMYFUNCTION("""COMPUTED_VALUE"""),1303.88)</f>
        <v>1303.88</v>
      </c>
      <c r="J49" s="2">
        <f>IFERROR(__xludf.DUMMYFUNCTION("""COMPUTED_VALUE"""),45625.54166666667)</f>
        <v>45625.54167</v>
      </c>
      <c r="K49" s="1">
        <f>IFERROR(__xludf.DUMMYFUNCTION("""COMPUTED_VALUE"""),1312.26)</f>
        <v>1312.26</v>
      </c>
      <c r="M49" s="2">
        <f>IFERROR(__xludf.DUMMYFUNCTION("""COMPUTED_VALUE"""),45625.54166666667)</f>
        <v>45625.54167</v>
      </c>
      <c r="N49" s="1">
        <f>IFERROR(__xludf.DUMMYFUNCTION("""COMPUTED_VALUE"""),1.09753382E8)</f>
        <v>109753382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IFERROR(__xludf.DUMMYFUNCTION("""COMPUTED_VALUE"""),1312.48)</f>
        <v>1312.48</v>
      </c>
      <c r="D50" s="2">
        <f>IFERROR(__xludf.DUMMYFUNCTION("""COMPUTED_VALUE"""),45632.66666666667)</f>
        <v>45632.66667</v>
      </c>
      <c r="E50" s="1">
        <f>IFERROR(__xludf.DUMMYFUNCTION("""COMPUTED_VALUE"""),1314.86)</f>
        <v>1314.86</v>
      </c>
      <c r="G50" s="2">
        <f>IFERROR(__xludf.DUMMYFUNCTION("""COMPUTED_VALUE"""),45632.66666666667)</f>
        <v>45632.66667</v>
      </c>
      <c r="H50" s="1">
        <f>IFERROR(__xludf.DUMMYFUNCTION("""COMPUTED_VALUE"""),1288.75)</f>
        <v>1288.75</v>
      </c>
      <c r="J50" s="2">
        <f>IFERROR(__xludf.DUMMYFUNCTION("""COMPUTED_VALUE"""),45632.66666666667)</f>
        <v>45632.66667</v>
      </c>
      <c r="K50" s="1">
        <f>IFERROR(__xludf.DUMMYFUNCTION("""COMPUTED_VALUE"""),1290.66)</f>
        <v>1290.66</v>
      </c>
      <c r="M50" s="2">
        <f>IFERROR(__xludf.DUMMYFUNCTION("""COMPUTED_VALUE"""),45632.66666666667)</f>
        <v>45632.66667</v>
      </c>
      <c r="N50" s="1">
        <f>IFERROR(__xludf.DUMMYFUNCTION("""COMPUTED_VALUE"""),1.04939643E8)</f>
        <v>104939643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IFERROR(__xludf.DUMMYFUNCTION("""COMPUTED_VALUE"""),1293.42)</f>
        <v>1293.42</v>
      </c>
      <c r="D51" s="2">
        <f>IFERROR(__xludf.DUMMYFUNCTION("""COMPUTED_VALUE"""),45639.66666666667)</f>
        <v>45639.66667</v>
      </c>
      <c r="E51" s="1">
        <f>IFERROR(__xludf.DUMMYFUNCTION("""COMPUTED_VALUE"""),1298.57)</f>
        <v>1298.57</v>
      </c>
      <c r="G51" s="2">
        <f>IFERROR(__xludf.DUMMYFUNCTION("""COMPUTED_VALUE"""),45639.66666666667)</f>
        <v>45639.66667</v>
      </c>
      <c r="H51" s="1">
        <f>IFERROR(__xludf.DUMMYFUNCTION("""COMPUTED_VALUE"""),1259.98)</f>
        <v>1259.98</v>
      </c>
      <c r="J51" s="2">
        <f>IFERROR(__xludf.DUMMYFUNCTION("""COMPUTED_VALUE"""),45639.66666666667)</f>
        <v>45639.66667</v>
      </c>
      <c r="K51" s="1">
        <f>IFERROR(__xludf.DUMMYFUNCTION("""COMPUTED_VALUE"""),1263.42)</f>
        <v>1263.42</v>
      </c>
      <c r="M51" s="2">
        <f>IFERROR(__xludf.DUMMYFUNCTION("""COMPUTED_VALUE"""),45639.66666666667)</f>
        <v>45639.66667</v>
      </c>
      <c r="N51" s="1">
        <f>IFERROR(__xludf.DUMMYFUNCTION("""COMPUTED_VALUE"""),1.10324927E8)</f>
        <v>110324927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IFERROR(__xludf.DUMMYFUNCTION("""COMPUTED_VALUE"""),1264.17)</f>
        <v>1264.17</v>
      </c>
      <c r="D52" s="2">
        <f>IFERROR(__xludf.DUMMYFUNCTION("""COMPUTED_VALUE"""),45646.66666666667)</f>
        <v>45646.66667</v>
      </c>
      <c r="E52" s="1">
        <f>IFERROR(__xludf.DUMMYFUNCTION("""COMPUTED_VALUE"""),1267.84)</f>
        <v>1267.84</v>
      </c>
      <c r="G52" s="2">
        <f>IFERROR(__xludf.DUMMYFUNCTION("""COMPUTED_VALUE"""),45646.66666666667)</f>
        <v>45646.66667</v>
      </c>
      <c r="H52" s="1">
        <f>IFERROR(__xludf.DUMMYFUNCTION("""COMPUTED_VALUE"""),1186.95)</f>
        <v>1186.95</v>
      </c>
      <c r="J52" s="2">
        <f>IFERROR(__xludf.DUMMYFUNCTION("""COMPUTED_VALUE"""),45646.66666666667)</f>
        <v>45646.66667</v>
      </c>
      <c r="K52" s="1">
        <f>IFERROR(__xludf.DUMMYFUNCTION("""COMPUTED_VALUE"""),1203.37)</f>
        <v>1203.37</v>
      </c>
      <c r="M52" s="2">
        <f>IFERROR(__xludf.DUMMYFUNCTION("""COMPUTED_VALUE"""),45646.66666666667)</f>
        <v>45646.66667</v>
      </c>
      <c r="N52" s="1">
        <f>IFERROR(__xludf.DUMMYFUNCTION("""COMPUTED_VALUE"""),1.7691875E8)</f>
        <v>176918750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IFERROR(__xludf.DUMMYFUNCTION("""COMPUTED_VALUE"""),1201.03)</f>
        <v>1201.03</v>
      </c>
      <c r="D53" s="2">
        <f>IFERROR(__xludf.DUMMYFUNCTION("""COMPUTED_VALUE"""),45653.66666666667)</f>
        <v>45653.66667</v>
      </c>
      <c r="E53" s="1">
        <f>IFERROR(__xludf.DUMMYFUNCTION("""COMPUTED_VALUE"""),1213.0)</f>
        <v>1213</v>
      </c>
      <c r="G53" s="2">
        <f>IFERROR(__xludf.DUMMYFUNCTION("""COMPUTED_VALUE"""),45653.66666666667)</f>
        <v>45653.66667</v>
      </c>
      <c r="H53" s="1">
        <f>IFERROR(__xludf.DUMMYFUNCTION("""COMPUTED_VALUE"""),1193.04)</f>
        <v>1193.04</v>
      </c>
      <c r="J53" s="2">
        <f>IFERROR(__xludf.DUMMYFUNCTION("""COMPUTED_VALUE"""),45653.66666666667)</f>
        <v>45653.66667</v>
      </c>
      <c r="K53" s="1">
        <f>IFERROR(__xludf.DUMMYFUNCTION("""COMPUTED_VALUE"""),1200.74)</f>
        <v>1200.74</v>
      </c>
      <c r="M53" s="2">
        <f>IFERROR(__xludf.DUMMYFUNCTION("""COMPUTED_VALUE"""),45653.66666666667)</f>
        <v>45653.66667</v>
      </c>
      <c r="N53" s="1">
        <f>IFERROR(__xludf.DUMMYFUNCTION("""COMPUTED_VALUE"""),5.2060198E7)</f>
        <v>52060198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IFERROR(__xludf.DUMMYFUNCTION("""COMPUTED_VALUE"""),1193.41)</f>
        <v>1193.41</v>
      </c>
      <c r="D54" s="2">
        <f>IFERROR(__xludf.DUMMYFUNCTION("""COMPUTED_VALUE"""),45660.66666666667)</f>
        <v>45660.66667</v>
      </c>
      <c r="E54" s="1">
        <f>IFERROR(__xludf.DUMMYFUNCTION("""COMPUTED_VALUE"""),1200.88)</f>
        <v>1200.88</v>
      </c>
      <c r="G54" s="2">
        <f>IFERROR(__xludf.DUMMYFUNCTION("""COMPUTED_VALUE"""),45660.66666666667)</f>
        <v>45660.66667</v>
      </c>
      <c r="H54" s="1">
        <f>IFERROR(__xludf.DUMMYFUNCTION("""COMPUTED_VALUE"""),1177.49)</f>
        <v>1177.49</v>
      </c>
      <c r="J54" s="2">
        <f>IFERROR(__xludf.DUMMYFUNCTION("""COMPUTED_VALUE"""),45660.66666666667)</f>
        <v>45660.66667</v>
      </c>
      <c r="K54" s="1">
        <f>IFERROR(__xludf.DUMMYFUNCTION("""COMPUTED_VALUE"""),1194.29)</f>
        <v>1194.29</v>
      </c>
      <c r="M54" s="2">
        <f>IFERROR(__xludf.DUMMYFUNCTION("""COMPUTED_VALUE"""),45660.66666666667)</f>
        <v>45660.66667</v>
      </c>
      <c r="N54" s="1">
        <f>IFERROR(__xludf.DUMMYFUNCTION("""COMPUTED_VALUE"""),6.6036411E7)</f>
        <v>66036411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IFERROR(__xludf.DUMMYFUNCTION("""COMPUTED_VALUE"""),1195.21)</f>
        <v>1195.21</v>
      </c>
      <c r="D55" s="2">
        <f>IFERROR(__xludf.DUMMYFUNCTION("""COMPUTED_VALUE"""),45667.66666666667)</f>
        <v>45667.66667</v>
      </c>
      <c r="E55" s="1">
        <f>IFERROR(__xludf.DUMMYFUNCTION("""COMPUTED_VALUE"""),1207.25)</f>
        <v>1207.25</v>
      </c>
      <c r="G55" s="2">
        <f>IFERROR(__xludf.DUMMYFUNCTION("""COMPUTED_VALUE"""),45667.66666666667)</f>
        <v>45667.66667</v>
      </c>
      <c r="H55" s="1">
        <f>IFERROR(__xludf.DUMMYFUNCTION("""COMPUTED_VALUE"""),1161.68)</f>
        <v>1161.68</v>
      </c>
      <c r="J55" s="2">
        <f>IFERROR(__xludf.DUMMYFUNCTION("""COMPUTED_VALUE"""),45667.66666666667)</f>
        <v>45667.66667</v>
      </c>
      <c r="K55" s="1">
        <f>IFERROR(__xludf.DUMMYFUNCTION("""COMPUTED_VALUE"""),1165.16)</f>
        <v>1165.16</v>
      </c>
      <c r="M55" s="2">
        <f>IFERROR(__xludf.DUMMYFUNCTION("""COMPUTED_VALUE"""),45667.66666666667)</f>
        <v>45667.66667</v>
      </c>
      <c r="N55" s="1">
        <f>IFERROR(__xludf.DUMMYFUNCTION("""COMPUTED_VALUE"""),9.4132007E7)</f>
        <v>94132007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IFERROR(__xludf.DUMMYFUNCTION("""COMPUTED_VALUE"""),1162.94)</f>
        <v>1162.94</v>
      </c>
      <c r="D56" s="2">
        <f>IFERROR(__xludf.DUMMYFUNCTION("""COMPUTED_VALUE"""),45674.66666666667)</f>
        <v>45674.66667</v>
      </c>
      <c r="E56" s="1">
        <f>IFERROR(__xludf.DUMMYFUNCTION("""COMPUTED_VALUE"""),1237.68)</f>
        <v>1237.68</v>
      </c>
      <c r="G56" s="2">
        <f>IFERROR(__xludf.DUMMYFUNCTION("""COMPUTED_VALUE"""),45674.66666666667)</f>
        <v>45674.66667</v>
      </c>
      <c r="H56" s="1">
        <f>IFERROR(__xludf.DUMMYFUNCTION("""COMPUTED_VALUE"""),1157.41)</f>
        <v>1157.41</v>
      </c>
      <c r="J56" s="2">
        <f>IFERROR(__xludf.DUMMYFUNCTION("""COMPUTED_VALUE"""),45674.66666666667)</f>
        <v>45674.66667</v>
      </c>
      <c r="K56" s="1">
        <f>IFERROR(__xludf.DUMMYFUNCTION("""COMPUTED_VALUE"""),1231.2)</f>
        <v>1231.2</v>
      </c>
      <c r="M56" s="2">
        <f>IFERROR(__xludf.DUMMYFUNCTION("""COMPUTED_VALUE"""),45674.66666666667)</f>
        <v>45674.66667</v>
      </c>
      <c r="N56" s="1">
        <f>IFERROR(__xludf.DUMMYFUNCTION("""COMPUTED_VALUE"""),1.15595271E8)</f>
        <v>115595271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IFERROR(__xludf.DUMMYFUNCTION("""COMPUTED_VALUE"""),1234.66)</f>
        <v>1234.66</v>
      </c>
      <c r="D57" s="2">
        <f>IFERROR(__xludf.DUMMYFUNCTION("""COMPUTED_VALUE"""),45681.66666666667)</f>
        <v>45681.66667</v>
      </c>
      <c r="E57" s="1">
        <f>IFERROR(__xludf.DUMMYFUNCTION("""COMPUTED_VALUE"""),1255.82)</f>
        <v>1255.82</v>
      </c>
      <c r="G57" s="2">
        <f>IFERROR(__xludf.DUMMYFUNCTION("""COMPUTED_VALUE"""),45681.66666666667)</f>
        <v>45681.66667</v>
      </c>
      <c r="H57" s="1">
        <f>IFERROR(__xludf.DUMMYFUNCTION("""COMPUTED_VALUE"""),1234.66)</f>
        <v>1234.66</v>
      </c>
      <c r="J57" s="2">
        <f>IFERROR(__xludf.DUMMYFUNCTION("""COMPUTED_VALUE"""),45681.66666666667)</f>
        <v>45681.66667</v>
      </c>
      <c r="K57" s="1">
        <f>IFERROR(__xludf.DUMMYFUNCTION("""COMPUTED_VALUE"""),1252.13)</f>
        <v>1252.13</v>
      </c>
      <c r="M57" s="2">
        <f>IFERROR(__xludf.DUMMYFUNCTION("""COMPUTED_VALUE"""),45681.66666666667)</f>
        <v>45681.66667</v>
      </c>
      <c r="N57" s="1">
        <f>IFERROR(__xludf.DUMMYFUNCTION("""COMPUTED_VALUE"""),8.6647801E7)</f>
        <v>86647801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IFERROR(__xludf.DUMMYFUNCTION("""COMPUTED_VALUE"""),1248.39)</f>
        <v>1248.39</v>
      </c>
      <c r="D58" s="2">
        <f>IFERROR(__xludf.DUMMYFUNCTION("""COMPUTED_VALUE"""),45688.66666666667)</f>
        <v>45688.66667</v>
      </c>
      <c r="E58" s="1">
        <f>IFERROR(__xludf.DUMMYFUNCTION("""COMPUTED_VALUE"""),1282.65)</f>
        <v>1282.65</v>
      </c>
      <c r="G58" s="2">
        <f>IFERROR(__xludf.DUMMYFUNCTION("""COMPUTED_VALUE"""),45688.66666666667)</f>
        <v>45688.66667</v>
      </c>
      <c r="H58" s="1">
        <f>IFERROR(__xludf.DUMMYFUNCTION("""COMPUTED_VALUE"""),1233.07)</f>
        <v>1233.07</v>
      </c>
      <c r="J58" s="2">
        <f>IFERROR(__xludf.DUMMYFUNCTION("""COMPUTED_VALUE"""),45688.66666666667)</f>
        <v>45688.66667</v>
      </c>
      <c r="K58" s="1">
        <f>IFERROR(__xludf.DUMMYFUNCTION("""COMPUTED_VALUE"""),1267.41)</f>
        <v>1267.41</v>
      </c>
      <c r="M58" s="2">
        <f>IFERROR(__xludf.DUMMYFUNCTION("""COMPUTED_VALUE"""),45688.66666666667)</f>
        <v>45688.66667</v>
      </c>
      <c r="N58" s="1">
        <f>IFERROR(__xludf.DUMMYFUNCTION("""COMPUTED_VALUE"""),1.25826886E8)</f>
        <v>125826886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IFERROR(__xludf.DUMMYFUNCTION("""COMPUTED_VALUE"""),1261.9)</f>
        <v>1261.9</v>
      </c>
      <c r="D59" s="2">
        <f>IFERROR(__xludf.DUMMYFUNCTION("""COMPUTED_VALUE"""),45695.66666666667)</f>
        <v>45695.66667</v>
      </c>
      <c r="E59" s="1">
        <f>IFERROR(__xludf.DUMMYFUNCTION("""COMPUTED_VALUE"""),1266.93)</f>
        <v>1266.93</v>
      </c>
      <c r="G59" s="2">
        <f>IFERROR(__xludf.DUMMYFUNCTION("""COMPUTED_VALUE"""),45695.66666666667)</f>
        <v>45695.66667</v>
      </c>
      <c r="H59" s="1">
        <f>IFERROR(__xludf.DUMMYFUNCTION("""COMPUTED_VALUE"""),1231.27)</f>
        <v>1231.27</v>
      </c>
      <c r="J59" s="2">
        <f>IFERROR(__xludf.DUMMYFUNCTION("""COMPUTED_VALUE"""),45695.66666666667)</f>
        <v>45695.66667</v>
      </c>
      <c r="K59" s="1">
        <f>IFERROR(__xludf.DUMMYFUNCTION("""COMPUTED_VALUE"""),1243.79)</f>
        <v>1243.79</v>
      </c>
      <c r="M59" s="2">
        <f>IFERROR(__xludf.DUMMYFUNCTION("""COMPUTED_VALUE"""),45695.66666666667)</f>
        <v>45695.66667</v>
      </c>
      <c r="N59" s="1">
        <f>IFERROR(__xludf.DUMMYFUNCTION("""COMPUTED_VALUE"""),1.47350178E8)</f>
        <v>147350178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IFERROR(__xludf.DUMMYFUNCTION("""COMPUTED_VALUE"""),1247.48)</f>
        <v>1247.48</v>
      </c>
      <c r="D60" s="2">
        <f>IFERROR(__xludf.DUMMYFUNCTION("""COMPUTED_VALUE"""),45702.66666666667)</f>
        <v>45702.66667</v>
      </c>
      <c r="E60" s="1">
        <f>IFERROR(__xludf.DUMMYFUNCTION("""COMPUTED_VALUE"""),1264.43)</f>
        <v>1264.43</v>
      </c>
      <c r="G60" s="2">
        <f>IFERROR(__xludf.DUMMYFUNCTION("""COMPUTED_VALUE"""),45702.66666666667)</f>
        <v>45702.66667</v>
      </c>
      <c r="H60" s="1">
        <f>IFERROR(__xludf.DUMMYFUNCTION("""COMPUTED_VALUE"""),1231.93)</f>
        <v>1231.93</v>
      </c>
      <c r="J60" s="2">
        <f>IFERROR(__xludf.DUMMYFUNCTION("""COMPUTED_VALUE"""),45702.66666666667)</f>
        <v>45702.66667</v>
      </c>
      <c r="K60" s="1">
        <f>IFERROR(__xludf.DUMMYFUNCTION("""COMPUTED_VALUE"""),1250.91)</f>
        <v>1250.91</v>
      </c>
      <c r="M60" s="2">
        <f>IFERROR(__xludf.DUMMYFUNCTION("""COMPUTED_VALUE"""),45702.66666666667)</f>
        <v>45702.66667</v>
      </c>
      <c r="N60" s="1">
        <f>IFERROR(__xludf.DUMMYFUNCTION("""COMPUTED_VALUE"""),1.1781806E8)</f>
        <v>117818060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IFERROR(__xludf.DUMMYFUNCTION("""COMPUTED_VALUE"""),1251.85)</f>
        <v>1251.85</v>
      </c>
      <c r="D61" s="2">
        <f>IFERROR(__xludf.DUMMYFUNCTION("""COMPUTED_VALUE"""),45709.66666666667)</f>
        <v>45709.66667</v>
      </c>
      <c r="E61" s="1">
        <f>IFERROR(__xludf.DUMMYFUNCTION("""COMPUTED_VALUE"""),1265.3)</f>
        <v>1265.3</v>
      </c>
      <c r="G61" s="2">
        <f>IFERROR(__xludf.DUMMYFUNCTION("""COMPUTED_VALUE"""),45709.66666666667)</f>
        <v>45709.66667</v>
      </c>
      <c r="H61" s="1">
        <f>IFERROR(__xludf.DUMMYFUNCTION("""COMPUTED_VALUE"""),1226.24)</f>
        <v>1226.24</v>
      </c>
      <c r="J61" s="2">
        <f>IFERROR(__xludf.DUMMYFUNCTION("""COMPUTED_VALUE"""),45709.66666666667)</f>
        <v>45709.66667</v>
      </c>
      <c r="K61" s="1">
        <f>IFERROR(__xludf.DUMMYFUNCTION("""COMPUTED_VALUE"""),1231.41)</f>
        <v>1231.41</v>
      </c>
      <c r="M61" s="2">
        <f>IFERROR(__xludf.DUMMYFUNCTION("""COMPUTED_VALUE"""),45709.66666666667)</f>
        <v>45709.66667</v>
      </c>
      <c r="N61" s="1">
        <f>IFERROR(__xludf.DUMMYFUNCTION("""COMPUTED_VALUE"""),1.01608998E8)</f>
        <v>101608998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IFERROR(__xludf.DUMMYFUNCTION("""COMPUTED_VALUE"""),1232.24)</f>
        <v>1232.24</v>
      </c>
      <c r="D62" s="2">
        <f>IFERROR(__xludf.DUMMYFUNCTION("""COMPUTED_VALUE"""),45716.66666666667)</f>
        <v>45716.66667</v>
      </c>
      <c r="E62" s="1">
        <f>IFERROR(__xludf.DUMMYFUNCTION("""COMPUTED_VALUE"""),1241.37)</f>
        <v>1241.37</v>
      </c>
      <c r="G62" s="2">
        <f>IFERROR(__xludf.DUMMYFUNCTION("""COMPUTED_VALUE"""),45716.66666666667)</f>
        <v>45716.66667</v>
      </c>
      <c r="H62" s="1">
        <f>IFERROR(__xludf.DUMMYFUNCTION("""COMPUTED_VALUE"""),1216.17)</f>
        <v>1216.17</v>
      </c>
      <c r="J62" s="2">
        <f>IFERROR(__xludf.DUMMYFUNCTION("""COMPUTED_VALUE"""),45716.66666666667)</f>
        <v>45716.66667</v>
      </c>
      <c r="K62" s="1">
        <f>IFERROR(__xludf.DUMMYFUNCTION("""COMPUTED_VALUE"""),1236.87)</f>
        <v>1236.87</v>
      </c>
      <c r="M62" s="2">
        <f>IFERROR(__xludf.DUMMYFUNCTION("""COMPUTED_VALUE"""),45716.66666666667)</f>
        <v>45716.66667</v>
      </c>
      <c r="N62" s="1">
        <f>IFERROR(__xludf.DUMMYFUNCTION("""COMPUTED_VALUE"""),1.38603653E8)</f>
        <v>138603653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IFERROR(__xludf.DUMMYFUNCTION("""COMPUTED_VALUE"""),1239.75)</f>
        <v>1239.75</v>
      </c>
      <c r="D63" s="2">
        <f>IFERROR(__xludf.DUMMYFUNCTION("""COMPUTED_VALUE"""),45723.66666666667)</f>
        <v>45723.66667</v>
      </c>
      <c r="E63" s="1">
        <f>IFERROR(__xludf.DUMMYFUNCTION("""COMPUTED_VALUE"""),1248.1)</f>
        <v>1248.1</v>
      </c>
      <c r="G63" s="2">
        <f>IFERROR(__xludf.DUMMYFUNCTION("""COMPUTED_VALUE"""),45723.66666666667)</f>
        <v>45723.66667</v>
      </c>
      <c r="H63" s="1">
        <f>IFERROR(__xludf.DUMMYFUNCTION("""COMPUTED_VALUE"""),1173.95)</f>
        <v>1173.95</v>
      </c>
      <c r="J63" s="2">
        <f>IFERROR(__xludf.DUMMYFUNCTION("""COMPUTED_VALUE"""),45723.66666666667)</f>
        <v>45723.66667</v>
      </c>
      <c r="K63" s="1">
        <f>IFERROR(__xludf.DUMMYFUNCTION("""COMPUTED_VALUE"""),1217.85)</f>
        <v>1217.85</v>
      </c>
      <c r="M63" s="2">
        <f>IFERROR(__xludf.DUMMYFUNCTION("""COMPUTED_VALUE"""),45723.66666666667)</f>
        <v>45723.66667</v>
      </c>
      <c r="N63" s="1">
        <f>IFERROR(__xludf.DUMMYFUNCTION("""COMPUTED_VALUE"""),1.75424901E8)</f>
        <v>175424901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IFERROR(__xludf.DUMMYFUNCTION("""COMPUTED_VALUE"""),1209.93)</f>
        <v>1209.93</v>
      </c>
      <c r="D64" s="2">
        <f>IFERROR(__xludf.DUMMYFUNCTION("""COMPUTED_VALUE"""),45730.66666666667)</f>
        <v>45730.66667</v>
      </c>
      <c r="E64" s="1">
        <f>IFERROR(__xludf.DUMMYFUNCTION("""COMPUTED_VALUE"""),1212.93)</f>
        <v>1212.93</v>
      </c>
      <c r="G64" s="2">
        <f>IFERROR(__xludf.DUMMYFUNCTION("""COMPUTED_VALUE"""),45730.66666666667)</f>
        <v>45730.66667</v>
      </c>
      <c r="H64" s="1">
        <f>IFERROR(__xludf.DUMMYFUNCTION("""COMPUTED_VALUE"""),1138.54)</f>
        <v>1138.54</v>
      </c>
      <c r="J64" s="2">
        <f>IFERROR(__xludf.DUMMYFUNCTION("""COMPUTED_VALUE"""),45730.66666666667)</f>
        <v>45730.66667</v>
      </c>
      <c r="K64" s="1">
        <f>IFERROR(__xludf.DUMMYFUNCTION("""COMPUTED_VALUE"""),1165.35)</f>
        <v>1165.35</v>
      </c>
      <c r="M64" s="2">
        <f>IFERROR(__xludf.DUMMYFUNCTION("""COMPUTED_VALUE"""),45730.66666666667)</f>
        <v>45730.66667</v>
      </c>
      <c r="N64" s="1">
        <f>IFERROR(__xludf.DUMMYFUNCTION("""COMPUTED_VALUE"""),1.49174356E8)</f>
        <v>149174356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IFERROR(__xludf.DUMMYFUNCTION("""COMPUTED_VALUE"""),1163.19)</f>
        <v>1163.19</v>
      </c>
      <c r="D65" s="2">
        <f>IFERROR(__xludf.DUMMYFUNCTION("""COMPUTED_VALUE"""),45737.66666666667)</f>
        <v>45737.66667</v>
      </c>
      <c r="E65" s="1">
        <f>IFERROR(__xludf.DUMMYFUNCTION("""COMPUTED_VALUE"""),1188.26)</f>
        <v>1188.26</v>
      </c>
      <c r="G65" s="2">
        <f>IFERROR(__xludf.DUMMYFUNCTION("""COMPUTED_VALUE"""),45737.66666666667)</f>
        <v>45737.66667</v>
      </c>
      <c r="H65" s="1">
        <f>IFERROR(__xludf.DUMMYFUNCTION("""COMPUTED_VALUE"""),1149.32)</f>
        <v>1149.32</v>
      </c>
      <c r="J65" s="2">
        <f>IFERROR(__xludf.DUMMYFUNCTION("""COMPUTED_VALUE"""),45737.66666666667)</f>
        <v>45737.66667</v>
      </c>
      <c r="K65" s="1">
        <f>IFERROR(__xludf.DUMMYFUNCTION("""COMPUTED_VALUE"""),1163.26)</f>
        <v>1163.26</v>
      </c>
      <c r="M65" s="2">
        <f>IFERROR(__xludf.DUMMYFUNCTION("""COMPUTED_VALUE"""),45737.66666666667)</f>
        <v>45737.66667</v>
      </c>
      <c r="N65" s="1">
        <f>IFERROR(__xludf.DUMMYFUNCTION("""COMPUTED_VALUE"""),1.51548626E8)</f>
        <v>151548626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IFERROR(__xludf.DUMMYFUNCTION("""COMPUTED_VALUE"""),1171.71)</f>
        <v>1171.71</v>
      </c>
      <c r="D66" s="2">
        <f>IFERROR(__xludf.DUMMYFUNCTION("""COMPUTED_VALUE"""),45744.66666666667)</f>
        <v>45744.66667</v>
      </c>
      <c r="E66" s="1">
        <f>IFERROR(__xludf.DUMMYFUNCTION("""COMPUTED_VALUE"""),1201.01)</f>
        <v>1201.01</v>
      </c>
      <c r="G66" s="2">
        <f>IFERROR(__xludf.DUMMYFUNCTION("""COMPUTED_VALUE"""),45744.66666666667)</f>
        <v>45744.66667</v>
      </c>
      <c r="H66" s="1">
        <f>IFERROR(__xludf.DUMMYFUNCTION("""COMPUTED_VALUE"""),1141.87)</f>
        <v>1141.87</v>
      </c>
      <c r="J66" s="2">
        <f>IFERROR(__xludf.DUMMYFUNCTION("""COMPUTED_VALUE"""),45744.66666666667)</f>
        <v>45744.66667</v>
      </c>
      <c r="K66" s="1">
        <f>IFERROR(__xludf.DUMMYFUNCTION("""COMPUTED_VALUE"""),1143.83)</f>
        <v>1143.83</v>
      </c>
      <c r="M66" s="2">
        <f>IFERROR(__xludf.DUMMYFUNCTION("""COMPUTED_VALUE"""),45744.66666666667)</f>
        <v>45744.66667</v>
      </c>
      <c r="N66" s="1">
        <f>IFERROR(__xludf.DUMMYFUNCTION("""COMPUTED_VALUE"""),1.06663844E8)</f>
        <v>106663844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IFERROR(__xludf.DUMMYFUNCTION("""COMPUTED_VALUE"""),1137.79)</f>
        <v>1137.79</v>
      </c>
      <c r="D67" s="2">
        <f>IFERROR(__xludf.DUMMYFUNCTION("""COMPUTED_VALUE"""),45751.66666666667)</f>
        <v>45751.66667</v>
      </c>
      <c r="E67" s="1">
        <f>IFERROR(__xludf.DUMMYFUNCTION("""COMPUTED_VALUE"""),1174.07)</f>
        <v>1174.07</v>
      </c>
      <c r="G67" s="2">
        <f>IFERROR(__xludf.DUMMYFUNCTION("""COMPUTED_VALUE"""),45751.66666666667)</f>
        <v>45751.66667</v>
      </c>
      <c r="H67" s="1">
        <f>IFERROR(__xludf.DUMMYFUNCTION("""COMPUTED_VALUE"""),1006.97)</f>
        <v>1006.97</v>
      </c>
      <c r="J67" s="2">
        <f>IFERROR(__xludf.DUMMYFUNCTION("""COMPUTED_VALUE"""),45751.66666666667)</f>
        <v>45751.66667</v>
      </c>
      <c r="K67" s="1">
        <f>IFERROR(__xludf.DUMMYFUNCTION("""COMPUTED_VALUE"""),1018.68)</f>
        <v>1018.68</v>
      </c>
      <c r="M67" s="2">
        <f>IFERROR(__xludf.DUMMYFUNCTION("""COMPUTED_VALUE"""),45751.66666666667)</f>
        <v>45751.66667</v>
      </c>
      <c r="N67" s="1">
        <f>IFERROR(__xludf.DUMMYFUNCTION("""COMPUTED_VALUE"""),1.82009323E8)</f>
        <v>182009323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IFERROR(__xludf.DUMMYFUNCTION("""COMPUTED_VALUE"""),1004.38)</f>
        <v>1004.38</v>
      </c>
      <c r="D68" s="2">
        <f>IFERROR(__xludf.DUMMYFUNCTION("""COMPUTED_VALUE"""),45758.66666666667)</f>
        <v>45758.66667</v>
      </c>
      <c r="E68" s="1">
        <f>IFERROR(__xludf.DUMMYFUNCTION("""COMPUTED_VALUE"""),1095.08)</f>
        <v>1095.08</v>
      </c>
      <c r="G68" s="2">
        <f>IFERROR(__xludf.DUMMYFUNCTION("""COMPUTED_VALUE"""),45758.66666666667)</f>
        <v>45758.66667</v>
      </c>
      <c r="H68" s="1">
        <f>IFERROR(__xludf.DUMMYFUNCTION("""COMPUTED_VALUE"""),969.18)</f>
        <v>969.18</v>
      </c>
      <c r="J68" s="2">
        <f>IFERROR(__xludf.DUMMYFUNCTION("""COMPUTED_VALUE"""),45758.66666666667)</f>
        <v>45758.66667</v>
      </c>
      <c r="K68" s="1">
        <f>IFERROR(__xludf.DUMMYFUNCTION("""COMPUTED_VALUE"""),1067.65)</f>
        <v>1067.65</v>
      </c>
      <c r="M68" s="2">
        <f>IFERROR(__xludf.DUMMYFUNCTION("""COMPUTED_VALUE"""),45758.66666666667)</f>
        <v>45758.66667</v>
      </c>
      <c r="N68" s="1">
        <f>IFERROR(__xludf.DUMMYFUNCTION("""COMPUTED_VALUE"""),2.55208952E8)</f>
        <v>255208952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IFERROR(__xludf.DUMMYFUNCTION("""COMPUTED_VALUE"""),1077.3)</f>
        <v>1077.3</v>
      </c>
      <c r="D69" s="2">
        <f>IFERROR(__xludf.DUMMYFUNCTION("""COMPUTED_VALUE"""),45764.66666666667)</f>
        <v>45764.66667</v>
      </c>
      <c r="E69" s="1">
        <f>IFERROR(__xludf.DUMMYFUNCTION("""COMPUTED_VALUE"""),1084.25)</f>
        <v>1084.25</v>
      </c>
      <c r="G69" s="2">
        <f>IFERROR(__xludf.DUMMYFUNCTION("""COMPUTED_VALUE"""),45764.66666666667)</f>
        <v>45764.66667</v>
      </c>
      <c r="H69" s="1">
        <f>IFERROR(__xludf.DUMMYFUNCTION("""COMPUTED_VALUE"""),1044.22)</f>
        <v>1044.22</v>
      </c>
      <c r="J69" s="2">
        <f>IFERROR(__xludf.DUMMYFUNCTION("""COMPUTED_VALUE"""),45764.66666666667)</f>
        <v>45764.66667</v>
      </c>
      <c r="K69" s="1">
        <f>IFERROR(__xludf.DUMMYFUNCTION("""COMPUTED_VALUE"""),1056.71)</f>
        <v>1056.71</v>
      </c>
      <c r="M69" s="2">
        <f>IFERROR(__xludf.DUMMYFUNCTION("""COMPUTED_VALUE"""),45764.66666666667)</f>
        <v>45764.66667</v>
      </c>
      <c r="N69" s="1">
        <f>IFERROR(__xludf.DUMMYFUNCTION("""COMPUTED_VALUE"""),1.06724829E8)</f>
        <v>106724829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IFERROR(__xludf.DUMMYFUNCTION("""COMPUTED_VALUE"""),1050.09)</f>
        <v>1050.09</v>
      </c>
      <c r="D70" s="2">
        <f>IFERROR(__xludf.DUMMYFUNCTION("""COMPUTED_VALUE"""),45772.66666666667)</f>
        <v>45772.66667</v>
      </c>
      <c r="E70" s="1">
        <f>IFERROR(__xludf.DUMMYFUNCTION("""COMPUTED_VALUE"""),1112.24)</f>
        <v>1112.24</v>
      </c>
      <c r="G70" s="2">
        <f>IFERROR(__xludf.DUMMYFUNCTION("""COMPUTED_VALUE"""),45772.66666666667)</f>
        <v>45772.66667</v>
      </c>
      <c r="H70" s="1">
        <f>IFERROR(__xludf.DUMMYFUNCTION("""COMPUTED_VALUE"""),1021.61)</f>
        <v>1021.61</v>
      </c>
      <c r="J70" s="2">
        <f>IFERROR(__xludf.DUMMYFUNCTION("""COMPUTED_VALUE"""),45772.66666666667)</f>
        <v>45772.66667</v>
      </c>
      <c r="K70" s="1">
        <f>IFERROR(__xludf.DUMMYFUNCTION("""COMPUTED_VALUE"""),1100.13)</f>
        <v>1100.13</v>
      </c>
      <c r="M70" s="2">
        <f>IFERROR(__xludf.DUMMYFUNCTION("""COMPUTED_VALUE"""),45772.66666666667)</f>
        <v>45772.66667</v>
      </c>
      <c r="N70" s="1">
        <f>IFERROR(__xludf.DUMMYFUNCTION("""COMPUTED_VALUE"""),1.53595298E8)</f>
        <v>153595298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IFERROR(__xludf.DUMMYFUNCTION("""COMPUTED_VALUE"""),1103.29)</f>
        <v>1103.29</v>
      </c>
      <c r="D71" s="2">
        <f>IFERROR(__xludf.DUMMYFUNCTION("""COMPUTED_VALUE"""),45779.66666666667)</f>
        <v>45779.66667</v>
      </c>
      <c r="E71" s="1">
        <f>IFERROR(__xludf.DUMMYFUNCTION("""COMPUTED_VALUE"""),1142.11)</f>
        <v>1142.11</v>
      </c>
      <c r="G71" s="2">
        <f>IFERROR(__xludf.DUMMYFUNCTION("""COMPUTED_VALUE"""),45779.66666666667)</f>
        <v>45779.66667</v>
      </c>
      <c r="H71" s="1">
        <f>IFERROR(__xludf.DUMMYFUNCTION("""COMPUTED_VALUE"""),1079.84)</f>
        <v>1079.84</v>
      </c>
      <c r="J71" s="2">
        <f>IFERROR(__xludf.DUMMYFUNCTION("""COMPUTED_VALUE"""),45779.66666666667)</f>
        <v>45779.66667</v>
      </c>
      <c r="K71" s="1">
        <f>IFERROR(__xludf.DUMMYFUNCTION("""COMPUTED_VALUE"""),1136.3)</f>
        <v>1136.3</v>
      </c>
      <c r="M71" s="2">
        <f>IFERROR(__xludf.DUMMYFUNCTION("""COMPUTED_VALUE"""),45779.66666666667)</f>
        <v>45779.66667</v>
      </c>
      <c r="N71" s="1">
        <f>IFERROR(__xludf.DUMMYFUNCTION("""COMPUTED_VALUE"""),1.9633945E8)</f>
        <v>196339450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IFERROR(__xludf.DUMMYFUNCTION("""COMPUTED_VALUE"""),1129.26)</f>
        <v>1129.26</v>
      </c>
      <c r="D72" s="2">
        <f>IFERROR(__xludf.DUMMYFUNCTION("""COMPUTED_VALUE"""),45786.66666666667)</f>
        <v>45786.66667</v>
      </c>
      <c r="E72" s="1">
        <f>IFERROR(__xludf.DUMMYFUNCTION("""COMPUTED_VALUE"""),1161.55)</f>
        <v>1161.55</v>
      </c>
      <c r="G72" s="2">
        <f>IFERROR(__xludf.DUMMYFUNCTION("""COMPUTED_VALUE"""),45786.66666666667)</f>
        <v>45786.66667</v>
      </c>
      <c r="H72" s="1">
        <f>IFERROR(__xludf.DUMMYFUNCTION("""COMPUTED_VALUE"""),1118.4)</f>
        <v>1118.4</v>
      </c>
      <c r="J72" s="2">
        <f>IFERROR(__xludf.DUMMYFUNCTION("""COMPUTED_VALUE"""),45786.66666666667)</f>
        <v>45786.66667</v>
      </c>
      <c r="K72" s="1">
        <f>IFERROR(__xludf.DUMMYFUNCTION("""COMPUTED_VALUE"""),1153.33)</f>
        <v>1153.33</v>
      </c>
      <c r="M72" s="2">
        <f>IFERROR(__xludf.DUMMYFUNCTION("""COMPUTED_VALUE"""),45786.66666666667)</f>
        <v>45786.66667</v>
      </c>
      <c r="N72" s="1">
        <f>IFERROR(__xludf.DUMMYFUNCTION("""COMPUTED_VALUE"""),1.40660759E8)</f>
        <v>140660759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IFERROR(__xludf.DUMMYFUNCTION("""COMPUTED_VALUE"""),1183.74)</f>
        <v>1183.74</v>
      </c>
      <c r="D73" s="2">
        <f>IFERROR(__xludf.DUMMYFUNCTION("""COMPUTED_VALUE"""),45793.66666666667)</f>
        <v>45793.66667</v>
      </c>
      <c r="E73" s="1">
        <f>IFERROR(__xludf.DUMMYFUNCTION("""COMPUTED_VALUE"""),1215.07)</f>
        <v>1215.07</v>
      </c>
      <c r="G73" s="2">
        <f>IFERROR(__xludf.DUMMYFUNCTION("""COMPUTED_VALUE"""),45793.66666666667)</f>
        <v>45793.66667</v>
      </c>
      <c r="H73" s="1">
        <f>IFERROR(__xludf.DUMMYFUNCTION("""COMPUTED_VALUE"""),1183.74)</f>
        <v>1183.74</v>
      </c>
      <c r="J73" s="2">
        <f>IFERROR(__xludf.DUMMYFUNCTION("""COMPUTED_VALUE"""),45793.66666666667)</f>
        <v>45793.66667</v>
      </c>
      <c r="K73" s="1">
        <f>IFERROR(__xludf.DUMMYFUNCTION("""COMPUTED_VALUE"""),1212.87)</f>
        <v>1212.87</v>
      </c>
      <c r="M73" s="2">
        <f>IFERROR(__xludf.DUMMYFUNCTION("""COMPUTED_VALUE"""),45793.66666666667)</f>
        <v>45793.66667</v>
      </c>
      <c r="N73" s="1">
        <f>IFERROR(__xludf.DUMMYFUNCTION("""COMPUTED_VALUE"""),1.54436195E8)</f>
        <v>154436195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IFERROR(__xludf.DUMMYFUNCTION("""COMPUTED_VALUE"""),1200.29)</f>
        <v>1200.29</v>
      </c>
      <c r="D74" s="2">
        <f>IFERROR(__xludf.DUMMYFUNCTION("""COMPUTED_VALUE"""),45800.66666666667)</f>
        <v>45800.66667</v>
      </c>
      <c r="E74" s="1">
        <f>IFERROR(__xludf.DUMMYFUNCTION("""COMPUTED_VALUE"""),1212.48)</f>
        <v>1212.48</v>
      </c>
      <c r="G74" s="2">
        <f>IFERROR(__xludf.DUMMYFUNCTION("""COMPUTED_VALUE"""),45800.66666666667)</f>
        <v>45800.66667</v>
      </c>
      <c r="H74" s="1">
        <f>IFERROR(__xludf.DUMMYFUNCTION("""COMPUTED_VALUE"""),1152.91)</f>
        <v>1152.91</v>
      </c>
      <c r="J74" s="2">
        <f>IFERROR(__xludf.DUMMYFUNCTION("""COMPUTED_VALUE"""),45800.66666666667)</f>
        <v>45800.66667</v>
      </c>
      <c r="K74" s="1">
        <f>IFERROR(__xludf.DUMMYFUNCTION("""COMPUTED_VALUE"""),1163.41)</f>
        <v>1163.41</v>
      </c>
      <c r="M74" s="2">
        <f>IFERROR(__xludf.DUMMYFUNCTION("""COMPUTED_VALUE"""),45800.66666666667)</f>
        <v>45800.66667</v>
      </c>
      <c r="N74" s="1">
        <f>IFERROR(__xludf.DUMMYFUNCTION("""COMPUTED_VALUE"""),1.24604014E8)</f>
        <v>124604014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IFERROR(__xludf.DUMMYFUNCTION("""COMPUTED_VALUE"""),1168.6)</f>
        <v>1168.6</v>
      </c>
      <c r="D75" s="2">
        <f>IFERROR(__xludf.DUMMYFUNCTION("""COMPUTED_VALUE"""),45807.66666666667)</f>
        <v>45807.66667</v>
      </c>
      <c r="E75" s="1">
        <f>IFERROR(__xludf.DUMMYFUNCTION("""COMPUTED_VALUE"""),1191.98)</f>
        <v>1191.98</v>
      </c>
      <c r="G75" s="2">
        <f>IFERROR(__xludf.DUMMYFUNCTION("""COMPUTED_VALUE"""),45807.66666666667)</f>
        <v>45807.66667</v>
      </c>
      <c r="H75" s="1">
        <f>IFERROR(__xludf.DUMMYFUNCTION("""COMPUTED_VALUE"""),1168.39)</f>
        <v>1168.39</v>
      </c>
      <c r="J75" s="2">
        <f>IFERROR(__xludf.DUMMYFUNCTION("""COMPUTED_VALUE"""),45807.66666666667)</f>
        <v>45807.66667</v>
      </c>
      <c r="K75" s="1">
        <f>IFERROR(__xludf.DUMMYFUNCTION("""COMPUTED_VALUE"""),1177.41)</f>
        <v>1177.41</v>
      </c>
      <c r="M75" s="2">
        <f>IFERROR(__xludf.DUMMYFUNCTION("""COMPUTED_VALUE"""),45807.66666666667)</f>
        <v>45807.66667</v>
      </c>
      <c r="N75" s="1">
        <f>IFERROR(__xludf.DUMMYFUNCTION("""COMPUTED_VALUE"""),1.15685325E8)</f>
        <v>115685325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IFERROR(__xludf.DUMMYFUNCTION("""COMPUTED_VALUE"""),1176.19)</f>
        <v>1176.19</v>
      </c>
      <c r="D76" s="2">
        <f>IFERROR(__xludf.DUMMYFUNCTION("""COMPUTED_VALUE"""),45814.66666666667)</f>
        <v>45814.66667</v>
      </c>
      <c r="E76" s="1">
        <f>IFERROR(__xludf.DUMMYFUNCTION("""COMPUTED_VALUE"""),1196.55)</f>
        <v>1196.55</v>
      </c>
      <c r="G76" s="2">
        <f>IFERROR(__xludf.DUMMYFUNCTION("""COMPUTED_VALUE"""),45814.66666666667)</f>
        <v>45814.66667</v>
      </c>
      <c r="H76" s="1">
        <f>IFERROR(__xludf.DUMMYFUNCTION("""COMPUTED_VALUE"""),1153.88)</f>
        <v>1153.88</v>
      </c>
      <c r="J76" s="2">
        <f>IFERROR(__xludf.DUMMYFUNCTION("""COMPUTED_VALUE"""),45814.66666666667)</f>
        <v>45814.66667</v>
      </c>
      <c r="K76" s="1">
        <f>IFERROR(__xludf.DUMMYFUNCTION("""COMPUTED_VALUE"""),1191.98)</f>
        <v>1191.98</v>
      </c>
      <c r="M76" s="2">
        <f>IFERROR(__xludf.DUMMYFUNCTION("""COMPUTED_VALUE"""),45814.66666666667)</f>
        <v>45814.66667</v>
      </c>
      <c r="N76" s="1">
        <f>IFERROR(__xludf.DUMMYFUNCTION("""COMPUTED_VALUE"""),1.32752631E8)</f>
        <v>132752631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IFERROR(__xludf.DUMMYFUNCTION("""COMPUTED_VALUE"""),1195.94)</f>
        <v>1195.94</v>
      </c>
      <c r="D77" s="2">
        <f>IFERROR(__xludf.DUMMYFUNCTION("""COMPUTED_VALUE"""),45821.66666666667)</f>
        <v>45821.66667</v>
      </c>
      <c r="E77" s="1">
        <f>IFERROR(__xludf.DUMMYFUNCTION("""COMPUTED_VALUE"""),1202.49)</f>
        <v>1202.49</v>
      </c>
      <c r="G77" s="2">
        <f>IFERROR(__xludf.DUMMYFUNCTION("""COMPUTED_VALUE"""),45821.66666666667)</f>
        <v>45821.66667</v>
      </c>
      <c r="H77" s="1">
        <f>IFERROR(__xludf.DUMMYFUNCTION("""COMPUTED_VALUE"""),1162.04)</f>
        <v>1162.04</v>
      </c>
      <c r="J77" s="2">
        <f>IFERROR(__xludf.DUMMYFUNCTION("""COMPUTED_VALUE"""),45821.66666666667)</f>
        <v>45821.66667</v>
      </c>
      <c r="K77" s="1">
        <f>IFERROR(__xludf.DUMMYFUNCTION("""COMPUTED_VALUE"""),1165.31)</f>
        <v>1165.31</v>
      </c>
      <c r="M77" s="2">
        <f>IFERROR(__xludf.DUMMYFUNCTION("""COMPUTED_VALUE"""),45821.66666666667)</f>
        <v>45821.66667</v>
      </c>
      <c r="N77" s="1">
        <f>IFERROR(__xludf.DUMMYFUNCTION("""COMPUTED_VALUE"""),1.20739347E8)</f>
        <v>120739347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IFERROR(__xludf.DUMMYFUNCTION("""COMPUTED_VALUE"""),1170.95)</f>
        <v>1170.95</v>
      </c>
      <c r="D78" s="2">
        <f>IFERROR(__xludf.DUMMYFUNCTION("""COMPUTED_VALUE"""),45828.66666666667)</f>
        <v>45828.66667</v>
      </c>
      <c r="E78" s="1">
        <f>IFERROR(__xludf.DUMMYFUNCTION("""COMPUTED_VALUE"""),1185.15)</f>
        <v>1185.15</v>
      </c>
      <c r="G78" s="2">
        <f>IFERROR(__xludf.DUMMYFUNCTION("""COMPUTED_VALUE"""),45828.66666666667)</f>
        <v>45828.66667</v>
      </c>
      <c r="H78" s="1">
        <f>IFERROR(__xludf.DUMMYFUNCTION("""COMPUTED_VALUE"""),1156.44)</f>
        <v>1156.44</v>
      </c>
      <c r="J78" s="2">
        <f>IFERROR(__xludf.DUMMYFUNCTION("""COMPUTED_VALUE"""),45828.66666666667)</f>
        <v>45828.66667</v>
      </c>
      <c r="K78" s="1">
        <f>IFERROR(__xludf.DUMMYFUNCTION("""COMPUTED_VALUE"""),1159.32)</f>
        <v>1159.32</v>
      </c>
      <c r="M78" s="2">
        <f>IFERROR(__xludf.DUMMYFUNCTION("""COMPUTED_VALUE"""),45828.66666666667)</f>
        <v>45828.66667</v>
      </c>
      <c r="N78" s="1">
        <f>IFERROR(__xludf.DUMMYFUNCTION("""COMPUTED_VALUE"""),1.1915143E8)</f>
        <v>119151430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IFERROR(__xludf.DUMMYFUNCTION("""COMPUTED_VALUE"""),1159.82)</f>
        <v>1159.82</v>
      </c>
      <c r="D79" s="2">
        <f>IFERROR(__xludf.DUMMYFUNCTION("""COMPUTED_VALUE"""),45835.66666666667)</f>
        <v>45835.66667</v>
      </c>
      <c r="E79" s="1">
        <f>IFERROR(__xludf.DUMMYFUNCTION("""COMPUTED_VALUE"""),1221.98)</f>
        <v>1221.98</v>
      </c>
      <c r="G79" s="2">
        <f>IFERROR(__xludf.DUMMYFUNCTION("""COMPUTED_VALUE"""),45835.66666666667)</f>
        <v>45835.66667</v>
      </c>
      <c r="H79" s="1">
        <f>IFERROR(__xludf.DUMMYFUNCTION("""COMPUTED_VALUE"""),1150.65)</f>
        <v>1150.65</v>
      </c>
      <c r="J79" s="2">
        <f>IFERROR(__xludf.DUMMYFUNCTION("""COMPUTED_VALUE"""),45835.66666666667)</f>
        <v>45835.66667</v>
      </c>
      <c r="K79" s="1">
        <f>IFERROR(__xludf.DUMMYFUNCTION("""COMPUTED_VALUE"""),1213.24)</f>
        <v>1213.24</v>
      </c>
      <c r="M79" s="2">
        <f>IFERROR(__xludf.DUMMYFUNCTION("""COMPUTED_VALUE"""),45835.66666666667)</f>
        <v>45835.66667</v>
      </c>
      <c r="N79" s="1">
        <f>IFERROR(__xludf.DUMMYFUNCTION("""COMPUTED_VALUE"""),1.65313129E8)</f>
        <v>165313129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IFERROR(__xludf.DUMMYFUNCTION("""COMPUTED_VALUE"""),1195.88)</f>
        <v>1195.88</v>
      </c>
      <c r="D80" s="2">
        <f>IFERROR(__xludf.DUMMYFUNCTION("""COMPUTED_VALUE"""),45841.54166666667)</f>
        <v>45841.54167</v>
      </c>
      <c r="E80" s="1">
        <f>IFERROR(__xludf.DUMMYFUNCTION("""COMPUTED_VALUE"""),1249.17)</f>
        <v>1249.17</v>
      </c>
      <c r="G80" s="2">
        <f>IFERROR(__xludf.DUMMYFUNCTION("""COMPUTED_VALUE"""),45841.54166666667)</f>
        <v>45841.54167</v>
      </c>
      <c r="H80" s="1">
        <f>IFERROR(__xludf.DUMMYFUNCTION("""COMPUTED_VALUE"""),1191.64)</f>
        <v>1191.64</v>
      </c>
      <c r="J80" s="2">
        <f>IFERROR(__xludf.DUMMYFUNCTION("""COMPUTED_VALUE"""),45841.54166666667)</f>
        <v>45841.54167</v>
      </c>
      <c r="K80" s="1">
        <f>IFERROR(__xludf.DUMMYFUNCTION("""COMPUTED_VALUE"""),1247.72)</f>
        <v>1247.72</v>
      </c>
      <c r="M80" s="2">
        <f>IFERROR(__xludf.DUMMYFUNCTION("""COMPUTED_VALUE"""),45841.54166666667)</f>
        <v>45841.54167</v>
      </c>
      <c r="N80" s="1">
        <f>IFERROR(__xludf.DUMMYFUNCTION("""COMPUTED_VALUE"""),1.5164255E8)</f>
        <v>151642550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IFERROR(__xludf.DUMMYFUNCTION("""COMPUTED_VALUE"""),1245.51)</f>
        <v>1245.51</v>
      </c>
      <c r="D81" s="2">
        <f>IFERROR(__xludf.DUMMYFUNCTION("""COMPUTED_VALUE"""),45849.66666666667)</f>
        <v>45849.66667</v>
      </c>
      <c r="E81" s="1">
        <f>IFERROR(__xludf.DUMMYFUNCTION("""COMPUTED_VALUE"""),1262.8)</f>
        <v>1262.8</v>
      </c>
      <c r="G81" s="2">
        <f>IFERROR(__xludf.DUMMYFUNCTION("""COMPUTED_VALUE"""),45849.66666666667)</f>
        <v>45849.66667</v>
      </c>
      <c r="H81" s="1">
        <f>IFERROR(__xludf.DUMMYFUNCTION("""COMPUTED_VALUE"""),1224.89)</f>
        <v>1224.89</v>
      </c>
      <c r="J81" s="2">
        <f>IFERROR(__xludf.DUMMYFUNCTION("""COMPUTED_VALUE"""),45849.66666666667)</f>
        <v>45849.66667</v>
      </c>
      <c r="K81" s="1">
        <f>IFERROR(__xludf.DUMMYFUNCTION("""COMPUTED_VALUE"""),1246.12)</f>
        <v>1246.12</v>
      </c>
      <c r="M81" s="2">
        <f>IFERROR(__xludf.DUMMYFUNCTION("""COMPUTED_VALUE"""),45849.66666666667)</f>
        <v>45849.66667</v>
      </c>
      <c r="N81" s="1">
        <f>IFERROR(__xludf.DUMMYFUNCTION("""COMPUTED_VALUE"""),1.39700922E8)</f>
        <v>139700922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IFERROR(__xludf.DUMMYFUNCTION("""COMPUTED_VALUE"""),1243.89)</f>
        <v>1243.89</v>
      </c>
      <c r="D82" s="2">
        <f>IFERROR(__xludf.DUMMYFUNCTION("""COMPUTED_VALUE"""),45856.66666666667)</f>
        <v>45856.66667</v>
      </c>
      <c r="E82" s="1">
        <f>IFERROR(__xludf.DUMMYFUNCTION("""COMPUTED_VALUE"""),1255.07)</f>
        <v>1255.07</v>
      </c>
      <c r="G82" s="2">
        <f>IFERROR(__xludf.DUMMYFUNCTION("""COMPUTED_VALUE"""),45856.66666666667)</f>
        <v>45856.66667</v>
      </c>
      <c r="H82" s="1">
        <f>IFERROR(__xludf.DUMMYFUNCTION("""COMPUTED_VALUE"""),1212.49)</f>
        <v>1212.49</v>
      </c>
      <c r="J82" s="2">
        <f>IFERROR(__xludf.DUMMYFUNCTION("""COMPUTED_VALUE"""),45856.66666666667)</f>
        <v>45856.66667</v>
      </c>
      <c r="K82" s="1">
        <f>IFERROR(__xludf.DUMMYFUNCTION("""COMPUTED_VALUE"""),1244.02)</f>
        <v>1244.02</v>
      </c>
      <c r="M82" s="2">
        <f>IFERROR(__xludf.DUMMYFUNCTION("""COMPUTED_VALUE"""),45856.66666666667)</f>
        <v>45856.66667</v>
      </c>
      <c r="N82" s="1">
        <f>IFERROR(__xludf.DUMMYFUNCTION("""COMPUTED_VALUE"""),1.28159496E8)</f>
        <v>128159496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IFERROR(__xludf.DUMMYFUNCTION("""COMPUTED_VALUE"""),1246.4)</f>
        <v>1246.4</v>
      </c>
      <c r="D83" s="2">
        <f>IFERROR(__xludf.DUMMYFUNCTION("""COMPUTED_VALUE"""),45863.66666666667)</f>
        <v>45863.66667</v>
      </c>
      <c r="E83" s="1">
        <f>IFERROR(__xludf.DUMMYFUNCTION("""COMPUTED_VALUE"""),1252.04)</f>
        <v>1252.04</v>
      </c>
      <c r="G83" s="2">
        <f>IFERROR(__xludf.DUMMYFUNCTION("""COMPUTED_VALUE"""),45863.66666666667)</f>
        <v>45863.66667</v>
      </c>
      <c r="H83" s="1">
        <f>IFERROR(__xludf.DUMMYFUNCTION("""COMPUTED_VALUE"""),1225.54)</f>
        <v>1225.54</v>
      </c>
      <c r="J83" s="2">
        <f>IFERROR(__xludf.DUMMYFUNCTION("""COMPUTED_VALUE"""),45863.66666666667)</f>
        <v>45863.66667</v>
      </c>
      <c r="K83" s="1">
        <f>IFERROR(__xludf.DUMMYFUNCTION("""COMPUTED_VALUE"""),1250.44)</f>
        <v>1250.44</v>
      </c>
      <c r="M83" s="2">
        <f>IFERROR(__xludf.DUMMYFUNCTION("""COMPUTED_VALUE"""),45863.66666666667)</f>
        <v>45863.66667</v>
      </c>
      <c r="N83" s="1">
        <f>IFERROR(__xludf.DUMMYFUNCTION("""COMPUTED_VALUE"""),1.49601543E8)</f>
        <v>149601543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IFERROR(__xludf.DUMMYFUNCTION("""COMPUTED_VALUE"""),1250.51)</f>
        <v>1250.51</v>
      </c>
      <c r="D84" s="2">
        <f>IFERROR(__xludf.DUMMYFUNCTION("""COMPUTED_VALUE"""),45870.66666666667)</f>
        <v>45870.66667</v>
      </c>
      <c r="E84" s="1">
        <f>IFERROR(__xludf.DUMMYFUNCTION("""COMPUTED_VALUE"""),1252.97)</f>
        <v>1252.97</v>
      </c>
      <c r="G84" s="2">
        <f>IFERROR(__xludf.DUMMYFUNCTION("""COMPUTED_VALUE"""),45870.66666666667)</f>
        <v>45870.66667</v>
      </c>
      <c r="H84" s="1">
        <f>IFERROR(__xludf.DUMMYFUNCTION("""COMPUTED_VALUE"""),1193.49)</f>
        <v>1193.49</v>
      </c>
      <c r="J84" s="2">
        <f>IFERROR(__xludf.DUMMYFUNCTION("""COMPUTED_VALUE"""),45870.66666666667)</f>
        <v>45870.66667</v>
      </c>
      <c r="K84" s="1">
        <f>IFERROR(__xludf.DUMMYFUNCTION("""COMPUTED_VALUE"""),1203.73)</f>
        <v>1203.73</v>
      </c>
      <c r="M84" s="2">
        <f>IFERROR(__xludf.DUMMYFUNCTION("""COMPUTED_VALUE"""),45870.66666666667)</f>
        <v>45870.66667</v>
      </c>
      <c r="N84" s="1">
        <f>IFERROR(__xludf.DUMMYFUNCTION("""COMPUTED_VALUE"""),2.63231586E8)</f>
        <v>263231586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IFERROR(__xludf.DUMMYFUNCTION("""COMPUTED_VALUE"""),1206.99)</f>
        <v>1206.99</v>
      </c>
      <c r="D85" s="2">
        <f>IFERROR(__xludf.DUMMYFUNCTION("""COMPUTED_VALUE"""),45877.66666666667)</f>
        <v>45877.66667</v>
      </c>
      <c r="E85" s="1">
        <f>IFERROR(__xludf.DUMMYFUNCTION("""COMPUTED_VALUE"""),1227.96)</f>
        <v>1227.96</v>
      </c>
      <c r="G85" s="2">
        <f>IFERROR(__xludf.DUMMYFUNCTION("""COMPUTED_VALUE"""),45877.66666666667)</f>
        <v>45877.66667</v>
      </c>
      <c r="H85" s="1">
        <f>IFERROR(__xludf.DUMMYFUNCTION("""COMPUTED_VALUE"""),1206.99)</f>
        <v>1206.99</v>
      </c>
      <c r="J85" s="2">
        <f>IFERROR(__xludf.DUMMYFUNCTION("""COMPUTED_VALUE"""),45877.66666666667)</f>
        <v>45877.66667</v>
      </c>
      <c r="K85" s="1">
        <f>IFERROR(__xludf.DUMMYFUNCTION("""COMPUTED_VALUE"""),1216.3)</f>
        <v>1216.3</v>
      </c>
      <c r="M85" s="2">
        <f>IFERROR(__xludf.DUMMYFUNCTION("""COMPUTED_VALUE"""),45877.66666666667)</f>
        <v>45877.66667</v>
      </c>
      <c r="N85" s="1">
        <f>IFERROR(__xludf.DUMMYFUNCTION("""COMPUTED_VALUE"""),1.82330007E8)</f>
        <v>182330007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IFERROR(__xludf.DUMMYFUNCTION("""COMPUTED_VALUE"""),1216.33)</f>
        <v>1216.33</v>
      </c>
      <c r="D86" s="2">
        <f>IFERROR(__xludf.DUMMYFUNCTION("""COMPUTED_VALUE"""),45884.66666666667)</f>
        <v>45884.66667</v>
      </c>
      <c r="E86" s="1">
        <f>IFERROR(__xludf.DUMMYFUNCTION("""COMPUTED_VALUE"""),1269.1)</f>
        <v>1269.1</v>
      </c>
      <c r="G86" s="2">
        <f>IFERROR(__xludf.DUMMYFUNCTION("""COMPUTED_VALUE"""),45884.66666666667)</f>
        <v>45884.66667</v>
      </c>
      <c r="H86" s="1">
        <f>IFERROR(__xludf.DUMMYFUNCTION("""COMPUTED_VALUE"""),1210.4)</f>
        <v>1210.4</v>
      </c>
      <c r="J86" s="2">
        <f>IFERROR(__xludf.DUMMYFUNCTION("""COMPUTED_VALUE"""),45884.66666666667)</f>
        <v>45884.66667</v>
      </c>
      <c r="K86" s="1">
        <f>IFERROR(__xludf.DUMMYFUNCTION("""COMPUTED_VALUE"""),1228.29)</f>
        <v>1228.29</v>
      </c>
      <c r="M86" s="2">
        <f>IFERROR(__xludf.DUMMYFUNCTION("""COMPUTED_VALUE"""),45884.66666666667)</f>
        <v>45884.66667</v>
      </c>
      <c r="N86" s="1">
        <f>IFERROR(__xludf.DUMMYFUNCTION("""COMPUTED_VALUE"""),1.56737327E8)</f>
        <v>156737327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IFERROR(__xludf.DUMMYFUNCTION("""COMPUTED_VALUE"""),1228.59)</f>
        <v>1228.59</v>
      </c>
      <c r="D87" s="2">
        <f>IFERROR(__xludf.DUMMYFUNCTION("""COMPUTED_VALUE"""),45891.66666666667)</f>
        <v>45891.66667</v>
      </c>
      <c r="E87" s="1">
        <f>IFERROR(__xludf.DUMMYFUNCTION("""COMPUTED_VALUE"""),1271.23)</f>
        <v>1271.23</v>
      </c>
      <c r="G87" s="2">
        <f>IFERROR(__xludf.DUMMYFUNCTION("""COMPUTED_VALUE"""),45891.66666666667)</f>
        <v>45891.66667</v>
      </c>
      <c r="H87" s="1">
        <f>IFERROR(__xludf.DUMMYFUNCTION("""COMPUTED_VALUE"""),1225.76)</f>
        <v>1225.76</v>
      </c>
      <c r="J87" s="2">
        <f>IFERROR(__xludf.DUMMYFUNCTION("""COMPUTED_VALUE"""),45891.66666666667)</f>
        <v>45891.66667</v>
      </c>
      <c r="K87" s="1">
        <f>IFERROR(__xludf.DUMMYFUNCTION("""COMPUTED_VALUE"""),1265.84)</f>
        <v>1265.84</v>
      </c>
      <c r="M87" s="2">
        <f>IFERROR(__xludf.DUMMYFUNCTION("""COMPUTED_VALUE"""),45891.66666666667)</f>
        <v>45891.66667</v>
      </c>
      <c r="N87" s="1">
        <f>IFERROR(__xludf.DUMMYFUNCTION("""COMPUTED_VALUE"""),1.45822071E8)</f>
        <v>145822071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IFERROR(__xludf.DUMMYFUNCTION("""COMPUTED_VALUE"""),1266.6)</f>
        <v>1266.6</v>
      </c>
      <c r="D88" s="2">
        <f>IFERROR(__xludf.DUMMYFUNCTION("""COMPUTED_VALUE"""),45898.66666666667)</f>
        <v>45898.66667</v>
      </c>
      <c r="E88" s="1">
        <f>IFERROR(__xludf.DUMMYFUNCTION("""COMPUTED_VALUE"""),1273.62)</f>
        <v>1273.62</v>
      </c>
      <c r="G88" s="2">
        <f>IFERROR(__xludf.DUMMYFUNCTION("""COMPUTED_VALUE"""),45898.66666666667)</f>
        <v>45898.66667</v>
      </c>
      <c r="H88" s="1">
        <f>IFERROR(__xludf.DUMMYFUNCTION("""COMPUTED_VALUE"""),1249.72)</f>
        <v>1249.72</v>
      </c>
      <c r="J88" s="2">
        <f>IFERROR(__xludf.DUMMYFUNCTION("""COMPUTED_VALUE"""),45898.66666666667)</f>
        <v>45898.66667</v>
      </c>
      <c r="K88" s="1">
        <f>IFERROR(__xludf.DUMMYFUNCTION("""COMPUTED_VALUE"""),1251.73)</f>
        <v>1251.73</v>
      </c>
      <c r="M88" s="2">
        <f>IFERROR(__xludf.DUMMYFUNCTION("""COMPUTED_VALUE"""),45898.66666666667)</f>
        <v>45898.66667</v>
      </c>
      <c r="N88" s="1">
        <f>IFERROR(__xludf.DUMMYFUNCTION("""COMPUTED_VALUE"""),1.34334695E8)</f>
        <v>134334695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IFERROR(__xludf.DUMMYFUNCTION("""COMPUTED_VALUE"""),1246.45)</f>
        <v>1246.45</v>
      </c>
      <c r="D89" s="2">
        <f>IFERROR(__xludf.DUMMYFUNCTION("""COMPUTED_VALUE"""),45905.66666666667)</f>
        <v>45905.66667</v>
      </c>
      <c r="E89" s="1">
        <f>IFERROR(__xludf.DUMMYFUNCTION("""COMPUTED_VALUE"""),1270.05)</f>
        <v>1270.05</v>
      </c>
      <c r="G89" s="2">
        <f>IFERROR(__xludf.DUMMYFUNCTION("""COMPUTED_VALUE"""),45905.66666666667)</f>
        <v>45905.66667</v>
      </c>
      <c r="H89" s="1">
        <f>IFERROR(__xludf.DUMMYFUNCTION("""COMPUTED_VALUE"""),1228.83)</f>
        <v>1228.83</v>
      </c>
      <c r="J89" s="2">
        <f>IFERROR(__xludf.DUMMYFUNCTION("""COMPUTED_VALUE"""),45905.66666666667)</f>
        <v>45905.66667</v>
      </c>
      <c r="K89" s="1">
        <f>IFERROR(__xludf.DUMMYFUNCTION("""COMPUTED_VALUE"""),1259.97)</f>
        <v>1259.97</v>
      </c>
      <c r="M89" s="2">
        <f>IFERROR(__xludf.DUMMYFUNCTION("""COMPUTED_VALUE"""),45905.66666666667)</f>
        <v>45905.66667</v>
      </c>
      <c r="N89" s="1">
        <f>IFERROR(__xludf.DUMMYFUNCTION("""COMPUTED_VALUE"""),9.9973387E7)</f>
        <v>99973387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IFERROR(__xludf.DUMMYFUNCTION("""COMPUTED_VALUE"""),1260.23)</f>
        <v>1260.23</v>
      </c>
      <c r="D90" s="2">
        <f>IFERROR(__xludf.DUMMYFUNCTION("""COMPUTED_VALUE"""),45912.66666666667)</f>
        <v>45912.66667</v>
      </c>
      <c r="E90" s="1">
        <f>IFERROR(__xludf.DUMMYFUNCTION("""COMPUTED_VALUE"""),1275.73)</f>
        <v>1275.73</v>
      </c>
      <c r="G90" s="2">
        <f>IFERROR(__xludf.DUMMYFUNCTION("""COMPUTED_VALUE"""),45912.66666666667)</f>
        <v>45912.66667</v>
      </c>
      <c r="H90" s="1">
        <f>IFERROR(__xludf.DUMMYFUNCTION("""COMPUTED_VALUE"""),1237.93)</f>
        <v>1237.93</v>
      </c>
      <c r="J90" s="2">
        <f>IFERROR(__xludf.DUMMYFUNCTION("""COMPUTED_VALUE"""),45912.66666666667)</f>
        <v>45912.66667</v>
      </c>
      <c r="K90" s="1">
        <f>IFERROR(__xludf.DUMMYFUNCTION("""COMPUTED_VALUE"""),1254.99)</f>
        <v>1254.99</v>
      </c>
      <c r="M90" s="2">
        <f>IFERROR(__xludf.DUMMYFUNCTION("""COMPUTED_VALUE"""),45912.66666666667)</f>
        <v>45912.66667</v>
      </c>
      <c r="N90" s="1">
        <f>IFERROR(__xludf.DUMMYFUNCTION("""COMPUTED_VALUE"""),1.47789726E8)</f>
        <v>147789726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IFERROR(__xludf.DUMMYFUNCTION("""COMPUTED_VALUE"""),1255.48)</f>
        <v>1255.48</v>
      </c>
      <c r="D91" s="2">
        <f>IFERROR(__xludf.DUMMYFUNCTION("""COMPUTED_VALUE"""),45919.66666666667)</f>
        <v>45919.66667</v>
      </c>
      <c r="E91" s="1">
        <f>IFERROR(__xludf.DUMMYFUNCTION("""COMPUTED_VALUE"""),1271.85)</f>
        <v>1271.85</v>
      </c>
      <c r="G91" s="2">
        <f>IFERROR(__xludf.DUMMYFUNCTION("""COMPUTED_VALUE"""),45919.66666666667)</f>
        <v>45919.66667</v>
      </c>
      <c r="H91" s="1">
        <f>IFERROR(__xludf.DUMMYFUNCTION("""COMPUTED_VALUE"""),1238.88)</f>
        <v>1238.88</v>
      </c>
      <c r="J91" s="2">
        <f>IFERROR(__xludf.DUMMYFUNCTION("""COMPUTED_VALUE"""),45919.66666666667)</f>
        <v>45919.66667</v>
      </c>
      <c r="K91" s="1">
        <f>IFERROR(__xludf.DUMMYFUNCTION("""COMPUTED_VALUE"""),1257.59)</f>
        <v>1257.59</v>
      </c>
      <c r="M91" s="2">
        <f>IFERROR(__xludf.DUMMYFUNCTION("""COMPUTED_VALUE"""),45919.66666666667)</f>
        <v>45919.66667</v>
      </c>
      <c r="N91" s="1">
        <f>IFERROR(__xludf.DUMMYFUNCTION("""COMPUTED_VALUE"""),1.96419574E8)</f>
        <v>196419574</v>
      </c>
    </row>
  </sheetData>
  <drawing r:id="rId1"/>
</worksheet>
</file>