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IFERROR(__xludf.DUMMYFUNCTION("GOOGLEFINANCE(""DJUSFH"",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IFERROR(__xludf.DUMMYFUNCTION("GOOGLEFINANCE(""DJUSFH"",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IFERROR(__xludf.DUMMYFUNCTION("GOOGLEFINANCE(""DJUSFH"",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IFERROR(__xludf.DUMMYFUNCTION("GOOGLEFINANCE(""DJUSFH"",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IFERROR(__xludf.DUMMYFUNCTION("GOOGLEFINANCE(""DJUSFH"",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IFERROR(__xludf.DUMMYFUNCTION("""COMPUTED_VALUE"""),357.52)</f>
        <v>357.52</v>
      </c>
      <c r="D2" s="2">
        <f>IFERROR(__xludf.DUMMYFUNCTION("""COMPUTED_VALUE"""),45296.66666666667)</f>
        <v>45296.66667</v>
      </c>
      <c r="E2" s="1">
        <f>IFERROR(__xludf.DUMMYFUNCTION("""COMPUTED_VALUE"""),360.36)</f>
        <v>360.36</v>
      </c>
      <c r="G2" s="2">
        <f>IFERROR(__xludf.DUMMYFUNCTION("""COMPUTED_VALUE"""),45296.66666666667)</f>
        <v>45296.66667</v>
      </c>
      <c r="H2" s="1">
        <f>IFERROR(__xludf.DUMMYFUNCTION("""COMPUTED_VALUE"""),341.54)</f>
        <v>341.54</v>
      </c>
      <c r="J2" s="2">
        <f>IFERROR(__xludf.DUMMYFUNCTION("""COMPUTED_VALUE"""),45296.66666666667)</f>
        <v>45296.66667</v>
      </c>
      <c r="K2" s="1">
        <f>IFERROR(__xludf.DUMMYFUNCTION("""COMPUTED_VALUE"""),349.92)</f>
        <v>349.92</v>
      </c>
      <c r="M2" s="2">
        <f>IFERROR(__xludf.DUMMYFUNCTION("""COMPUTED_VALUE"""),45296.66666666667)</f>
        <v>45296.66667</v>
      </c>
      <c r="N2" s="1">
        <f>IFERROR(__xludf.DUMMYFUNCTION("""COMPUTED_VALUE"""),1.4410188E7)</f>
        <v>14410188</v>
      </c>
    </row>
    <row r="3">
      <c r="A3" s="2">
        <f>IFERROR(__xludf.DUMMYFUNCTION("""COMPUTED_VALUE"""),45303.66666666667)</f>
        <v>45303.66667</v>
      </c>
      <c r="B3" s="1">
        <f>IFERROR(__xludf.DUMMYFUNCTION("""COMPUTED_VALUE"""),351.05)</f>
        <v>351.05</v>
      </c>
      <c r="D3" s="2">
        <f>IFERROR(__xludf.DUMMYFUNCTION("""COMPUTED_VALUE"""),45303.66666666667)</f>
        <v>45303.66667</v>
      </c>
      <c r="E3" s="1">
        <f>IFERROR(__xludf.DUMMYFUNCTION("""COMPUTED_VALUE"""),363.67)</f>
        <v>363.67</v>
      </c>
      <c r="G3" s="2">
        <f>IFERROR(__xludf.DUMMYFUNCTION("""COMPUTED_VALUE"""),45303.66666666667)</f>
        <v>45303.66667</v>
      </c>
      <c r="H3" s="1">
        <f>IFERROR(__xludf.DUMMYFUNCTION("""COMPUTED_VALUE"""),350.91)</f>
        <v>350.91</v>
      </c>
      <c r="J3" s="2">
        <f>IFERROR(__xludf.DUMMYFUNCTION("""COMPUTED_VALUE"""),45303.66666666667)</f>
        <v>45303.66667</v>
      </c>
      <c r="K3" s="1">
        <f>IFERROR(__xludf.DUMMYFUNCTION("""COMPUTED_VALUE"""),351.95)</f>
        <v>351.95</v>
      </c>
      <c r="M3" s="2">
        <f>IFERROR(__xludf.DUMMYFUNCTION("""COMPUTED_VALUE"""),45303.66666666667)</f>
        <v>45303.66667</v>
      </c>
      <c r="N3" s="1">
        <f>IFERROR(__xludf.DUMMYFUNCTION("""COMPUTED_VALUE"""),1.3978888E7)</f>
        <v>13978888</v>
      </c>
    </row>
    <row r="4">
      <c r="A4" s="2">
        <f>IFERROR(__xludf.DUMMYFUNCTION("""COMPUTED_VALUE"""),45310.66666666667)</f>
        <v>45310.66667</v>
      </c>
      <c r="B4" s="1">
        <f>IFERROR(__xludf.DUMMYFUNCTION("""COMPUTED_VALUE"""),351.95)</f>
        <v>351.95</v>
      </c>
      <c r="D4" s="2">
        <f>IFERROR(__xludf.DUMMYFUNCTION("""COMPUTED_VALUE"""),45310.66666666667)</f>
        <v>45310.66667</v>
      </c>
      <c r="E4" s="1">
        <f>IFERROR(__xludf.DUMMYFUNCTION("""COMPUTED_VALUE"""),351.95)</f>
        <v>351.95</v>
      </c>
      <c r="G4" s="2">
        <f>IFERROR(__xludf.DUMMYFUNCTION("""COMPUTED_VALUE"""),45310.66666666667)</f>
        <v>45310.66667</v>
      </c>
      <c r="H4" s="1">
        <f>IFERROR(__xludf.DUMMYFUNCTION("""COMPUTED_VALUE"""),337.08)</f>
        <v>337.08</v>
      </c>
      <c r="J4" s="2">
        <f>IFERROR(__xludf.DUMMYFUNCTION("""COMPUTED_VALUE"""),45310.66666666667)</f>
        <v>45310.66667</v>
      </c>
      <c r="K4" s="1">
        <f>IFERROR(__xludf.DUMMYFUNCTION("""COMPUTED_VALUE"""),346.43)</f>
        <v>346.43</v>
      </c>
      <c r="M4" s="2">
        <f>IFERROR(__xludf.DUMMYFUNCTION("""COMPUTED_VALUE"""),45310.66666666667)</f>
        <v>45310.66667</v>
      </c>
      <c r="N4" s="1">
        <f>IFERROR(__xludf.DUMMYFUNCTION("""COMPUTED_VALUE"""),1.745166E7)</f>
        <v>17451660</v>
      </c>
    </row>
    <row r="5">
      <c r="A5" s="2">
        <f>IFERROR(__xludf.DUMMYFUNCTION("""COMPUTED_VALUE"""),45317.66666666667)</f>
        <v>45317.66667</v>
      </c>
      <c r="B5" s="1">
        <f>IFERROR(__xludf.DUMMYFUNCTION("""COMPUTED_VALUE"""),346.7)</f>
        <v>346.7</v>
      </c>
      <c r="D5" s="2">
        <f>IFERROR(__xludf.DUMMYFUNCTION("""COMPUTED_VALUE"""),45317.66666666667)</f>
        <v>45317.66667</v>
      </c>
      <c r="E5" s="1">
        <f>IFERROR(__xludf.DUMMYFUNCTION("""COMPUTED_VALUE"""),353.68)</f>
        <v>353.68</v>
      </c>
      <c r="G5" s="2">
        <f>IFERROR(__xludf.DUMMYFUNCTION("""COMPUTED_VALUE"""),45317.66666666667)</f>
        <v>45317.66667</v>
      </c>
      <c r="H5" s="1">
        <f>IFERROR(__xludf.DUMMYFUNCTION("""COMPUTED_VALUE"""),341.75)</f>
        <v>341.75</v>
      </c>
      <c r="J5" s="2">
        <f>IFERROR(__xludf.DUMMYFUNCTION("""COMPUTED_VALUE"""),45317.66666666667)</f>
        <v>45317.66667</v>
      </c>
      <c r="K5" s="1">
        <f>IFERROR(__xludf.DUMMYFUNCTION("""COMPUTED_VALUE"""),353.64)</f>
        <v>353.64</v>
      </c>
      <c r="M5" s="2">
        <f>IFERROR(__xludf.DUMMYFUNCTION("""COMPUTED_VALUE"""),45317.66666666667)</f>
        <v>45317.66667</v>
      </c>
      <c r="N5" s="1">
        <f>IFERROR(__xludf.DUMMYFUNCTION("""COMPUTED_VALUE"""),1.6855222E7)</f>
        <v>16855222</v>
      </c>
    </row>
    <row r="6">
      <c r="A6" s="2">
        <f>IFERROR(__xludf.DUMMYFUNCTION("""COMPUTED_VALUE"""),45324.66666666667)</f>
        <v>45324.66667</v>
      </c>
      <c r="B6" s="1">
        <f>IFERROR(__xludf.DUMMYFUNCTION("""COMPUTED_VALUE"""),353.64)</f>
        <v>353.64</v>
      </c>
      <c r="D6" s="2">
        <f>IFERROR(__xludf.DUMMYFUNCTION("""COMPUTED_VALUE"""),45324.66666666667)</f>
        <v>45324.66667</v>
      </c>
      <c r="E6" s="1">
        <f>IFERROR(__xludf.DUMMYFUNCTION("""COMPUTED_VALUE"""),359.46)</f>
        <v>359.46</v>
      </c>
      <c r="G6" s="2">
        <f>IFERROR(__xludf.DUMMYFUNCTION("""COMPUTED_VALUE"""),45324.66666666667)</f>
        <v>45324.66667</v>
      </c>
      <c r="H6" s="1">
        <f>IFERROR(__xludf.DUMMYFUNCTION("""COMPUTED_VALUE"""),346.79)</f>
        <v>346.79</v>
      </c>
      <c r="J6" s="2">
        <f>IFERROR(__xludf.DUMMYFUNCTION("""COMPUTED_VALUE"""),45324.66666666667)</f>
        <v>45324.66667</v>
      </c>
      <c r="K6" s="1">
        <f>IFERROR(__xludf.DUMMYFUNCTION("""COMPUTED_VALUE"""),354.58)</f>
        <v>354.58</v>
      </c>
      <c r="M6" s="2">
        <f>IFERROR(__xludf.DUMMYFUNCTION("""COMPUTED_VALUE"""),45324.66666666667)</f>
        <v>45324.66667</v>
      </c>
      <c r="N6" s="1">
        <f>IFERROR(__xludf.DUMMYFUNCTION("""COMPUTED_VALUE"""),2.2874664E7)</f>
        <v>22874664</v>
      </c>
    </row>
    <row r="7">
      <c r="A7" s="2">
        <f>IFERROR(__xludf.DUMMYFUNCTION("""COMPUTED_VALUE"""),45331.66666666667)</f>
        <v>45331.66667</v>
      </c>
      <c r="B7" s="1">
        <f>IFERROR(__xludf.DUMMYFUNCTION("""COMPUTED_VALUE"""),354.58)</f>
        <v>354.58</v>
      </c>
      <c r="D7" s="2">
        <f>IFERROR(__xludf.DUMMYFUNCTION("""COMPUTED_VALUE"""),45331.66666666667)</f>
        <v>45331.66667</v>
      </c>
      <c r="E7" s="1">
        <f>IFERROR(__xludf.DUMMYFUNCTION("""COMPUTED_VALUE"""),367.69)</f>
        <v>367.69</v>
      </c>
      <c r="G7" s="2">
        <f>IFERROR(__xludf.DUMMYFUNCTION("""COMPUTED_VALUE"""),45331.66666666667)</f>
        <v>45331.66667</v>
      </c>
      <c r="H7" s="1">
        <f>IFERROR(__xludf.DUMMYFUNCTION("""COMPUTED_VALUE"""),343.83)</f>
        <v>343.83</v>
      </c>
      <c r="J7" s="2">
        <f>IFERROR(__xludf.DUMMYFUNCTION("""COMPUTED_VALUE"""),45331.66666666667)</f>
        <v>45331.66667</v>
      </c>
      <c r="K7" s="1">
        <f>IFERROR(__xludf.DUMMYFUNCTION("""COMPUTED_VALUE"""),349.37)</f>
        <v>349.37</v>
      </c>
      <c r="M7" s="2">
        <f>IFERROR(__xludf.DUMMYFUNCTION("""COMPUTED_VALUE"""),45331.66666666667)</f>
        <v>45331.66667</v>
      </c>
      <c r="N7" s="1">
        <f>IFERROR(__xludf.DUMMYFUNCTION("""COMPUTED_VALUE"""),2.8374269E7)</f>
        <v>28374269</v>
      </c>
    </row>
    <row r="8">
      <c r="A8" s="2">
        <f>IFERROR(__xludf.DUMMYFUNCTION("""COMPUTED_VALUE"""),45338.66666666667)</f>
        <v>45338.66667</v>
      </c>
      <c r="B8" s="1">
        <f>IFERROR(__xludf.DUMMYFUNCTION("""COMPUTED_VALUE"""),354.62)</f>
        <v>354.62</v>
      </c>
      <c r="D8" s="2">
        <f>IFERROR(__xludf.DUMMYFUNCTION("""COMPUTED_VALUE"""),45338.66666666667)</f>
        <v>45338.66667</v>
      </c>
      <c r="E8" s="1">
        <f>IFERROR(__xludf.DUMMYFUNCTION("""COMPUTED_VALUE"""),363.16)</f>
        <v>363.16</v>
      </c>
      <c r="G8" s="2">
        <f>IFERROR(__xludf.DUMMYFUNCTION("""COMPUTED_VALUE"""),45338.66666666667)</f>
        <v>45338.66667</v>
      </c>
      <c r="H8" s="1">
        <f>IFERROR(__xludf.DUMMYFUNCTION("""COMPUTED_VALUE"""),347.14)</f>
        <v>347.14</v>
      </c>
      <c r="J8" s="2">
        <f>IFERROR(__xludf.DUMMYFUNCTION("""COMPUTED_VALUE"""),45338.66666666667)</f>
        <v>45338.66667</v>
      </c>
      <c r="K8" s="1">
        <f>IFERROR(__xludf.DUMMYFUNCTION("""COMPUTED_VALUE"""),353.73)</f>
        <v>353.73</v>
      </c>
      <c r="M8" s="2">
        <f>IFERROR(__xludf.DUMMYFUNCTION("""COMPUTED_VALUE"""),45338.66666666667)</f>
        <v>45338.66667</v>
      </c>
      <c r="N8" s="1">
        <f>IFERROR(__xludf.DUMMYFUNCTION("""COMPUTED_VALUE"""),2.4608506E7)</f>
        <v>24608506</v>
      </c>
    </row>
    <row r="9">
      <c r="A9" s="2">
        <f>IFERROR(__xludf.DUMMYFUNCTION("""COMPUTED_VALUE"""),45345.66666666667)</f>
        <v>45345.66667</v>
      </c>
      <c r="B9" s="1">
        <f>IFERROR(__xludf.DUMMYFUNCTION("""COMPUTED_VALUE"""),353.73)</f>
        <v>353.73</v>
      </c>
      <c r="D9" s="2">
        <f>IFERROR(__xludf.DUMMYFUNCTION("""COMPUTED_VALUE"""),45345.66666666667)</f>
        <v>45345.66667</v>
      </c>
      <c r="E9" s="1">
        <f>IFERROR(__xludf.DUMMYFUNCTION("""COMPUTED_VALUE"""),361.48)</f>
        <v>361.48</v>
      </c>
      <c r="G9" s="2">
        <f>IFERROR(__xludf.DUMMYFUNCTION("""COMPUTED_VALUE"""),45345.66666666667)</f>
        <v>45345.66667</v>
      </c>
      <c r="H9" s="1">
        <f>IFERROR(__xludf.DUMMYFUNCTION("""COMPUTED_VALUE"""),348.6)</f>
        <v>348.6</v>
      </c>
      <c r="J9" s="2">
        <f>IFERROR(__xludf.DUMMYFUNCTION("""COMPUTED_VALUE"""),45345.66666666667)</f>
        <v>45345.66667</v>
      </c>
      <c r="K9" s="1">
        <f>IFERROR(__xludf.DUMMYFUNCTION("""COMPUTED_VALUE"""),359.63)</f>
        <v>359.63</v>
      </c>
      <c r="M9" s="2">
        <f>IFERROR(__xludf.DUMMYFUNCTION("""COMPUTED_VALUE"""),45345.66666666667)</f>
        <v>45345.66667</v>
      </c>
      <c r="N9" s="1">
        <f>IFERROR(__xludf.DUMMYFUNCTION("""COMPUTED_VALUE"""),1.4785472E7)</f>
        <v>14785472</v>
      </c>
    </row>
    <row r="10">
      <c r="A10" s="2">
        <f>IFERROR(__xludf.DUMMYFUNCTION("""COMPUTED_VALUE"""),45352.66666666667)</f>
        <v>45352.66667</v>
      </c>
      <c r="B10" s="1">
        <f>IFERROR(__xludf.DUMMYFUNCTION("""COMPUTED_VALUE"""),359.36)</f>
        <v>359.36</v>
      </c>
      <c r="D10" s="2">
        <f>IFERROR(__xludf.DUMMYFUNCTION("""COMPUTED_VALUE"""),45352.66666666667)</f>
        <v>45352.66667</v>
      </c>
      <c r="E10" s="1">
        <f>IFERROR(__xludf.DUMMYFUNCTION("""COMPUTED_VALUE"""),379.23)</f>
        <v>379.23</v>
      </c>
      <c r="G10" s="2">
        <f>IFERROR(__xludf.DUMMYFUNCTION("""COMPUTED_VALUE"""),45352.66666666667)</f>
        <v>45352.66667</v>
      </c>
      <c r="H10" s="1">
        <f>IFERROR(__xludf.DUMMYFUNCTION("""COMPUTED_VALUE"""),356.37)</f>
        <v>356.37</v>
      </c>
      <c r="J10" s="2">
        <f>IFERROR(__xludf.DUMMYFUNCTION("""COMPUTED_VALUE"""),45352.66666666667)</f>
        <v>45352.66667</v>
      </c>
      <c r="K10" s="1">
        <f>IFERROR(__xludf.DUMMYFUNCTION("""COMPUTED_VALUE"""),376.5)</f>
        <v>376.5</v>
      </c>
      <c r="M10" s="2">
        <f>IFERROR(__xludf.DUMMYFUNCTION("""COMPUTED_VALUE"""),45352.66666666667)</f>
        <v>45352.66667</v>
      </c>
      <c r="N10" s="1">
        <f>IFERROR(__xludf.DUMMYFUNCTION("""COMPUTED_VALUE"""),1.9355304E7)</f>
        <v>19355304</v>
      </c>
    </row>
    <row r="11">
      <c r="A11" s="2">
        <f>IFERROR(__xludf.DUMMYFUNCTION("""COMPUTED_VALUE"""),45359.66666666667)</f>
        <v>45359.66667</v>
      </c>
      <c r="B11" s="1">
        <f>IFERROR(__xludf.DUMMYFUNCTION("""COMPUTED_VALUE"""),377.37)</f>
        <v>377.37</v>
      </c>
      <c r="D11" s="2">
        <f>IFERROR(__xludf.DUMMYFUNCTION("""COMPUTED_VALUE"""),45359.66666666667)</f>
        <v>45359.66667</v>
      </c>
      <c r="E11" s="1">
        <f>IFERROR(__xludf.DUMMYFUNCTION("""COMPUTED_VALUE"""),381.91)</f>
        <v>381.91</v>
      </c>
      <c r="G11" s="2">
        <f>IFERROR(__xludf.DUMMYFUNCTION("""COMPUTED_VALUE"""),45359.66666666667)</f>
        <v>45359.66667</v>
      </c>
      <c r="H11" s="1">
        <f>IFERROR(__xludf.DUMMYFUNCTION("""COMPUTED_VALUE"""),369.91)</f>
        <v>369.91</v>
      </c>
      <c r="J11" s="2">
        <f>IFERROR(__xludf.DUMMYFUNCTION("""COMPUTED_VALUE"""),45359.66666666667)</f>
        <v>45359.66667</v>
      </c>
      <c r="K11" s="1">
        <f>IFERROR(__xludf.DUMMYFUNCTION("""COMPUTED_VALUE"""),376.52)</f>
        <v>376.52</v>
      </c>
      <c r="M11" s="2">
        <f>IFERROR(__xludf.DUMMYFUNCTION("""COMPUTED_VALUE"""),45359.66666666667)</f>
        <v>45359.66667</v>
      </c>
      <c r="N11" s="1">
        <f>IFERROR(__xludf.DUMMYFUNCTION("""COMPUTED_VALUE"""),1.6111813E7)</f>
        <v>16111813</v>
      </c>
    </row>
    <row r="12">
      <c r="A12" s="2">
        <f>IFERROR(__xludf.DUMMYFUNCTION("""COMPUTED_VALUE"""),45366.66666666667)</f>
        <v>45366.66667</v>
      </c>
      <c r="B12" s="1">
        <f>IFERROR(__xludf.DUMMYFUNCTION("""COMPUTED_VALUE"""),376.52)</f>
        <v>376.52</v>
      </c>
      <c r="D12" s="2">
        <f>IFERROR(__xludf.DUMMYFUNCTION("""COMPUTED_VALUE"""),45366.66666666667)</f>
        <v>45366.66667</v>
      </c>
      <c r="E12" s="1">
        <f>IFERROR(__xludf.DUMMYFUNCTION("""COMPUTED_VALUE"""),380.84)</f>
        <v>380.84</v>
      </c>
      <c r="G12" s="2">
        <f>IFERROR(__xludf.DUMMYFUNCTION("""COMPUTED_VALUE"""),45366.66666666667)</f>
        <v>45366.66667</v>
      </c>
      <c r="H12" s="1">
        <f>IFERROR(__xludf.DUMMYFUNCTION("""COMPUTED_VALUE"""),361.05)</f>
        <v>361.05</v>
      </c>
      <c r="J12" s="2">
        <f>IFERROR(__xludf.DUMMYFUNCTION("""COMPUTED_VALUE"""),45366.66666666667)</f>
        <v>45366.66667</v>
      </c>
      <c r="K12" s="1">
        <f>IFERROR(__xludf.DUMMYFUNCTION("""COMPUTED_VALUE"""),361.23)</f>
        <v>361.23</v>
      </c>
      <c r="M12" s="2">
        <f>IFERROR(__xludf.DUMMYFUNCTION("""COMPUTED_VALUE"""),45366.66666666667)</f>
        <v>45366.66667</v>
      </c>
      <c r="N12" s="1">
        <f>IFERROR(__xludf.DUMMYFUNCTION("""COMPUTED_VALUE"""),2.7454564E7)</f>
        <v>27454564</v>
      </c>
    </row>
    <row r="13">
      <c r="A13" s="2">
        <f>IFERROR(__xludf.DUMMYFUNCTION("""COMPUTED_VALUE"""),45373.66666666667)</f>
        <v>45373.66667</v>
      </c>
      <c r="B13" s="1">
        <f>IFERROR(__xludf.DUMMYFUNCTION("""COMPUTED_VALUE"""),360.93)</f>
        <v>360.93</v>
      </c>
      <c r="D13" s="2">
        <f>IFERROR(__xludf.DUMMYFUNCTION("""COMPUTED_VALUE"""),45373.66666666667)</f>
        <v>45373.66667</v>
      </c>
      <c r="E13" s="1">
        <f>IFERROR(__xludf.DUMMYFUNCTION("""COMPUTED_VALUE"""),382.41)</f>
        <v>382.41</v>
      </c>
      <c r="G13" s="2">
        <f>IFERROR(__xludf.DUMMYFUNCTION("""COMPUTED_VALUE"""),45373.66666666667)</f>
        <v>45373.66667</v>
      </c>
      <c r="H13" s="1">
        <f>IFERROR(__xludf.DUMMYFUNCTION("""COMPUTED_VALUE"""),359.16)</f>
        <v>359.16</v>
      </c>
      <c r="J13" s="2">
        <f>IFERROR(__xludf.DUMMYFUNCTION("""COMPUTED_VALUE"""),45373.66666666667)</f>
        <v>45373.66667</v>
      </c>
      <c r="K13" s="1">
        <f>IFERROR(__xludf.DUMMYFUNCTION("""COMPUTED_VALUE"""),375.96)</f>
        <v>375.96</v>
      </c>
      <c r="M13" s="2">
        <f>IFERROR(__xludf.DUMMYFUNCTION("""COMPUTED_VALUE"""),45373.66666666667)</f>
        <v>45373.66667</v>
      </c>
      <c r="N13" s="1">
        <f>IFERROR(__xludf.DUMMYFUNCTION("""COMPUTED_VALUE"""),1.7235391E7)</f>
        <v>17235391</v>
      </c>
    </row>
    <row r="14">
      <c r="A14" s="2">
        <f>IFERROR(__xludf.DUMMYFUNCTION("""COMPUTED_VALUE"""),45379.66666666667)</f>
        <v>45379.66667</v>
      </c>
      <c r="B14" s="1">
        <f>IFERROR(__xludf.DUMMYFUNCTION("""COMPUTED_VALUE"""),375.96)</f>
        <v>375.96</v>
      </c>
      <c r="D14" s="2">
        <f>IFERROR(__xludf.DUMMYFUNCTION("""COMPUTED_VALUE"""),45379.66666666667)</f>
        <v>45379.66667</v>
      </c>
      <c r="E14" s="1">
        <f>IFERROR(__xludf.DUMMYFUNCTION("""COMPUTED_VALUE"""),390.4)</f>
        <v>390.4</v>
      </c>
      <c r="G14" s="2">
        <f>IFERROR(__xludf.DUMMYFUNCTION("""COMPUTED_VALUE"""),45379.66666666667)</f>
        <v>45379.66667</v>
      </c>
      <c r="H14" s="1">
        <f>IFERROR(__xludf.DUMMYFUNCTION("""COMPUTED_VALUE"""),375.96)</f>
        <v>375.96</v>
      </c>
      <c r="J14" s="2">
        <f>IFERROR(__xludf.DUMMYFUNCTION("""COMPUTED_VALUE"""),45379.66666666667)</f>
        <v>45379.66667</v>
      </c>
      <c r="K14" s="1">
        <f>IFERROR(__xludf.DUMMYFUNCTION("""COMPUTED_VALUE"""),389.87)</f>
        <v>389.87</v>
      </c>
      <c r="M14" s="2">
        <f>IFERROR(__xludf.DUMMYFUNCTION("""COMPUTED_VALUE"""),45379.66666666667)</f>
        <v>45379.66667</v>
      </c>
      <c r="N14" s="1">
        <f>IFERROR(__xludf.DUMMYFUNCTION("""COMPUTED_VALUE"""),1.6259087E7)</f>
        <v>16259087</v>
      </c>
    </row>
    <row r="15">
      <c r="A15" s="2">
        <f>IFERROR(__xludf.DUMMYFUNCTION("""COMPUTED_VALUE"""),45387.66666666667)</f>
        <v>45387.66667</v>
      </c>
      <c r="B15" s="1">
        <f>IFERROR(__xludf.DUMMYFUNCTION("""COMPUTED_VALUE"""),389.87)</f>
        <v>389.87</v>
      </c>
      <c r="D15" s="2">
        <f>IFERROR(__xludf.DUMMYFUNCTION("""COMPUTED_VALUE"""),45387.66666666667)</f>
        <v>45387.66667</v>
      </c>
      <c r="E15" s="1">
        <f>IFERROR(__xludf.DUMMYFUNCTION("""COMPUTED_VALUE"""),389.87)</f>
        <v>389.87</v>
      </c>
      <c r="G15" s="2">
        <f>IFERROR(__xludf.DUMMYFUNCTION("""COMPUTED_VALUE"""),45387.66666666667)</f>
        <v>45387.66667</v>
      </c>
      <c r="H15" s="1">
        <f>IFERROR(__xludf.DUMMYFUNCTION("""COMPUTED_VALUE"""),365.03)</f>
        <v>365.03</v>
      </c>
      <c r="J15" s="2">
        <f>IFERROR(__xludf.DUMMYFUNCTION("""COMPUTED_VALUE"""),45387.66666666667)</f>
        <v>45387.66667</v>
      </c>
      <c r="K15" s="1">
        <f>IFERROR(__xludf.DUMMYFUNCTION("""COMPUTED_VALUE"""),368.62)</f>
        <v>368.62</v>
      </c>
      <c r="M15" s="2">
        <f>IFERROR(__xludf.DUMMYFUNCTION("""COMPUTED_VALUE"""),45387.66666666667)</f>
        <v>45387.66667</v>
      </c>
      <c r="N15" s="1">
        <f>IFERROR(__xludf.DUMMYFUNCTION("""COMPUTED_VALUE"""),2.0051141E7)</f>
        <v>20051141</v>
      </c>
    </row>
    <row r="16">
      <c r="A16" s="2">
        <f>IFERROR(__xludf.DUMMYFUNCTION("""COMPUTED_VALUE"""),45394.66666666667)</f>
        <v>45394.66667</v>
      </c>
      <c r="B16" s="1">
        <f>IFERROR(__xludf.DUMMYFUNCTION("""COMPUTED_VALUE"""),368.94)</f>
        <v>368.94</v>
      </c>
      <c r="D16" s="2">
        <f>IFERROR(__xludf.DUMMYFUNCTION("""COMPUTED_VALUE"""),45394.66666666667)</f>
        <v>45394.66667</v>
      </c>
      <c r="E16" s="1">
        <f>IFERROR(__xludf.DUMMYFUNCTION("""COMPUTED_VALUE"""),373.64)</f>
        <v>373.64</v>
      </c>
      <c r="G16" s="2">
        <f>IFERROR(__xludf.DUMMYFUNCTION("""COMPUTED_VALUE"""),45394.66666666667)</f>
        <v>45394.66667</v>
      </c>
      <c r="H16" s="1">
        <f>IFERROR(__xludf.DUMMYFUNCTION("""COMPUTED_VALUE"""),342.43)</f>
        <v>342.43</v>
      </c>
      <c r="J16" s="2">
        <f>IFERROR(__xludf.DUMMYFUNCTION("""COMPUTED_VALUE"""),45394.66666666667)</f>
        <v>45394.66667</v>
      </c>
      <c r="K16" s="1">
        <f>IFERROR(__xludf.DUMMYFUNCTION("""COMPUTED_VALUE"""),343.77)</f>
        <v>343.77</v>
      </c>
      <c r="M16" s="2">
        <f>IFERROR(__xludf.DUMMYFUNCTION("""COMPUTED_VALUE"""),45394.66666666667)</f>
        <v>45394.66667</v>
      </c>
      <c r="N16" s="1">
        <f>IFERROR(__xludf.DUMMYFUNCTION("""COMPUTED_VALUE"""),2.0148929E7)</f>
        <v>20148929</v>
      </c>
    </row>
    <row r="17">
      <c r="A17" s="2">
        <f>IFERROR(__xludf.DUMMYFUNCTION("""COMPUTED_VALUE"""),45401.66666666667)</f>
        <v>45401.66667</v>
      </c>
      <c r="B17" s="1">
        <f>IFERROR(__xludf.DUMMYFUNCTION("""COMPUTED_VALUE"""),347.5)</f>
        <v>347.5</v>
      </c>
      <c r="D17" s="2">
        <f>IFERROR(__xludf.DUMMYFUNCTION("""COMPUTED_VALUE"""),45401.66666666667)</f>
        <v>45401.66667</v>
      </c>
      <c r="E17" s="1">
        <f>IFERROR(__xludf.DUMMYFUNCTION("""COMPUTED_VALUE"""),350.02)</f>
        <v>350.02</v>
      </c>
      <c r="G17" s="2">
        <f>IFERROR(__xludf.DUMMYFUNCTION("""COMPUTED_VALUE"""),45401.66666666667)</f>
        <v>45401.66667</v>
      </c>
      <c r="H17" s="1">
        <f>IFERROR(__xludf.DUMMYFUNCTION("""COMPUTED_VALUE"""),333.62)</f>
        <v>333.62</v>
      </c>
      <c r="J17" s="2">
        <f>IFERROR(__xludf.DUMMYFUNCTION("""COMPUTED_VALUE"""),45401.66666666667)</f>
        <v>45401.66667</v>
      </c>
      <c r="K17" s="1">
        <f>IFERROR(__xludf.DUMMYFUNCTION("""COMPUTED_VALUE"""),335.81)</f>
        <v>335.81</v>
      </c>
      <c r="M17" s="2">
        <f>IFERROR(__xludf.DUMMYFUNCTION("""COMPUTED_VALUE"""),45401.66666666667)</f>
        <v>45401.66667</v>
      </c>
      <c r="N17" s="1">
        <f>IFERROR(__xludf.DUMMYFUNCTION("""COMPUTED_VALUE"""),1.7744815E7)</f>
        <v>17744815</v>
      </c>
    </row>
    <row r="18">
      <c r="A18" s="2">
        <f>IFERROR(__xludf.DUMMYFUNCTION("""COMPUTED_VALUE"""),45408.66666666667)</f>
        <v>45408.66667</v>
      </c>
      <c r="B18" s="1">
        <f>IFERROR(__xludf.DUMMYFUNCTION("""COMPUTED_VALUE"""),337.82)</f>
        <v>337.82</v>
      </c>
      <c r="D18" s="2">
        <f>IFERROR(__xludf.DUMMYFUNCTION("""COMPUTED_VALUE"""),45408.66666666667)</f>
        <v>45408.66667</v>
      </c>
      <c r="E18" s="1">
        <f>IFERROR(__xludf.DUMMYFUNCTION("""COMPUTED_VALUE"""),352.19)</f>
        <v>352.19</v>
      </c>
      <c r="G18" s="2">
        <f>IFERROR(__xludf.DUMMYFUNCTION("""COMPUTED_VALUE"""),45408.66666666667)</f>
        <v>45408.66667</v>
      </c>
      <c r="H18" s="1">
        <f>IFERROR(__xludf.DUMMYFUNCTION("""COMPUTED_VALUE"""),332.88)</f>
        <v>332.88</v>
      </c>
      <c r="J18" s="2">
        <f>IFERROR(__xludf.DUMMYFUNCTION("""COMPUTED_VALUE"""),45408.66666666667)</f>
        <v>45408.66667</v>
      </c>
      <c r="K18" s="1">
        <f>IFERROR(__xludf.DUMMYFUNCTION("""COMPUTED_VALUE"""),346.16)</f>
        <v>346.16</v>
      </c>
      <c r="M18" s="2">
        <f>IFERROR(__xludf.DUMMYFUNCTION("""COMPUTED_VALUE"""),45408.66666666667)</f>
        <v>45408.66667</v>
      </c>
      <c r="N18" s="1">
        <f>IFERROR(__xludf.DUMMYFUNCTION("""COMPUTED_VALUE"""),1.780529E7)</f>
        <v>17805290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IFERROR(__xludf.DUMMYFUNCTION("""COMPUTED_VALUE"""),346.75)</f>
        <v>346.75</v>
      </c>
      <c r="D19" s="2">
        <f>IFERROR(__xludf.DUMMYFUNCTION("""COMPUTED_VALUE"""),45415.66666666667)</f>
        <v>45415.66667</v>
      </c>
      <c r="E19" s="1">
        <f>IFERROR(__xludf.DUMMYFUNCTION("""COMPUTED_VALUE"""),354.54)</f>
        <v>354.54</v>
      </c>
      <c r="G19" s="2">
        <f>IFERROR(__xludf.DUMMYFUNCTION("""COMPUTED_VALUE"""),45415.66666666667)</f>
        <v>45415.66667</v>
      </c>
      <c r="H19" s="1">
        <f>IFERROR(__xludf.DUMMYFUNCTION("""COMPUTED_VALUE"""),325.88)</f>
        <v>325.88</v>
      </c>
      <c r="J19" s="2">
        <f>IFERROR(__xludf.DUMMYFUNCTION("""COMPUTED_VALUE"""),45415.66666666667)</f>
        <v>45415.66667</v>
      </c>
      <c r="K19" s="1">
        <f>IFERROR(__xludf.DUMMYFUNCTION("""COMPUTED_VALUE"""),337.83)</f>
        <v>337.83</v>
      </c>
      <c r="M19" s="2">
        <f>IFERROR(__xludf.DUMMYFUNCTION("""COMPUTED_VALUE"""),45415.66666666667)</f>
        <v>45415.66667</v>
      </c>
      <c r="N19" s="1">
        <f>IFERROR(__xludf.DUMMYFUNCTION("""COMPUTED_VALUE"""),4.021468E7)</f>
        <v>40214680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IFERROR(__xludf.DUMMYFUNCTION("""COMPUTED_VALUE"""),337.86)</f>
        <v>337.86</v>
      </c>
      <c r="D20" s="2">
        <f>IFERROR(__xludf.DUMMYFUNCTION("""COMPUTED_VALUE"""),45422.66666666667)</f>
        <v>45422.66667</v>
      </c>
      <c r="E20" s="1">
        <f>IFERROR(__xludf.DUMMYFUNCTION("""COMPUTED_VALUE"""),354.3)</f>
        <v>354.3</v>
      </c>
      <c r="G20" s="2">
        <f>IFERROR(__xludf.DUMMYFUNCTION("""COMPUTED_VALUE"""),45422.66666666667)</f>
        <v>45422.66667</v>
      </c>
      <c r="H20" s="1">
        <f>IFERROR(__xludf.DUMMYFUNCTION("""COMPUTED_VALUE"""),336.3)</f>
        <v>336.3</v>
      </c>
      <c r="J20" s="2">
        <f>IFERROR(__xludf.DUMMYFUNCTION("""COMPUTED_VALUE"""),45422.66666666667)</f>
        <v>45422.66667</v>
      </c>
      <c r="K20" s="1">
        <f>IFERROR(__xludf.DUMMYFUNCTION("""COMPUTED_VALUE"""),352.42)</f>
        <v>352.42</v>
      </c>
      <c r="M20" s="2">
        <f>IFERROR(__xludf.DUMMYFUNCTION("""COMPUTED_VALUE"""),45422.66666666667)</f>
        <v>45422.66667</v>
      </c>
      <c r="N20" s="1">
        <f>IFERROR(__xludf.DUMMYFUNCTION("""COMPUTED_VALUE"""),2.5290593E7)</f>
        <v>25290593</v>
      </c>
    </row>
    <row r="21">
      <c r="A21" s="2">
        <f>IFERROR(__xludf.DUMMYFUNCTION("""COMPUTED_VALUE"""),45429.66666666667)</f>
        <v>45429.66667</v>
      </c>
      <c r="B21" s="1">
        <f>IFERROR(__xludf.DUMMYFUNCTION("""COMPUTED_VALUE"""),352.42)</f>
        <v>352.42</v>
      </c>
      <c r="D21" s="2">
        <f>IFERROR(__xludf.DUMMYFUNCTION("""COMPUTED_VALUE"""),45429.66666666667)</f>
        <v>45429.66667</v>
      </c>
      <c r="E21" s="1">
        <f>IFERROR(__xludf.DUMMYFUNCTION("""COMPUTED_VALUE"""),358.22)</f>
        <v>358.22</v>
      </c>
      <c r="G21" s="2">
        <f>IFERROR(__xludf.DUMMYFUNCTION("""COMPUTED_VALUE"""),45429.66666666667)</f>
        <v>45429.66667</v>
      </c>
      <c r="H21" s="1">
        <f>IFERROR(__xludf.DUMMYFUNCTION("""COMPUTED_VALUE"""),343.91)</f>
        <v>343.91</v>
      </c>
      <c r="J21" s="2">
        <f>IFERROR(__xludf.DUMMYFUNCTION("""COMPUTED_VALUE"""),45429.66666666667)</f>
        <v>45429.66667</v>
      </c>
      <c r="K21" s="1">
        <f>IFERROR(__xludf.DUMMYFUNCTION("""COMPUTED_VALUE"""),346.3)</f>
        <v>346.3</v>
      </c>
      <c r="M21" s="2">
        <f>IFERROR(__xludf.DUMMYFUNCTION("""COMPUTED_VALUE"""),45429.66666666667)</f>
        <v>45429.66667</v>
      </c>
      <c r="N21" s="1">
        <f>IFERROR(__xludf.DUMMYFUNCTION("""COMPUTED_VALUE"""),2.4593745E7)</f>
        <v>24593745</v>
      </c>
    </row>
    <row r="22">
      <c r="A22" s="2">
        <f>IFERROR(__xludf.DUMMYFUNCTION("""COMPUTED_VALUE"""),45436.66666666667)</f>
        <v>45436.66667</v>
      </c>
      <c r="B22" s="1">
        <f>IFERROR(__xludf.DUMMYFUNCTION("""COMPUTED_VALUE"""),346.3)</f>
        <v>346.3</v>
      </c>
      <c r="D22" s="2">
        <f>IFERROR(__xludf.DUMMYFUNCTION("""COMPUTED_VALUE"""),45436.66666666667)</f>
        <v>45436.66667</v>
      </c>
      <c r="E22" s="1">
        <f>IFERROR(__xludf.DUMMYFUNCTION("""COMPUTED_VALUE"""),346.7)</f>
        <v>346.7</v>
      </c>
      <c r="G22" s="2">
        <f>IFERROR(__xludf.DUMMYFUNCTION("""COMPUTED_VALUE"""),45436.66666666667)</f>
        <v>45436.66667</v>
      </c>
      <c r="H22" s="1">
        <f>IFERROR(__xludf.DUMMYFUNCTION("""COMPUTED_VALUE"""),324.77)</f>
        <v>324.77</v>
      </c>
      <c r="J22" s="2">
        <f>IFERROR(__xludf.DUMMYFUNCTION("""COMPUTED_VALUE"""),45436.66666666667)</f>
        <v>45436.66667</v>
      </c>
      <c r="K22" s="1">
        <f>IFERROR(__xludf.DUMMYFUNCTION("""COMPUTED_VALUE"""),327.11)</f>
        <v>327.11</v>
      </c>
      <c r="M22" s="2">
        <f>IFERROR(__xludf.DUMMYFUNCTION("""COMPUTED_VALUE"""),45436.66666666667)</f>
        <v>45436.66667</v>
      </c>
      <c r="N22" s="1">
        <f>IFERROR(__xludf.DUMMYFUNCTION("""COMPUTED_VALUE"""),2.3261235E7)</f>
        <v>23261235</v>
      </c>
    </row>
    <row r="23">
      <c r="A23" s="2">
        <f>IFERROR(__xludf.DUMMYFUNCTION("""COMPUTED_VALUE"""),45443.66666666667)</f>
        <v>45443.66667</v>
      </c>
      <c r="B23" s="1">
        <f>IFERROR(__xludf.DUMMYFUNCTION("""COMPUTED_VALUE"""),327.11)</f>
        <v>327.11</v>
      </c>
      <c r="D23" s="2">
        <f>IFERROR(__xludf.DUMMYFUNCTION("""COMPUTED_VALUE"""),45443.66666666667)</f>
        <v>45443.66667</v>
      </c>
      <c r="E23" s="1">
        <f>IFERROR(__xludf.DUMMYFUNCTION("""COMPUTED_VALUE"""),340.96)</f>
        <v>340.96</v>
      </c>
      <c r="G23" s="2">
        <f>IFERROR(__xludf.DUMMYFUNCTION("""COMPUTED_VALUE"""),45443.66666666667)</f>
        <v>45443.66667</v>
      </c>
      <c r="H23" s="1">
        <f>IFERROR(__xludf.DUMMYFUNCTION("""COMPUTED_VALUE"""),320.39)</f>
        <v>320.39</v>
      </c>
      <c r="J23" s="2">
        <f>IFERROR(__xludf.DUMMYFUNCTION("""COMPUTED_VALUE"""),45443.66666666667)</f>
        <v>45443.66667</v>
      </c>
      <c r="K23" s="1">
        <f>IFERROR(__xludf.DUMMYFUNCTION("""COMPUTED_VALUE"""),340.86)</f>
        <v>340.86</v>
      </c>
      <c r="M23" s="2">
        <f>IFERROR(__xludf.DUMMYFUNCTION("""COMPUTED_VALUE"""),45443.66666666667)</f>
        <v>45443.66667</v>
      </c>
      <c r="N23" s="1">
        <f>IFERROR(__xludf.DUMMYFUNCTION("""COMPUTED_VALUE"""),3.2172886E7)</f>
        <v>32172886</v>
      </c>
    </row>
    <row r="24">
      <c r="A24" s="2">
        <f>IFERROR(__xludf.DUMMYFUNCTION("""COMPUTED_VALUE"""),45450.66666666667)</f>
        <v>45450.66667</v>
      </c>
      <c r="B24" s="1">
        <f>IFERROR(__xludf.DUMMYFUNCTION("""COMPUTED_VALUE"""),341.66)</f>
        <v>341.66</v>
      </c>
      <c r="D24" s="2">
        <f>IFERROR(__xludf.DUMMYFUNCTION("""COMPUTED_VALUE"""),45450.66666666667)</f>
        <v>45450.66667</v>
      </c>
      <c r="E24" s="1">
        <f>IFERROR(__xludf.DUMMYFUNCTION("""COMPUTED_VALUE"""),343.38)</f>
        <v>343.38</v>
      </c>
      <c r="G24" s="2">
        <f>IFERROR(__xludf.DUMMYFUNCTION("""COMPUTED_VALUE"""),45450.66666666667)</f>
        <v>45450.66667</v>
      </c>
      <c r="H24" s="1">
        <f>IFERROR(__xludf.DUMMYFUNCTION("""COMPUTED_VALUE"""),323.46)</f>
        <v>323.46</v>
      </c>
      <c r="J24" s="2">
        <f>IFERROR(__xludf.DUMMYFUNCTION("""COMPUTED_VALUE"""),45450.66666666667)</f>
        <v>45450.66667</v>
      </c>
      <c r="K24" s="1">
        <f>IFERROR(__xludf.DUMMYFUNCTION("""COMPUTED_VALUE"""),325.4)</f>
        <v>325.4</v>
      </c>
      <c r="M24" s="2">
        <f>IFERROR(__xludf.DUMMYFUNCTION("""COMPUTED_VALUE"""),45450.66666666667)</f>
        <v>45450.66667</v>
      </c>
      <c r="N24" s="1">
        <f>IFERROR(__xludf.DUMMYFUNCTION("""COMPUTED_VALUE"""),2.3162525E7)</f>
        <v>23162525</v>
      </c>
    </row>
    <row r="25">
      <c r="A25" s="2">
        <f>IFERROR(__xludf.DUMMYFUNCTION("""COMPUTED_VALUE"""),45457.66666666667)</f>
        <v>45457.66667</v>
      </c>
      <c r="B25" s="1">
        <f>IFERROR(__xludf.DUMMYFUNCTION("""COMPUTED_VALUE"""),325.75)</f>
        <v>325.75</v>
      </c>
      <c r="D25" s="2">
        <f>IFERROR(__xludf.DUMMYFUNCTION("""COMPUTED_VALUE"""),45457.66666666667)</f>
        <v>45457.66667</v>
      </c>
      <c r="E25" s="1">
        <f>IFERROR(__xludf.DUMMYFUNCTION("""COMPUTED_VALUE"""),336.88)</f>
        <v>336.88</v>
      </c>
      <c r="G25" s="2">
        <f>IFERROR(__xludf.DUMMYFUNCTION("""COMPUTED_VALUE"""),45457.66666666667)</f>
        <v>45457.66667</v>
      </c>
      <c r="H25" s="1">
        <f>IFERROR(__xludf.DUMMYFUNCTION("""COMPUTED_VALUE"""),315.74)</f>
        <v>315.74</v>
      </c>
      <c r="J25" s="2">
        <f>IFERROR(__xludf.DUMMYFUNCTION("""COMPUTED_VALUE"""),45457.66666666667)</f>
        <v>45457.66667</v>
      </c>
      <c r="K25" s="1">
        <f>IFERROR(__xludf.DUMMYFUNCTION("""COMPUTED_VALUE"""),318.26)</f>
        <v>318.26</v>
      </c>
      <c r="M25" s="2">
        <f>IFERROR(__xludf.DUMMYFUNCTION("""COMPUTED_VALUE"""),45457.66666666667)</f>
        <v>45457.66667</v>
      </c>
      <c r="N25" s="1">
        <f>IFERROR(__xludf.DUMMYFUNCTION("""COMPUTED_VALUE"""),2.5985452E7)</f>
        <v>25985452</v>
      </c>
    </row>
    <row r="26">
      <c r="A26" s="2">
        <f>IFERROR(__xludf.DUMMYFUNCTION("""COMPUTED_VALUE"""),45464.66666666667)</f>
        <v>45464.66667</v>
      </c>
      <c r="B26" s="1">
        <f>IFERROR(__xludf.DUMMYFUNCTION("""COMPUTED_VALUE"""),318.26)</f>
        <v>318.26</v>
      </c>
      <c r="D26" s="2">
        <f>IFERROR(__xludf.DUMMYFUNCTION("""COMPUTED_VALUE"""),45464.66666666667)</f>
        <v>45464.66667</v>
      </c>
      <c r="E26" s="1">
        <f>IFERROR(__xludf.DUMMYFUNCTION("""COMPUTED_VALUE"""),323.04)</f>
        <v>323.04</v>
      </c>
      <c r="G26" s="2">
        <f>IFERROR(__xludf.DUMMYFUNCTION("""COMPUTED_VALUE"""),45464.66666666667)</f>
        <v>45464.66667</v>
      </c>
      <c r="H26" s="1">
        <f>IFERROR(__xludf.DUMMYFUNCTION("""COMPUTED_VALUE"""),315.36)</f>
        <v>315.36</v>
      </c>
      <c r="J26" s="2">
        <f>IFERROR(__xludf.DUMMYFUNCTION("""COMPUTED_VALUE"""),45464.66666666667)</f>
        <v>45464.66667</v>
      </c>
      <c r="K26" s="1">
        <f>IFERROR(__xludf.DUMMYFUNCTION("""COMPUTED_VALUE"""),322.94)</f>
        <v>322.94</v>
      </c>
      <c r="M26" s="2">
        <f>IFERROR(__xludf.DUMMYFUNCTION("""COMPUTED_VALUE"""),45464.66666666667)</f>
        <v>45464.66667</v>
      </c>
      <c r="N26" s="1">
        <f>IFERROR(__xludf.DUMMYFUNCTION("""COMPUTED_VALUE"""),7.0058069E7)</f>
        <v>70058069</v>
      </c>
    </row>
    <row r="27">
      <c r="A27" s="2">
        <f>IFERROR(__xludf.DUMMYFUNCTION("""COMPUTED_VALUE"""),45471.66666666667)</f>
        <v>45471.66667</v>
      </c>
      <c r="B27" s="1">
        <f>IFERROR(__xludf.DUMMYFUNCTION("""COMPUTED_VALUE"""),322.51)</f>
        <v>322.51</v>
      </c>
      <c r="D27" s="2">
        <f>IFERROR(__xludf.DUMMYFUNCTION("""COMPUTED_VALUE"""),45471.66666666667)</f>
        <v>45471.66667</v>
      </c>
      <c r="E27" s="1">
        <f>IFERROR(__xludf.DUMMYFUNCTION("""COMPUTED_VALUE"""),327.1)</f>
        <v>327.1</v>
      </c>
      <c r="G27" s="2">
        <f>IFERROR(__xludf.DUMMYFUNCTION("""COMPUTED_VALUE"""),45471.66666666667)</f>
        <v>45471.66667</v>
      </c>
      <c r="H27" s="1">
        <f>IFERROR(__xludf.DUMMYFUNCTION("""COMPUTED_VALUE"""),302.46)</f>
        <v>302.46</v>
      </c>
      <c r="J27" s="2">
        <f>IFERROR(__xludf.DUMMYFUNCTION("""COMPUTED_VALUE"""),45471.66666666667)</f>
        <v>45471.66667</v>
      </c>
      <c r="K27" s="1">
        <f>IFERROR(__xludf.DUMMYFUNCTION("""COMPUTED_VALUE"""),317.53)</f>
        <v>317.53</v>
      </c>
      <c r="M27" s="2">
        <f>IFERROR(__xludf.DUMMYFUNCTION("""COMPUTED_VALUE"""),45471.66666666667)</f>
        <v>45471.66667</v>
      </c>
      <c r="N27" s="1">
        <f>IFERROR(__xludf.DUMMYFUNCTION("""COMPUTED_VALUE"""),3.7561393E7)</f>
        <v>37561393</v>
      </c>
    </row>
    <row r="28">
      <c r="A28" s="2">
        <f>IFERROR(__xludf.DUMMYFUNCTION("""COMPUTED_VALUE"""),45478.66666666667)</f>
        <v>45478.66667</v>
      </c>
      <c r="B28" s="1">
        <f>IFERROR(__xludf.DUMMYFUNCTION("""COMPUTED_VALUE"""),317.53)</f>
        <v>317.53</v>
      </c>
      <c r="D28" s="2">
        <f>IFERROR(__xludf.DUMMYFUNCTION("""COMPUTED_VALUE"""),45478.66666666667)</f>
        <v>45478.66667</v>
      </c>
      <c r="E28" s="1">
        <f>IFERROR(__xludf.DUMMYFUNCTION("""COMPUTED_VALUE"""),319.58)</f>
        <v>319.58</v>
      </c>
      <c r="G28" s="2">
        <f>IFERROR(__xludf.DUMMYFUNCTION("""COMPUTED_VALUE"""),45478.66666666667)</f>
        <v>45478.66667</v>
      </c>
      <c r="H28" s="1">
        <f>IFERROR(__xludf.DUMMYFUNCTION("""COMPUTED_VALUE"""),302.07)</f>
        <v>302.07</v>
      </c>
      <c r="J28" s="2">
        <f>IFERROR(__xludf.DUMMYFUNCTION("""COMPUTED_VALUE"""),45478.66666666667)</f>
        <v>45478.66667</v>
      </c>
      <c r="K28" s="1">
        <f>IFERROR(__xludf.DUMMYFUNCTION("""COMPUTED_VALUE"""),303.5)</f>
        <v>303.5</v>
      </c>
      <c r="M28" s="2">
        <f>IFERROR(__xludf.DUMMYFUNCTION("""COMPUTED_VALUE"""),45478.66666666667)</f>
        <v>45478.66667</v>
      </c>
      <c r="N28" s="1">
        <f>IFERROR(__xludf.DUMMYFUNCTION("""COMPUTED_VALUE"""),1.9896768E7)</f>
        <v>19896768</v>
      </c>
    </row>
    <row r="29">
      <c r="A29" s="2">
        <f>IFERROR(__xludf.DUMMYFUNCTION("""COMPUTED_VALUE"""),45485.66666666667)</f>
        <v>45485.66667</v>
      </c>
      <c r="B29" s="1">
        <f>IFERROR(__xludf.DUMMYFUNCTION("""COMPUTED_VALUE"""),305.07)</f>
        <v>305.07</v>
      </c>
      <c r="D29" s="2">
        <f>IFERROR(__xludf.DUMMYFUNCTION("""COMPUTED_VALUE"""),45485.66666666667)</f>
        <v>45485.66667</v>
      </c>
      <c r="E29" s="1">
        <f>IFERROR(__xludf.DUMMYFUNCTION("""COMPUTED_VALUE"""),345.03)</f>
        <v>345.03</v>
      </c>
      <c r="G29" s="2">
        <f>IFERROR(__xludf.DUMMYFUNCTION("""COMPUTED_VALUE"""),45485.66666666667)</f>
        <v>45485.66667</v>
      </c>
      <c r="H29" s="1">
        <f>IFERROR(__xludf.DUMMYFUNCTION("""COMPUTED_VALUE"""),305.07)</f>
        <v>305.07</v>
      </c>
      <c r="J29" s="2">
        <f>IFERROR(__xludf.DUMMYFUNCTION("""COMPUTED_VALUE"""),45485.66666666667)</f>
        <v>45485.66667</v>
      </c>
      <c r="K29" s="1">
        <f>IFERROR(__xludf.DUMMYFUNCTION("""COMPUTED_VALUE"""),340.62)</f>
        <v>340.62</v>
      </c>
      <c r="M29" s="2">
        <f>IFERROR(__xludf.DUMMYFUNCTION("""COMPUTED_VALUE"""),45485.66666666667)</f>
        <v>45485.66667</v>
      </c>
      <c r="N29" s="1">
        <f>IFERROR(__xludf.DUMMYFUNCTION("""COMPUTED_VALUE"""),2.8104599E7)</f>
        <v>28104599</v>
      </c>
    </row>
    <row r="30">
      <c r="A30" s="2">
        <f>IFERROR(__xludf.DUMMYFUNCTION("""COMPUTED_VALUE"""),45492.66666666667)</f>
        <v>45492.66667</v>
      </c>
      <c r="B30" s="1">
        <f>IFERROR(__xludf.DUMMYFUNCTION("""COMPUTED_VALUE"""),341.14)</f>
        <v>341.14</v>
      </c>
      <c r="D30" s="2">
        <f>IFERROR(__xludf.DUMMYFUNCTION("""COMPUTED_VALUE"""),45492.66666666667)</f>
        <v>45492.66667</v>
      </c>
      <c r="E30" s="1">
        <f>IFERROR(__xludf.DUMMYFUNCTION("""COMPUTED_VALUE"""),371.25)</f>
        <v>371.25</v>
      </c>
      <c r="G30" s="2">
        <f>IFERROR(__xludf.DUMMYFUNCTION("""COMPUTED_VALUE"""),45492.66666666667)</f>
        <v>45492.66667</v>
      </c>
      <c r="H30" s="1">
        <f>IFERROR(__xludf.DUMMYFUNCTION("""COMPUTED_VALUE"""),340.44)</f>
        <v>340.44</v>
      </c>
      <c r="J30" s="2">
        <f>IFERROR(__xludf.DUMMYFUNCTION("""COMPUTED_VALUE"""),45492.66666666667)</f>
        <v>45492.66667</v>
      </c>
      <c r="K30" s="1">
        <f>IFERROR(__xludf.DUMMYFUNCTION("""COMPUTED_VALUE"""),352.06)</f>
        <v>352.06</v>
      </c>
      <c r="M30" s="2">
        <f>IFERROR(__xludf.DUMMYFUNCTION("""COMPUTED_VALUE"""),45492.66666666667)</f>
        <v>45492.66667</v>
      </c>
      <c r="N30" s="1">
        <f>IFERROR(__xludf.DUMMYFUNCTION("""COMPUTED_VALUE"""),2.3066225E7)</f>
        <v>23066225</v>
      </c>
    </row>
    <row r="31">
      <c r="A31" s="2">
        <f>IFERROR(__xludf.DUMMYFUNCTION("""COMPUTED_VALUE"""),45499.66666666667)</f>
        <v>45499.66667</v>
      </c>
      <c r="B31" s="1">
        <f>IFERROR(__xludf.DUMMYFUNCTION("""COMPUTED_VALUE"""),352.1)</f>
        <v>352.1</v>
      </c>
      <c r="D31" s="2">
        <f>IFERROR(__xludf.DUMMYFUNCTION("""COMPUTED_VALUE"""),45499.66666666667)</f>
        <v>45499.66667</v>
      </c>
      <c r="E31" s="1">
        <f>IFERROR(__xludf.DUMMYFUNCTION("""COMPUTED_VALUE"""),392.02)</f>
        <v>392.02</v>
      </c>
      <c r="G31" s="2">
        <f>IFERROR(__xludf.DUMMYFUNCTION("""COMPUTED_VALUE"""),45499.66666666667)</f>
        <v>45499.66667</v>
      </c>
      <c r="H31" s="1">
        <f>IFERROR(__xludf.DUMMYFUNCTION("""COMPUTED_VALUE"""),342.9)</f>
        <v>342.9</v>
      </c>
      <c r="J31" s="2">
        <f>IFERROR(__xludf.DUMMYFUNCTION("""COMPUTED_VALUE"""),45499.66666666667)</f>
        <v>45499.66667</v>
      </c>
      <c r="K31" s="1">
        <f>IFERROR(__xludf.DUMMYFUNCTION("""COMPUTED_VALUE"""),389.94)</f>
        <v>389.94</v>
      </c>
      <c r="M31" s="2">
        <f>IFERROR(__xludf.DUMMYFUNCTION("""COMPUTED_VALUE"""),45499.66666666667)</f>
        <v>45499.66667</v>
      </c>
      <c r="N31" s="1">
        <f>IFERROR(__xludf.DUMMYFUNCTION("""COMPUTED_VALUE"""),2.1148187E7)</f>
        <v>21148187</v>
      </c>
    </row>
    <row r="32">
      <c r="A32" s="2">
        <f>IFERROR(__xludf.DUMMYFUNCTION("""COMPUTED_VALUE"""),45506.66666666667)</f>
        <v>45506.66667</v>
      </c>
      <c r="B32" s="1">
        <f>IFERROR(__xludf.DUMMYFUNCTION("""COMPUTED_VALUE"""),390.79)</f>
        <v>390.79</v>
      </c>
      <c r="D32" s="2">
        <f>IFERROR(__xludf.DUMMYFUNCTION("""COMPUTED_VALUE"""),45506.66666666667)</f>
        <v>45506.66667</v>
      </c>
      <c r="E32" s="1">
        <f>IFERROR(__xludf.DUMMYFUNCTION("""COMPUTED_VALUE"""),398.82)</f>
        <v>398.82</v>
      </c>
      <c r="G32" s="2">
        <f>IFERROR(__xludf.DUMMYFUNCTION("""COMPUTED_VALUE"""),45506.66666666667)</f>
        <v>45506.66667</v>
      </c>
      <c r="H32" s="1">
        <f>IFERROR(__xludf.DUMMYFUNCTION("""COMPUTED_VALUE"""),364.49)</f>
        <v>364.49</v>
      </c>
      <c r="J32" s="2">
        <f>IFERROR(__xludf.DUMMYFUNCTION("""COMPUTED_VALUE"""),45506.66666666667)</f>
        <v>45506.66667</v>
      </c>
      <c r="K32" s="1">
        <f>IFERROR(__xludf.DUMMYFUNCTION("""COMPUTED_VALUE"""),368.83)</f>
        <v>368.83</v>
      </c>
      <c r="M32" s="2">
        <f>IFERROR(__xludf.DUMMYFUNCTION("""COMPUTED_VALUE"""),45506.66666666667)</f>
        <v>45506.66667</v>
      </c>
      <c r="N32" s="1">
        <f>IFERROR(__xludf.DUMMYFUNCTION("""COMPUTED_VALUE"""),2.4758821E7)</f>
        <v>24758821</v>
      </c>
    </row>
    <row r="33">
      <c r="A33" s="2">
        <f>IFERROR(__xludf.DUMMYFUNCTION("""COMPUTED_VALUE"""),45513.66666666667)</f>
        <v>45513.66667</v>
      </c>
      <c r="B33" s="1">
        <f>IFERROR(__xludf.DUMMYFUNCTION("""COMPUTED_VALUE"""),368.83)</f>
        <v>368.83</v>
      </c>
      <c r="D33" s="2">
        <f>IFERROR(__xludf.DUMMYFUNCTION("""COMPUTED_VALUE"""),45513.66666666667)</f>
        <v>45513.66667</v>
      </c>
      <c r="E33" s="1">
        <f>IFERROR(__xludf.DUMMYFUNCTION("""COMPUTED_VALUE"""),368.83)</f>
        <v>368.83</v>
      </c>
      <c r="G33" s="2">
        <f>IFERROR(__xludf.DUMMYFUNCTION("""COMPUTED_VALUE"""),45513.66666666667)</f>
        <v>45513.66667</v>
      </c>
      <c r="H33" s="1">
        <f>IFERROR(__xludf.DUMMYFUNCTION("""COMPUTED_VALUE"""),346.94)</f>
        <v>346.94</v>
      </c>
      <c r="J33" s="2">
        <f>IFERROR(__xludf.DUMMYFUNCTION("""COMPUTED_VALUE"""),45513.66666666667)</f>
        <v>45513.66667</v>
      </c>
      <c r="K33" s="1">
        <f>IFERROR(__xludf.DUMMYFUNCTION("""COMPUTED_VALUE"""),363.91)</f>
        <v>363.91</v>
      </c>
      <c r="M33" s="2">
        <f>IFERROR(__xludf.DUMMYFUNCTION("""COMPUTED_VALUE"""),45513.66666666667)</f>
        <v>45513.66667</v>
      </c>
      <c r="N33" s="1">
        <f>IFERROR(__xludf.DUMMYFUNCTION("""COMPUTED_VALUE"""),2.5756222E7)</f>
        <v>25756222</v>
      </c>
    </row>
    <row r="34">
      <c r="A34" s="2">
        <f>IFERROR(__xludf.DUMMYFUNCTION("""COMPUTED_VALUE"""),45520.66666666667)</f>
        <v>45520.66667</v>
      </c>
      <c r="B34" s="1">
        <f>IFERROR(__xludf.DUMMYFUNCTION("""COMPUTED_VALUE"""),364.61)</f>
        <v>364.61</v>
      </c>
      <c r="D34" s="2">
        <f>IFERROR(__xludf.DUMMYFUNCTION("""COMPUTED_VALUE"""),45520.66666666667)</f>
        <v>45520.66667</v>
      </c>
      <c r="E34" s="1">
        <f>IFERROR(__xludf.DUMMYFUNCTION("""COMPUTED_VALUE"""),373.56)</f>
        <v>373.56</v>
      </c>
      <c r="G34" s="2">
        <f>IFERROR(__xludf.DUMMYFUNCTION("""COMPUTED_VALUE"""),45520.66666666667)</f>
        <v>45520.66667</v>
      </c>
      <c r="H34" s="1">
        <f>IFERROR(__xludf.DUMMYFUNCTION("""COMPUTED_VALUE"""),357.7)</f>
        <v>357.7</v>
      </c>
      <c r="J34" s="2">
        <f>IFERROR(__xludf.DUMMYFUNCTION("""COMPUTED_VALUE"""),45520.66666666667)</f>
        <v>45520.66667</v>
      </c>
      <c r="K34" s="1">
        <f>IFERROR(__xludf.DUMMYFUNCTION("""COMPUTED_VALUE"""),367.29)</f>
        <v>367.29</v>
      </c>
      <c r="M34" s="2">
        <f>IFERROR(__xludf.DUMMYFUNCTION("""COMPUTED_VALUE"""),45520.66666666667)</f>
        <v>45520.66667</v>
      </c>
      <c r="N34" s="1">
        <f>IFERROR(__xludf.DUMMYFUNCTION("""COMPUTED_VALUE"""),1.5569026E7)</f>
        <v>15569026</v>
      </c>
    </row>
    <row r="35">
      <c r="A35" s="2">
        <f>IFERROR(__xludf.DUMMYFUNCTION("""COMPUTED_VALUE"""),45527.66666666667)</f>
        <v>45527.66667</v>
      </c>
      <c r="B35" s="1">
        <f>IFERROR(__xludf.DUMMYFUNCTION("""COMPUTED_VALUE"""),367.73)</f>
        <v>367.73</v>
      </c>
      <c r="D35" s="2">
        <f>IFERROR(__xludf.DUMMYFUNCTION("""COMPUTED_VALUE"""),45527.66666666667)</f>
        <v>45527.66667</v>
      </c>
      <c r="E35" s="1">
        <f>IFERROR(__xludf.DUMMYFUNCTION("""COMPUTED_VALUE"""),387.12)</f>
        <v>387.12</v>
      </c>
      <c r="G35" s="2">
        <f>IFERROR(__xludf.DUMMYFUNCTION("""COMPUTED_VALUE"""),45527.66666666667)</f>
        <v>45527.66667</v>
      </c>
      <c r="H35" s="1">
        <f>IFERROR(__xludf.DUMMYFUNCTION("""COMPUTED_VALUE"""),363.53)</f>
        <v>363.53</v>
      </c>
      <c r="J35" s="2">
        <f>IFERROR(__xludf.DUMMYFUNCTION("""COMPUTED_VALUE"""),45527.66666666667)</f>
        <v>45527.66667</v>
      </c>
      <c r="K35" s="1">
        <f>IFERROR(__xludf.DUMMYFUNCTION("""COMPUTED_VALUE"""),386.55)</f>
        <v>386.55</v>
      </c>
      <c r="M35" s="2">
        <f>IFERROR(__xludf.DUMMYFUNCTION("""COMPUTED_VALUE"""),45527.66666666667)</f>
        <v>45527.66667</v>
      </c>
      <c r="N35" s="1">
        <f>IFERROR(__xludf.DUMMYFUNCTION("""COMPUTED_VALUE"""),1.265134E7)</f>
        <v>12651340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IFERROR(__xludf.DUMMYFUNCTION("""COMPUTED_VALUE"""),386.79)</f>
        <v>386.79</v>
      </c>
      <c r="D36" s="2">
        <f>IFERROR(__xludf.DUMMYFUNCTION("""COMPUTED_VALUE"""),45534.66666666667)</f>
        <v>45534.66667</v>
      </c>
      <c r="E36" s="1">
        <f>IFERROR(__xludf.DUMMYFUNCTION("""COMPUTED_VALUE"""),390.93)</f>
        <v>390.93</v>
      </c>
      <c r="G36" s="2">
        <f>IFERROR(__xludf.DUMMYFUNCTION("""COMPUTED_VALUE"""),45534.66666666667)</f>
        <v>45534.66667</v>
      </c>
      <c r="H36" s="1">
        <f>IFERROR(__xludf.DUMMYFUNCTION("""COMPUTED_VALUE"""),375.11)</f>
        <v>375.11</v>
      </c>
      <c r="J36" s="2">
        <f>IFERROR(__xludf.DUMMYFUNCTION("""COMPUTED_VALUE"""),45534.66666666667)</f>
        <v>45534.66667</v>
      </c>
      <c r="K36" s="1">
        <f>IFERROR(__xludf.DUMMYFUNCTION("""COMPUTED_VALUE"""),382.83)</f>
        <v>382.83</v>
      </c>
      <c r="M36" s="2">
        <f>IFERROR(__xludf.DUMMYFUNCTION("""COMPUTED_VALUE"""),45534.66666666667)</f>
        <v>45534.66667</v>
      </c>
      <c r="N36" s="1">
        <f>IFERROR(__xludf.DUMMYFUNCTION("""COMPUTED_VALUE"""),1.0939776E7)</f>
        <v>10939776</v>
      </c>
    </row>
    <row r="37">
      <c r="A37" s="2">
        <f>IFERROR(__xludf.DUMMYFUNCTION("""COMPUTED_VALUE"""),45541.66666666667)</f>
        <v>45541.66667</v>
      </c>
      <c r="B37" s="1">
        <f>IFERROR(__xludf.DUMMYFUNCTION("""COMPUTED_VALUE"""),382.83)</f>
        <v>382.83</v>
      </c>
      <c r="D37" s="2">
        <f>IFERROR(__xludf.DUMMYFUNCTION("""COMPUTED_VALUE"""),45541.66666666667)</f>
        <v>45541.66667</v>
      </c>
      <c r="E37" s="1">
        <f>IFERROR(__xludf.DUMMYFUNCTION("""COMPUTED_VALUE"""),382.83)</f>
        <v>382.83</v>
      </c>
      <c r="G37" s="2">
        <f>IFERROR(__xludf.DUMMYFUNCTION("""COMPUTED_VALUE"""),45541.66666666667)</f>
        <v>45541.66667</v>
      </c>
      <c r="H37" s="1">
        <f>IFERROR(__xludf.DUMMYFUNCTION("""COMPUTED_VALUE"""),360.86)</f>
        <v>360.86</v>
      </c>
      <c r="J37" s="2">
        <f>IFERROR(__xludf.DUMMYFUNCTION("""COMPUTED_VALUE"""),45541.66666666667)</f>
        <v>45541.66667</v>
      </c>
      <c r="K37" s="1">
        <f>IFERROR(__xludf.DUMMYFUNCTION("""COMPUTED_VALUE"""),362.2)</f>
        <v>362.2</v>
      </c>
      <c r="M37" s="2">
        <f>IFERROR(__xludf.DUMMYFUNCTION("""COMPUTED_VALUE"""),45541.66666666667)</f>
        <v>45541.66667</v>
      </c>
      <c r="N37" s="1">
        <f>IFERROR(__xludf.DUMMYFUNCTION("""COMPUTED_VALUE"""),1.1697056E7)</f>
        <v>11697056</v>
      </c>
    </row>
    <row r="38">
      <c r="A38" s="2">
        <f>IFERROR(__xludf.DUMMYFUNCTION("""COMPUTED_VALUE"""),45548.66666666667)</f>
        <v>45548.66667</v>
      </c>
      <c r="B38" s="1">
        <f>IFERROR(__xludf.DUMMYFUNCTION("""COMPUTED_VALUE"""),362.25)</f>
        <v>362.25</v>
      </c>
      <c r="D38" s="2">
        <f>IFERROR(__xludf.DUMMYFUNCTION("""COMPUTED_VALUE"""),45548.66666666667)</f>
        <v>45548.66667</v>
      </c>
      <c r="E38" s="1">
        <f>IFERROR(__xludf.DUMMYFUNCTION("""COMPUTED_VALUE"""),381.43)</f>
        <v>381.43</v>
      </c>
      <c r="G38" s="2">
        <f>IFERROR(__xludf.DUMMYFUNCTION("""COMPUTED_VALUE"""),45548.66666666667)</f>
        <v>45548.66667</v>
      </c>
      <c r="H38" s="1">
        <f>IFERROR(__xludf.DUMMYFUNCTION("""COMPUTED_VALUE"""),350.16)</f>
        <v>350.16</v>
      </c>
      <c r="J38" s="2">
        <f>IFERROR(__xludf.DUMMYFUNCTION("""COMPUTED_VALUE"""),45548.66666666667)</f>
        <v>45548.66667</v>
      </c>
      <c r="K38" s="1">
        <f>IFERROR(__xludf.DUMMYFUNCTION("""COMPUTED_VALUE"""),381.27)</f>
        <v>381.27</v>
      </c>
      <c r="M38" s="2">
        <f>IFERROR(__xludf.DUMMYFUNCTION("""COMPUTED_VALUE"""),45548.66666666667)</f>
        <v>45548.66667</v>
      </c>
      <c r="N38" s="1">
        <f>IFERROR(__xludf.DUMMYFUNCTION("""COMPUTED_VALUE"""),1.8262493E7)</f>
        <v>18262493</v>
      </c>
    </row>
    <row r="39">
      <c r="A39" s="2">
        <f>IFERROR(__xludf.DUMMYFUNCTION("""COMPUTED_VALUE"""),45555.66666666667)</f>
        <v>45555.66667</v>
      </c>
      <c r="B39" s="1">
        <f>IFERROR(__xludf.DUMMYFUNCTION("""COMPUTED_VALUE"""),381.54)</f>
        <v>381.54</v>
      </c>
      <c r="D39" s="2">
        <f>IFERROR(__xludf.DUMMYFUNCTION("""COMPUTED_VALUE"""),45555.66666666667)</f>
        <v>45555.66667</v>
      </c>
      <c r="E39" s="1">
        <f>IFERROR(__xludf.DUMMYFUNCTION("""COMPUTED_VALUE"""),398.92)</f>
        <v>398.92</v>
      </c>
      <c r="G39" s="2">
        <f>IFERROR(__xludf.DUMMYFUNCTION("""COMPUTED_VALUE"""),45555.66666666667)</f>
        <v>45555.66667</v>
      </c>
      <c r="H39" s="1">
        <f>IFERROR(__xludf.DUMMYFUNCTION("""COMPUTED_VALUE"""),377.43)</f>
        <v>377.43</v>
      </c>
      <c r="J39" s="2">
        <f>IFERROR(__xludf.DUMMYFUNCTION("""COMPUTED_VALUE"""),45555.66666666667)</f>
        <v>45555.66667</v>
      </c>
      <c r="K39" s="1">
        <f>IFERROR(__xludf.DUMMYFUNCTION("""COMPUTED_VALUE"""),391.59)</f>
        <v>391.59</v>
      </c>
      <c r="M39" s="2">
        <f>IFERROR(__xludf.DUMMYFUNCTION("""COMPUTED_VALUE"""),45555.66666666667)</f>
        <v>45555.66667</v>
      </c>
      <c r="N39" s="1">
        <f>IFERROR(__xludf.DUMMYFUNCTION("""COMPUTED_VALUE"""),2.6648177E7)</f>
        <v>26648177</v>
      </c>
    </row>
    <row r="40">
      <c r="A40" s="2">
        <f>IFERROR(__xludf.DUMMYFUNCTION("""COMPUTED_VALUE"""),45562.66666666667)</f>
        <v>45562.66667</v>
      </c>
      <c r="B40" s="1">
        <f>IFERROR(__xludf.DUMMYFUNCTION("""COMPUTED_VALUE"""),393.05)</f>
        <v>393.05</v>
      </c>
      <c r="D40" s="2">
        <f>IFERROR(__xludf.DUMMYFUNCTION("""COMPUTED_VALUE"""),45562.66666666667)</f>
        <v>45562.66667</v>
      </c>
      <c r="E40" s="1">
        <f>IFERROR(__xludf.DUMMYFUNCTION("""COMPUTED_VALUE"""),399.86)</f>
        <v>399.86</v>
      </c>
      <c r="G40" s="2">
        <f>IFERROR(__xludf.DUMMYFUNCTION("""COMPUTED_VALUE"""),45562.66666666667)</f>
        <v>45562.66667</v>
      </c>
      <c r="H40" s="1">
        <f>IFERROR(__xludf.DUMMYFUNCTION("""COMPUTED_VALUE"""),384.75)</f>
        <v>384.75</v>
      </c>
      <c r="J40" s="2">
        <f>IFERROR(__xludf.DUMMYFUNCTION("""COMPUTED_VALUE"""),45562.66666666667)</f>
        <v>45562.66667</v>
      </c>
      <c r="K40" s="1">
        <f>IFERROR(__xludf.DUMMYFUNCTION("""COMPUTED_VALUE"""),396.9)</f>
        <v>396.9</v>
      </c>
      <c r="M40" s="2">
        <f>IFERROR(__xludf.DUMMYFUNCTION("""COMPUTED_VALUE"""),45562.66666666667)</f>
        <v>45562.66667</v>
      </c>
      <c r="N40" s="1">
        <f>IFERROR(__xludf.DUMMYFUNCTION("""COMPUTED_VALUE"""),8090808.0)</f>
        <v>8090808</v>
      </c>
    </row>
    <row r="41">
      <c r="A41" s="2">
        <f>IFERROR(__xludf.DUMMYFUNCTION("""COMPUTED_VALUE"""),45569.66666666667)</f>
        <v>45569.66667</v>
      </c>
      <c r="B41" s="1">
        <f>IFERROR(__xludf.DUMMYFUNCTION("""COMPUTED_VALUE"""),396.9)</f>
        <v>396.9</v>
      </c>
      <c r="D41" s="2">
        <f>IFERROR(__xludf.DUMMYFUNCTION("""COMPUTED_VALUE"""),45569.66666666667)</f>
        <v>45569.66667</v>
      </c>
      <c r="E41" s="1">
        <f>IFERROR(__xludf.DUMMYFUNCTION("""COMPUTED_VALUE"""),399.58)</f>
        <v>399.58</v>
      </c>
      <c r="G41" s="2">
        <f>IFERROR(__xludf.DUMMYFUNCTION("""COMPUTED_VALUE"""),45569.66666666667)</f>
        <v>45569.66667</v>
      </c>
      <c r="H41" s="1">
        <f>IFERROR(__xludf.DUMMYFUNCTION("""COMPUTED_VALUE"""),383.78)</f>
        <v>383.78</v>
      </c>
      <c r="J41" s="2">
        <f>IFERROR(__xludf.DUMMYFUNCTION("""COMPUTED_VALUE"""),45569.66666666667)</f>
        <v>45569.66667</v>
      </c>
      <c r="K41" s="1">
        <f>IFERROR(__xludf.DUMMYFUNCTION("""COMPUTED_VALUE"""),385.01)</f>
        <v>385.01</v>
      </c>
      <c r="M41" s="2">
        <f>IFERROR(__xludf.DUMMYFUNCTION("""COMPUTED_VALUE"""),45569.66666666667)</f>
        <v>45569.66667</v>
      </c>
      <c r="N41" s="1">
        <f>IFERROR(__xludf.DUMMYFUNCTION("""COMPUTED_VALUE"""),8933601.0)</f>
        <v>8933601</v>
      </c>
    </row>
    <row r="42">
      <c r="A42" s="2">
        <f>IFERROR(__xludf.DUMMYFUNCTION("""COMPUTED_VALUE"""),45576.66666666667)</f>
        <v>45576.66667</v>
      </c>
      <c r="B42" s="1">
        <f>IFERROR(__xludf.DUMMYFUNCTION("""COMPUTED_VALUE"""),383.0)</f>
        <v>383</v>
      </c>
      <c r="D42" s="2">
        <f>IFERROR(__xludf.DUMMYFUNCTION("""COMPUTED_VALUE"""),45576.66666666667)</f>
        <v>45576.66667</v>
      </c>
      <c r="E42" s="1">
        <f>IFERROR(__xludf.DUMMYFUNCTION("""COMPUTED_VALUE"""),385.94)</f>
        <v>385.94</v>
      </c>
      <c r="G42" s="2">
        <f>IFERROR(__xludf.DUMMYFUNCTION("""COMPUTED_VALUE"""),45576.66666666667)</f>
        <v>45576.66667</v>
      </c>
      <c r="H42" s="1">
        <f>IFERROR(__xludf.DUMMYFUNCTION("""COMPUTED_VALUE"""),376.27)</f>
        <v>376.27</v>
      </c>
      <c r="J42" s="2">
        <f>IFERROR(__xludf.DUMMYFUNCTION("""COMPUTED_VALUE"""),45576.66666666667)</f>
        <v>45576.66667</v>
      </c>
      <c r="K42" s="1">
        <f>IFERROR(__xludf.DUMMYFUNCTION("""COMPUTED_VALUE"""),379.14)</f>
        <v>379.14</v>
      </c>
      <c r="M42" s="2">
        <f>IFERROR(__xludf.DUMMYFUNCTION("""COMPUTED_VALUE"""),45576.66666666667)</f>
        <v>45576.66667</v>
      </c>
      <c r="N42" s="1">
        <f>IFERROR(__xludf.DUMMYFUNCTION("""COMPUTED_VALUE"""),8366536.0)</f>
        <v>8366536</v>
      </c>
    </row>
    <row r="43">
      <c r="A43" s="2">
        <f>IFERROR(__xludf.DUMMYFUNCTION("""COMPUTED_VALUE"""),45583.66666666667)</f>
        <v>45583.66667</v>
      </c>
      <c r="B43" s="1">
        <f>IFERROR(__xludf.DUMMYFUNCTION("""COMPUTED_VALUE"""),379.14)</f>
        <v>379.14</v>
      </c>
      <c r="D43" s="2">
        <f>IFERROR(__xludf.DUMMYFUNCTION("""COMPUTED_VALUE"""),45583.66666666667)</f>
        <v>45583.66667</v>
      </c>
      <c r="E43" s="1">
        <f>IFERROR(__xludf.DUMMYFUNCTION("""COMPUTED_VALUE"""),387.76)</f>
        <v>387.76</v>
      </c>
      <c r="G43" s="2">
        <f>IFERROR(__xludf.DUMMYFUNCTION("""COMPUTED_VALUE"""),45583.66666666667)</f>
        <v>45583.66667</v>
      </c>
      <c r="H43" s="1">
        <f>IFERROR(__xludf.DUMMYFUNCTION("""COMPUTED_VALUE"""),374.61)</f>
        <v>374.61</v>
      </c>
      <c r="J43" s="2">
        <f>IFERROR(__xludf.DUMMYFUNCTION("""COMPUTED_VALUE"""),45583.66666666667)</f>
        <v>45583.66667</v>
      </c>
      <c r="K43" s="1">
        <f>IFERROR(__xludf.DUMMYFUNCTION("""COMPUTED_VALUE"""),383.44)</f>
        <v>383.44</v>
      </c>
      <c r="M43" s="2">
        <f>IFERROR(__xludf.DUMMYFUNCTION("""COMPUTED_VALUE"""),45583.66666666667)</f>
        <v>45583.66667</v>
      </c>
      <c r="N43" s="1">
        <f>IFERROR(__xludf.DUMMYFUNCTION("""COMPUTED_VALUE"""),7906651.0)</f>
        <v>7906651</v>
      </c>
    </row>
    <row r="44">
      <c r="A44" s="2">
        <f>IFERROR(__xludf.DUMMYFUNCTION("""COMPUTED_VALUE"""),45590.66666666667)</f>
        <v>45590.66667</v>
      </c>
      <c r="B44" s="1">
        <f>IFERROR(__xludf.DUMMYFUNCTION("""COMPUTED_VALUE"""),382.86)</f>
        <v>382.86</v>
      </c>
      <c r="D44" s="2">
        <f>IFERROR(__xludf.DUMMYFUNCTION("""COMPUTED_VALUE"""),45590.66666666667)</f>
        <v>45590.66667</v>
      </c>
      <c r="E44" s="1">
        <f>IFERROR(__xludf.DUMMYFUNCTION("""COMPUTED_VALUE"""),386.47)</f>
        <v>386.47</v>
      </c>
      <c r="G44" s="2">
        <f>IFERROR(__xludf.DUMMYFUNCTION("""COMPUTED_VALUE"""),45590.66666666667)</f>
        <v>45590.66667</v>
      </c>
      <c r="H44" s="1">
        <f>IFERROR(__xludf.DUMMYFUNCTION("""COMPUTED_VALUE"""),335.93)</f>
        <v>335.93</v>
      </c>
      <c r="J44" s="2">
        <f>IFERROR(__xludf.DUMMYFUNCTION("""COMPUTED_VALUE"""),45590.66666666667)</f>
        <v>45590.66667</v>
      </c>
      <c r="K44" s="1">
        <f>IFERROR(__xludf.DUMMYFUNCTION("""COMPUTED_VALUE"""),336.82)</f>
        <v>336.82</v>
      </c>
      <c r="M44" s="2">
        <f>IFERROR(__xludf.DUMMYFUNCTION("""COMPUTED_VALUE"""),45590.66666666667)</f>
        <v>45590.66667</v>
      </c>
      <c r="N44" s="1">
        <f>IFERROR(__xludf.DUMMYFUNCTION("""COMPUTED_VALUE"""),1.2270311E7)</f>
        <v>12270311</v>
      </c>
    </row>
    <row r="45">
      <c r="A45" s="2">
        <f>IFERROR(__xludf.DUMMYFUNCTION("""COMPUTED_VALUE"""),45597.66666666667)</f>
        <v>45597.66667</v>
      </c>
      <c r="B45" s="1">
        <f>IFERROR(__xludf.DUMMYFUNCTION("""COMPUTED_VALUE"""),336.82)</f>
        <v>336.82</v>
      </c>
      <c r="D45" s="2">
        <f>IFERROR(__xludf.DUMMYFUNCTION("""COMPUTED_VALUE"""),45597.66666666667)</f>
        <v>45597.66667</v>
      </c>
      <c r="E45" s="1">
        <f>IFERROR(__xludf.DUMMYFUNCTION("""COMPUTED_VALUE"""),352.88)</f>
        <v>352.88</v>
      </c>
      <c r="G45" s="2">
        <f>IFERROR(__xludf.DUMMYFUNCTION("""COMPUTED_VALUE"""),45597.66666666667)</f>
        <v>45597.66667</v>
      </c>
      <c r="H45" s="1">
        <f>IFERROR(__xludf.DUMMYFUNCTION("""COMPUTED_VALUE"""),335.79)</f>
        <v>335.79</v>
      </c>
      <c r="J45" s="2">
        <f>IFERROR(__xludf.DUMMYFUNCTION("""COMPUTED_VALUE"""),45597.66666666667)</f>
        <v>45597.66667</v>
      </c>
      <c r="K45" s="1">
        <f>IFERROR(__xludf.DUMMYFUNCTION("""COMPUTED_VALUE"""),341.44)</f>
        <v>341.44</v>
      </c>
      <c r="M45" s="2">
        <f>IFERROR(__xludf.DUMMYFUNCTION("""COMPUTED_VALUE"""),45597.66666666667)</f>
        <v>45597.66667</v>
      </c>
      <c r="N45" s="1">
        <f>IFERROR(__xludf.DUMMYFUNCTION("""COMPUTED_VALUE"""),1.3787107E7)</f>
        <v>13787107</v>
      </c>
    </row>
    <row r="46">
      <c r="A46" s="2">
        <f>IFERROR(__xludf.DUMMYFUNCTION("""COMPUTED_VALUE"""),45604.66666666667)</f>
        <v>45604.66667</v>
      </c>
      <c r="B46" s="1">
        <f>IFERROR(__xludf.DUMMYFUNCTION("""COMPUTED_VALUE"""),341.44)</f>
        <v>341.44</v>
      </c>
      <c r="D46" s="2">
        <f>IFERROR(__xludf.DUMMYFUNCTION("""COMPUTED_VALUE"""),45604.66666666667)</f>
        <v>45604.66667</v>
      </c>
      <c r="E46" s="1">
        <f>IFERROR(__xludf.DUMMYFUNCTION("""COMPUTED_VALUE"""),388.71)</f>
        <v>388.71</v>
      </c>
      <c r="G46" s="2">
        <f>IFERROR(__xludf.DUMMYFUNCTION("""COMPUTED_VALUE"""),45604.66666666667)</f>
        <v>45604.66667</v>
      </c>
      <c r="H46" s="1">
        <f>IFERROR(__xludf.DUMMYFUNCTION("""COMPUTED_VALUE"""),339.88)</f>
        <v>339.88</v>
      </c>
      <c r="J46" s="2">
        <f>IFERROR(__xludf.DUMMYFUNCTION("""COMPUTED_VALUE"""),45604.66666666667)</f>
        <v>45604.66667</v>
      </c>
      <c r="K46" s="1">
        <f>IFERROR(__xludf.DUMMYFUNCTION("""COMPUTED_VALUE"""),380.51)</f>
        <v>380.51</v>
      </c>
      <c r="M46" s="2">
        <f>IFERROR(__xludf.DUMMYFUNCTION("""COMPUTED_VALUE"""),45604.66666666667)</f>
        <v>45604.66667</v>
      </c>
      <c r="N46" s="1">
        <f>IFERROR(__xludf.DUMMYFUNCTION("""COMPUTED_VALUE"""),1.7358839E7)</f>
        <v>17358839</v>
      </c>
    </row>
    <row r="47">
      <c r="A47" s="2">
        <f>IFERROR(__xludf.DUMMYFUNCTION("""COMPUTED_VALUE"""),45611.66666666667)</f>
        <v>45611.66667</v>
      </c>
      <c r="B47" s="1">
        <f>IFERROR(__xludf.DUMMYFUNCTION("""COMPUTED_VALUE"""),382.79)</f>
        <v>382.79</v>
      </c>
      <c r="D47" s="2">
        <f>IFERROR(__xludf.DUMMYFUNCTION("""COMPUTED_VALUE"""),45611.66666666667)</f>
        <v>45611.66667</v>
      </c>
      <c r="E47" s="1">
        <f>IFERROR(__xludf.DUMMYFUNCTION("""COMPUTED_VALUE"""),387.35)</f>
        <v>387.35</v>
      </c>
      <c r="G47" s="2">
        <f>IFERROR(__xludf.DUMMYFUNCTION("""COMPUTED_VALUE"""),45611.66666666667)</f>
        <v>45611.66667</v>
      </c>
      <c r="H47" s="1">
        <f>IFERROR(__xludf.DUMMYFUNCTION("""COMPUTED_VALUE"""),372.55)</f>
        <v>372.55</v>
      </c>
      <c r="J47" s="2">
        <f>IFERROR(__xludf.DUMMYFUNCTION("""COMPUTED_VALUE"""),45611.66666666667)</f>
        <v>45611.66667</v>
      </c>
      <c r="K47" s="1">
        <f>IFERROR(__xludf.DUMMYFUNCTION("""COMPUTED_VALUE"""),372.88)</f>
        <v>372.88</v>
      </c>
      <c r="M47" s="2">
        <f>IFERROR(__xludf.DUMMYFUNCTION("""COMPUTED_VALUE"""),45611.66666666667)</f>
        <v>45611.66667</v>
      </c>
      <c r="N47" s="1">
        <f>IFERROR(__xludf.DUMMYFUNCTION("""COMPUTED_VALUE"""),9200977.0)</f>
        <v>9200977</v>
      </c>
    </row>
    <row r="48">
      <c r="A48" s="2">
        <f>IFERROR(__xludf.DUMMYFUNCTION("""COMPUTED_VALUE"""),45618.66666666667)</f>
        <v>45618.66667</v>
      </c>
      <c r="B48" s="1">
        <f>IFERROR(__xludf.DUMMYFUNCTION("""COMPUTED_VALUE"""),372.88)</f>
        <v>372.88</v>
      </c>
      <c r="D48" s="2">
        <f>IFERROR(__xludf.DUMMYFUNCTION("""COMPUTED_VALUE"""),45618.66666666667)</f>
        <v>45618.66667</v>
      </c>
      <c r="E48" s="1">
        <f>IFERROR(__xludf.DUMMYFUNCTION("""COMPUTED_VALUE"""),376.55)</f>
        <v>376.55</v>
      </c>
      <c r="G48" s="2">
        <f>IFERROR(__xludf.DUMMYFUNCTION("""COMPUTED_VALUE"""),45618.66666666667)</f>
        <v>45618.66667</v>
      </c>
      <c r="H48" s="1">
        <f>IFERROR(__xludf.DUMMYFUNCTION("""COMPUTED_VALUE"""),362.28)</f>
        <v>362.28</v>
      </c>
      <c r="J48" s="2">
        <f>IFERROR(__xludf.DUMMYFUNCTION("""COMPUTED_VALUE"""),45618.66666666667)</f>
        <v>45618.66667</v>
      </c>
      <c r="K48" s="1">
        <f>IFERROR(__xludf.DUMMYFUNCTION("""COMPUTED_VALUE"""),373.38)</f>
        <v>373.38</v>
      </c>
      <c r="M48" s="2">
        <f>IFERROR(__xludf.DUMMYFUNCTION("""COMPUTED_VALUE"""),45618.66666666667)</f>
        <v>45618.66667</v>
      </c>
      <c r="N48" s="1">
        <f>IFERROR(__xludf.DUMMYFUNCTION("""COMPUTED_VALUE"""),8215192.0)</f>
        <v>8215192</v>
      </c>
    </row>
    <row r="49">
      <c r="A49" s="2">
        <f>IFERROR(__xludf.DUMMYFUNCTION("""COMPUTED_VALUE"""),45625.54166666667)</f>
        <v>45625.54167</v>
      </c>
      <c r="B49" s="1">
        <f>IFERROR(__xludf.DUMMYFUNCTION("""COMPUTED_VALUE"""),376.55)</f>
        <v>376.55</v>
      </c>
      <c r="D49" s="2">
        <f>IFERROR(__xludf.DUMMYFUNCTION("""COMPUTED_VALUE"""),45625.54166666667)</f>
        <v>45625.54167</v>
      </c>
      <c r="E49" s="1">
        <f>IFERROR(__xludf.DUMMYFUNCTION("""COMPUTED_VALUE"""),396.97)</f>
        <v>396.97</v>
      </c>
      <c r="G49" s="2">
        <f>IFERROR(__xludf.DUMMYFUNCTION("""COMPUTED_VALUE"""),45625.54166666667)</f>
        <v>45625.54167</v>
      </c>
      <c r="H49" s="1">
        <f>IFERROR(__xludf.DUMMYFUNCTION("""COMPUTED_VALUE"""),375.88)</f>
        <v>375.88</v>
      </c>
      <c r="J49" s="2">
        <f>IFERROR(__xludf.DUMMYFUNCTION("""COMPUTED_VALUE"""),45625.54166666667)</f>
        <v>45625.54167</v>
      </c>
      <c r="K49" s="1">
        <f>IFERROR(__xludf.DUMMYFUNCTION("""COMPUTED_VALUE"""),378.24)</f>
        <v>378.24</v>
      </c>
      <c r="M49" s="2">
        <f>IFERROR(__xludf.DUMMYFUNCTION("""COMPUTED_VALUE"""),45625.54166666667)</f>
        <v>45625.54167</v>
      </c>
      <c r="N49" s="1">
        <f>IFERROR(__xludf.DUMMYFUNCTION("""COMPUTED_VALUE"""),7983663.0)</f>
        <v>7983663</v>
      </c>
    </row>
    <row r="50">
      <c r="A50" s="2">
        <f>IFERROR(__xludf.DUMMYFUNCTION("""COMPUTED_VALUE"""),45632.66666666667)</f>
        <v>45632.66667</v>
      </c>
      <c r="B50" s="1">
        <f>IFERROR(__xludf.DUMMYFUNCTION("""COMPUTED_VALUE"""),378.63)</f>
        <v>378.63</v>
      </c>
      <c r="D50" s="2">
        <f>IFERROR(__xludf.DUMMYFUNCTION("""COMPUTED_VALUE"""),45632.66666666667)</f>
        <v>45632.66667</v>
      </c>
      <c r="E50" s="1">
        <f>IFERROR(__xludf.DUMMYFUNCTION("""COMPUTED_VALUE"""),379.09)</f>
        <v>379.09</v>
      </c>
      <c r="G50" s="2">
        <f>IFERROR(__xludf.DUMMYFUNCTION("""COMPUTED_VALUE"""),45632.66666666667)</f>
        <v>45632.66667</v>
      </c>
      <c r="H50" s="1">
        <f>IFERROR(__xludf.DUMMYFUNCTION("""COMPUTED_VALUE"""),362.82)</f>
        <v>362.82</v>
      </c>
      <c r="J50" s="2">
        <f>IFERROR(__xludf.DUMMYFUNCTION("""COMPUTED_VALUE"""),45632.66666666667)</f>
        <v>45632.66667</v>
      </c>
      <c r="K50" s="1">
        <f>IFERROR(__xludf.DUMMYFUNCTION("""COMPUTED_VALUE"""),365.27)</f>
        <v>365.27</v>
      </c>
      <c r="M50" s="2">
        <f>IFERROR(__xludf.DUMMYFUNCTION("""COMPUTED_VALUE"""),45632.66666666667)</f>
        <v>45632.66667</v>
      </c>
      <c r="N50" s="1">
        <f>IFERROR(__xludf.DUMMYFUNCTION("""COMPUTED_VALUE"""),1.2087403E7)</f>
        <v>12087403</v>
      </c>
    </row>
    <row r="51">
      <c r="A51" s="2">
        <f>IFERROR(__xludf.DUMMYFUNCTION("""COMPUTED_VALUE"""),45639.66666666667)</f>
        <v>45639.66667</v>
      </c>
      <c r="B51" s="1">
        <f>IFERROR(__xludf.DUMMYFUNCTION("""COMPUTED_VALUE"""),365.23)</f>
        <v>365.23</v>
      </c>
      <c r="D51" s="2">
        <f>IFERROR(__xludf.DUMMYFUNCTION("""COMPUTED_VALUE"""),45639.66666666667)</f>
        <v>45639.66667</v>
      </c>
      <c r="E51" s="1">
        <f>IFERROR(__xludf.DUMMYFUNCTION("""COMPUTED_VALUE"""),374.85)</f>
        <v>374.85</v>
      </c>
      <c r="G51" s="2">
        <f>IFERROR(__xludf.DUMMYFUNCTION("""COMPUTED_VALUE"""),45639.66666666667)</f>
        <v>45639.66667</v>
      </c>
      <c r="H51" s="1">
        <f>IFERROR(__xludf.DUMMYFUNCTION("""COMPUTED_VALUE"""),361.25)</f>
        <v>361.25</v>
      </c>
      <c r="J51" s="2">
        <f>IFERROR(__xludf.DUMMYFUNCTION("""COMPUTED_VALUE"""),45639.66666666667)</f>
        <v>45639.66667</v>
      </c>
      <c r="K51" s="1">
        <f>IFERROR(__xludf.DUMMYFUNCTION("""COMPUTED_VALUE"""),372.66)</f>
        <v>372.66</v>
      </c>
      <c r="M51" s="2">
        <f>IFERROR(__xludf.DUMMYFUNCTION("""COMPUTED_VALUE"""),45639.66666666667)</f>
        <v>45639.66667</v>
      </c>
      <c r="N51" s="1">
        <f>IFERROR(__xludf.DUMMYFUNCTION("""COMPUTED_VALUE"""),1.1025278E7)</f>
        <v>11025278</v>
      </c>
    </row>
    <row r="52">
      <c r="A52" s="2">
        <f>IFERROR(__xludf.DUMMYFUNCTION("""COMPUTED_VALUE"""),45646.66666666667)</f>
        <v>45646.66667</v>
      </c>
      <c r="B52" s="1">
        <f>IFERROR(__xludf.DUMMYFUNCTION("""COMPUTED_VALUE"""),373.1)</f>
        <v>373.1</v>
      </c>
      <c r="D52" s="2">
        <f>IFERROR(__xludf.DUMMYFUNCTION("""COMPUTED_VALUE"""),45646.66666666667)</f>
        <v>45646.66667</v>
      </c>
      <c r="E52" s="1">
        <f>IFERROR(__xludf.DUMMYFUNCTION("""COMPUTED_VALUE"""),373.88)</f>
        <v>373.88</v>
      </c>
      <c r="G52" s="2">
        <f>IFERROR(__xludf.DUMMYFUNCTION("""COMPUTED_VALUE"""),45646.66666666667)</f>
        <v>45646.66667</v>
      </c>
      <c r="H52" s="1">
        <f>IFERROR(__xludf.DUMMYFUNCTION("""COMPUTED_VALUE"""),347.57)</f>
        <v>347.57</v>
      </c>
      <c r="J52" s="2">
        <f>IFERROR(__xludf.DUMMYFUNCTION("""COMPUTED_VALUE"""),45646.66666666667)</f>
        <v>45646.66667</v>
      </c>
      <c r="K52" s="1">
        <f>IFERROR(__xludf.DUMMYFUNCTION("""COMPUTED_VALUE"""),353.22)</f>
        <v>353.22</v>
      </c>
      <c r="M52" s="2">
        <f>IFERROR(__xludf.DUMMYFUNCTION("""COMPUTED_VALUE"""),45646.66666666667)</f>
        <v>45646.66667</v>
      </c>
      <c r="N52" s="1">
        <f>IFERROR(__xludf.DUMMYFUNCTION("""COMPUTED_VALUE"""),1.3938552E7)</f>
        <v>13938552</v>
      </c>
    </row>
    <row r="53">
      <c r="A53" s="2">
        <f>IFERROR(__xludf.DUMMYFUNCTION("""COMPUTED_VALUE"""),45653.66666666667)</f>
        <v>45653.66667</v>
      </c>
      <c r="B53" s="1">
        <f>IFERROR(__xludf.DUMMYFUNCTION("""COMPUTED_VALUE"""),353.22)</f>
        <v>353.22</v>
      </c>
      <c r="D53" s="2">
        <f>IFERROR(__xludf.DUMMYFUNCTION("""COMPUTED_VALUE"""),45653.66666666667)</f>
        <v>45653.66667</v>
      </c>
      <c r="E53" s="1">
        <f>IFERROR(__xludf.DUMMYFUNCTION("""COMPUTED_VALUE"""),356.72)</f>
        <v>356.72</v>
      </c>
      <c r="G53" s="2">
        <f>IFERROR(__xludf.DUMMYFUNCTION("""COMPUTED_VALUE"""),45653.66666666667)</f>
        <v>45653.66667</v>
      </c>
      <c r="H53" s="1">
        <f>IFERROR(__xludf.DUMMYFUNCTION("""COMPUTED_VALUE"""),348.92)</f>
        <v>348.92</v>
      </c>
      <c r="J53" s="2">
        <f>IFERROR(__xludf.DUMMYFUNCTION("""COMPUTED_VALUE"""),45653.66666666667)</f>
        <v>45653.66667</v>
      </c>
      <c r="K53" s="1">
        <f>IFERROR(__xludf.DUMMYFUNCTION("""COMPUTED_VALUE"""),351.24)</f>
        <v>351.24</v>
      </c>
      <c r="M53" s="2">
        <f>IFERROR(__xludf.DUMMYFUNCTION("""COMPUTED_VALUE"""),45653.66666666667)</f>
        <v>45653.66667</v>
      </c>
      <c r="N53" s="1">
        <f>IFERROR(__xludf.DUMMYFUNCTION("""COMPUTED_VALUE"""),4126541.0)</f>
        <v>4126541</v>
      </c>
    </row>
    <row r="54">
      <c r="A54" s="2">
        <f>IFERROR(__xludf.DUMMYFUNCTION("""COMPUTED_VALUE"""),45660.66666666667)</f>
        <v>45660.66667</v>
      </c>
      <c r="B54" s="1">
        <f>IFERROR(__xludf.DUMMYFUNCTION("""COMPUTED_VALUE"""),349.62)</f>
        <v>349.62</v>
      </c>
      <c r="D54" s="2">
        <f>IFERROR(__xludf.DUMMYFUNCTION("""COMPUTED_VALUE"""),45660.66666666667)</f>
        <v>45660.66667</v>
      </c>
      <c r="E54" s="1">
        <f>IFERROR(__xludf.DUMMYFUNCTION("""COMPUTED_VALUE"""),361.38)</f>
        <v>361.38</v>
      </c>
      <c r="G54" s="2">
        <f>IFERROR(__xludf.DUMMYFUNCTION("""COMPUTED_VALUE"""),45660.66666666667)</f>
        <v>45660.66667</v>
      </c>
      <c r="H54" s="1">
        <f>IFERROR(__xludf.DUMMYFUNCTION("""COMPUTED_VALUE"""),345.22)</f>
        <v>345.22</v>
      </c>
      <c r="J54" s="2">
        <f>IFERROR(__xludf.DUMMYFUNCTION("""COMPUTED_VALUE"""),45660.66666666667)</f>
        <v>45660.66667</v>
      </c>
      <c r="K54" s="1">
        <f>IFERROR(__xludf.DUMMYFUNCTION("""COMPUTED_VALUE"""),352.22)</f>
        <v>352.22</v>
      </c>
      <c r="M54" s="2">
        <f>IFERROR(__xludf.DUMMYFUNCTION("""COMPUTED_VALUE"""),45660.66666666667)</f>
        <v>45660.66667</v>
      </c>
      <c r="N54" s="1">
        <f>IFERROR(__xludf.DUMMYFUNCTION("""COMPUTED_VALUE"""),8039287.0)</f>
        <v>8039287</v>
      </c>
    </row>
    <row r="55">
      <c r="A55" s="2">
        <f>IFERROR(__xludf.DUMMYFUNCTION("""COMPUTED_VALUE"""),45667.66666666667)</f>
        <v>45667.66667</v>
      </c>
      <c r="B55" s="1">
        <f>IFERROR(__xludf.DUMMYFUNCTION("""COMPUTED_VALUE"""),353.53)</f>
        <v>353.53</v>
      </c>
      <c r="D55" s="2">
        <f>IFERROR(__xludf.DUMMYFUNCTION("""COMPUTED_VALUE"""),45667.66666666667)</f>
        <v>45667.66667</v>
      </c>
      <c r="E55" s="1">
        <f>IFERROR(__xludf.DUMMYFUNCTION("""COMPUTED_VALUE"""),359.04)</f>
        <v>359.04</v>
      </c>
      <c r="G55" s="2">
        <f>IFERROR(__xludf.DUMMYFUNCTION("""COMPUTED_VALUE"""),45667.66666666667)</f>
        <v>45667.66667</v>
      </c>
      <c r="H55" s="1">
        <f>IFERROR(__xludf.DUMMYFUNCTION("""COMPUTED_VALUE"""),342.19)</f>
        <v>342.19</v>
      </c>
      <c r="J55" s="2">
        <f>IFERROR(__xludf.DUMMYFUNCTION("""COMPUTED_VALUE"""),45667.66666666667)</f>
        <v>45667.66667</v>
      </c>
      <c r="K55" s="1">
        <f>IFERROR(__xludf.DUMMYFUNCTION("""COMPUTED_VALUE"""),350.81)</f>
        <v>350.81</v>
      </c>
      <c r="M55" s="2">
        <f>IFERROR(__xludf.DUMMYFUNCTION("""COMPUTED_VALUE"""),45667.66666666667)</f>
        <v>45667.66667</v>
      </c>
      <c r="N55" s="1">
        <f>IFERROR(__xludf.DUMMYFUNCTION("""COMPUTED_VALUE"""),6682577.0)</f>
        <v>6682577</v>
      </c>
    </row>
    <row r="56">
      <c r="A56" s="2">
        <f>IFERROR(__xludf.DUMMYFUNCTION("""COMPUTED_VALUE"""),45674.66666666667)</f>
        <v>45674.66667</v>
      </c>
      <c r="B56" s="1">
        <f>IFERROR(__xludf.DUMMYFUNCTION("""COMPUTED_VALUE"""),350.14)</f>
        <v>350.14</v>
      </c>
      <c r="D56" s="2">
        <f>IFERROR(__xludf.DUMMYFUNCTION("""COMPUTED_VALUE"""),45674.66666666667)</f>
        <v>45674.66667</v>
      </c>
      <c r="E56" s="1">
        <f>IFERROR(__xludf.DUMMYFUNCTION("""COMPUTED_VALUE"""),384.39)</f>
        <v>384.39</v>
      </c>
      <c r="G56" s="2">
        <f>IFERROR(__xludf.DUMMYFUNCTION("""COMPUTED_VALUE"""),45674.66666666667)</f>
        <v>45674.66667</v>
      </c>
      <c r="H56" s="1">
        <f>IFERROR(__xludf.DUMMYFUNCTION("""COMPUTED_VALUE"""),348.76)</f>
        <v>348.76</v>
      </c>
      <c r="J56" s="2">
        <f>IFERROR(__xludf.DUMMYFUNCTION("""COMPUTED_VALUE"""),45674.66666666667)</f>
        <v>45674.66667</v>
      </c>
      <c r="K56" s="1">
        <f>IFERROR(__xludf.DUMMYFUNCTION("""COMPUTED_VALUE"""),381.09)</f>
        <v>381.09</v>
      </c>
      <c r="M56" s="2">
        <f>IFERROR(__xludf.DUMMYFUNCTION("""COMPUTED_VALUE"""),45674.66666666667)</f>
        <v>45674.66667</v>
      </c>
      <c r="N56" s="1">
        <f>IFERROR(__xludf.DUMMYFUNCTION("""COMPUTED_VALUE"""),1.0050921E7)</f>
        <v>10050921</v>
      </c>
    </row>
    <row r="57">
      <c r="A57" s="2">
        <f>IFERROR(__xludf.DUMMYFUNCTION("""COMPUTED_VALUE"""),45681.66666666667)</f>
        <v>45681.66667</v>
      </c>
      <c r="B57" s="1">
        <f>IFERROR(__xludf.DUMMYFUNCTION("""COMPUTED_VALUE"""),381.09)</f>
        <v>381.09</v>
      </c>
      <c r="D57" s="2">
        <f>IFERROR(__xludf.DUMMYFUNCTION("""COMPUTED_VALUE"""),45681.66666666667)</f>
        <v>45681.66667</v>
      </c>
      <c r="E57" s="1">
        <f>IFERROR(__xludf.DUMMYFUNCTION("""COMPUTED_VALUE"""),389.2)</f>
        <v>389.2</v>
      </c>
      <c r="G57" s="2">
        <f>IFERROR(__xludf.DUMMYFUNCTION("""COMPUTED_VALUE"""),45681.66666666667)</f>
        <v>45681.66667</v>
      </c>
      <c r="H57" s="1">
        <f>IFERROR(__xludf.DUMMYFUNCTION("""COMPUTED_VALUE"""),374.07)</f>
        <v>374.07</v>
      </c>
      <c r="J57" s="2">
        <f>IFERROR(__xludf.DUMMYFUNCTION("""COMPUTED_VALUE"""),45681.66666666667)</f>
        <v>45681.66667</v>
      </c>
      <c r="K57" s="1">
        <f>IFERROR(__xludf.DUMMYFUNCTION("""COMPUTED_VALUE"""),378.28)</f>
        <v>378.28</v>
      </c>
      <c r="M57" s="2">
        <f>IFERROR(__xludf.DUMMYFUNCTION("""COMPUTED_VALUE"""),45681.66666666667)</f>
        <v>45681.66667</v>
      </c>
      <c r="N57" s="1">
        <f>IFERROR(__xludf.DUMMYFUNCTION("""COMPUTED_VALUE"""),9622005.0)</f>
        <v>9622005</v>
      </c>
    </row>
    <row r="58">
      <c r="A58" s="2">
        <f>IFERROR(__xludf.DUMMYFUNCTION("""COMPUTED_VALUE"""),45688.66666666667)</f>
        <v>45688.66667</v>
      </c>
      <c r="B58" s="1">
        <f>IFERROR(__xludf.DUMMYFUNCTION("""COMPUTED_VALUE"""),378.28)</f>
        <v>378.28</v>
      </c>
      <c r="D58" s="2">
        <f>IFERROR(__xludf.DUMMYFUNCTION("""COMPUTED_VALUE"""),45688.66666666667)</f>
        <v>45688.66667</v>
      </c>
      <c r="E58" s="1">
        <f>IFERROR(__xludf.DUMMYFUNCTION("""COMPUTED_VALUE"""),398.1)</f>
        <v>398.1</v>
      </c>
      <c r="G58" s="2">
        <f>IFERROR(__xludf.DUMMYFUNCTION("""COMPUTED_VALUE"""),45688.66666666667)</f>
        <v>45688.66667</v>
      </c>
      <c r="H58" s="1">
        <f>IFERROR(__xludf.DUMMYFUNCTION("""COMPUTED_VALUE"""),375.67)</f>
        <v>375.67</v>
      </c>
      <c r="J58" s="2">
        <f>IFERROR(__xludf.DUMMYFUNCTION("""COMPUTED_VALUE"""),45688.66666666667)</f>
        <v>45688.66667</v>
      </c>
      <c r="K58" s="1">
        <f>IFERROR(__xludf.DUMMYFUNCTION("""COMPUTED_VALUE"""),386.64)</f>
        <v>386.64</v>
      </c>
      <c r="M58" s="2">
        <f>IFERROR(__xludf.DUMMYFUNCTION("""COMPUTED_VALUE"""),45688.66666666667)</f>
        <v>45688.66667</v>
      </c>
      <c r="N58" s="1">
        <f>IFERROR(__xludf.DUMMYFUNCTION("""COMPUTED_VALUE"""),1.7490987E7)</f>
        <v>17490987</v>
      </c>
    </row>
    <row r="59">
      <c r="A59" s="2">
        <f>IFERROR(__xludf.DUMMYFUNCTION("""COMPUTED_VALUE"""),45695.66666666667)</f>
        <v>45695.66667</v>
      </c>
      <c r="B59" s="1">
        <f>IFERROR(__xludf.DUMMYFUNCTION("""COMPUTED_VALUE"""),386.64)</f>
        <v>386.64</v>
      </c>
      <c r="D59" s="2">
        <f>IFERROR(__xludf.DUMMYFUNCTION("""COMPUTED_VALUE"""),45695.66666666667)</f>
        <v>45695.66667</v>
      </c>
      <c r="E59" s="1">
        <f>IFERROR(__xludf.DUMMYFUNCTION("""COMPUTED_VALUE"""),402.99)</f>
        <v>402.99</v>
      </c>
      <c r="G59" s="2">
        <f>IFERROR(__xludf.DUMMYFUNCTION("""COMPUTED_VALUE"""),45695.66666666667)</f>
        <v>45695.66667</v>
      </c>
      <c r="H59" s="1">
        <f>IFERROR(__xludf.DUMMYFUNCTION("""COMPUTED_VALUE"""),386.37)</f>
        <v>386.37</v>
      </c>
      <c r="J59" s="2">
        <f>IFERROR(__xludf.DUMMYFUNCTION("""COMPUTED_VALUE"""),45695.66666666667)</f>
        <v>45695.66667</v>
      </c>
      <c r="K59" s="1">
        <f>IFERROR(__xludf.DUMMYFUNCTION("""COMPUTED_VALUE"""),389.37)</f>
        <v>389.37</v>
      </c>
      <c r="M59" s="2">
        <f>IFERROR(__xludf.DUMMYFUNCTION("""COMPUTED_VALUE"""),45695.66666666667)</f>
        <v>45695.66667</v>
      </c>
      <c r="N59" s="1">
        <f>IFERROR(__xludf.DUMMYFUNCTION("""COMPUTED_VALUE"""),2.9429285E7)</f>
        <v>29429285</v>
      </c>
    </row>
    <row r="60">
      <c r="A60" s="2">
        <f>IFERROR(__xludf.DUMMYFUNCTION("""COMPUTED_VALUE"""),45702.66666666667)</f>
        <v>45702.66667</v>
      </c>
      <c r="B60" s="1">
        <f>IFERROR(__xludf.DUMMYFUNCTION("""COMPUTED_VALUE"""),389.37)</f>
        <v>389.37</v>
      </c>
      <c r="D60" s="2">
        <f>IFERROR(__xludf.DUMMYFUNCTION("""COMPUTED_VALUE"""),45702.66666666667)</f>
        <v>45702.66667</v>
      </c>
      <c r="E60" s="1">
        <f>IFERROR(__xludf.DUMMYFUNCTION("""COMPUTED_VALUE"""),412.14)</f>
        <v>412.14</v>
      </c>
      <c r="G60" s="2">
        <f>IFERROR(__xludf.DUMMYFUNCTION("""COMPUTED_VALUE"""),45702.66666666667)</f>
        <v>45702.66667</v>
      </c>
      <c r="H60" s="1">
        <f>IFERROR(__xludf.DUMMYFUNCTION("""COMPUTED_VALUE"""),384.88)</f>
        <v>384.88</v>
      </c>
      <c r="J60" s="2">
        <f>IFERROR(__xludf.DUMMYFUNCTION("""COMPUTED_VALUE"""),45702.66666666667)</f>
        <v>45702.66667</v>
      </c>
      <c r="K60" s="1">
        <f>IFERROR(__xludf.DUMMYFUNCTION("""COMPUTED_VALUE"""),406.94)</f>
        <v>406.94</v>
      </c>
      <c r="M60" s="2">
        <f>IFERROR(__xludf.DUMMYFUNCTION("""COMPUTED_VALUE"""),45702.66666666667)</f>
        <v>45702.66667</v>
      </c>
      <c r="N60" s="1">
        <f>IFERROR(__xludf.DUMMYFUNCTION("""COMPUTED_VALUE"""),1.8906894E7)</f>
        <v>18906894</v>
      </c>
    </row>
    <row r="61">
      <c r="A61" s="2">
        <f>IFERROR(__xludf.DUMMYFUNCTION("""COMPUTED_VALUE"""),45709.66666666667)</f>
        <v>45709.66667</v>
      </c>
      <c r="B61" s="1">
        <f>IFERROR(__xludf.DUMMYFUNCTION("""COMPUTED_VALUE"""),406.94)</f>
        <v>406.94</v>
      </c>
      <c r="D61" s="2">
        <f>IFERROR(__xludf.DUMMYFUNCTION("""COMPUTED_VALUE"""),45709.66666666667)</f>
        <v>45709.66667</v>
      </c>
      <c r="E61" s="1">
        <f>IFERROR(__xludf.DUMMYFUNCTION("""COMPUTED_VALUE"""),409.52)</f>
        <v>409.52</v>
      </c>
      <c r="G61" s="2">
        <f>IFERROR(__xludf.DUMMYFUNCTION("""COMPUTED_VALUE"""),45709.66666666667)</f>
        <v>45709.66667</v>
      </c>
      <c r="H61" s="1">
        <f>IFERROR(__xludf.DUMMYFUNCTION("""COMPUTED_VALUE"""),376.54)</f>
        <v>376.54</v>
      </c>
      <c r="J61" s="2">
        <f>IFERROR(__xludf.DUMMYFUNCTION("""COMPUTED_VALUE"""),45709.66666666667)</f>
        <v>45709.66667</v>
      </c>
      <c r="K61" s="1">
        <f>IFERROR(__xludf.DUMMYFUNCTION("""COMPUTED_VALUE"""),379.8)</f>
        <v>379.8</v>
      </c>
      <c r="M61" s="2">
        <f>IFERROR(__xludf.DUMMYFUNCTION("""COMPUTED_VALUE"""),45709.66666666667)</f>
        <v>45709.66667</v>
      </c>
      <c r="N61" s="1">
        <f>IFERROR(__xludf.DUMMYFUNCTION("""COMPUTED_VALUE"""),1.3854262E7)</f>
        <v>13854262</v>
      </c>
    </row>
    <row r="62">
      <c r="A62" s="2">
        <f>IFERROR(__xludf.DUMMYFUNCTION("""COMPUTED_VALUE"""),45716.66666666667)</f>
        <v>45716.66667</v>
      </c>
      <c r="B62" s="1">
        <f>IFERROR(__xludf.DUMMYFUNCTION("""COMPUTED_VALUE"""),379.8)</f>
        <v>379.8</v>
      </c>
      <c r="D62" s="2">
        <f>IFERROR(__xludf.DUMMYFUNCTION("""COMPUTED_VALUE"""),45716.66666666667)</f>
        <v>45716.66667</v>
      </c>
      <c r="E62" s="1">
        <f>IFERROR(__xludf.DUMMYFUNCTION("""COMPUTED_VALUE"""),393.67)</f>
        <v>393.67</v>
      </c>
      <c r="G62" s="2">
        <f>IFERROR(__xludf.DUMMYFUNCTION("""COMPUTED_VALUE"""),45716.66666666667)</f>
        <v>45716.66667</v>
      </c>
      <c r="H62" s="1">
        <f>IFERROR(__xludf.DUMMYFUNCTION("""COMPUTED_VALUE"""),376.15)</f>
        <v>376.15</v>
      </c>
      <c r="J62" s="2">
        <f>IFERROR(__xludf.DUMMYFUNCTION("""COMPUTED_VALUE"""),45716.66666666667)</f>
        <v>45716.66667</v>
      </c>
      <c r="K62" s="1">
        <f>IFERROR(__xludf.DUMMYFUNCTION("""COMPUTED_VALUE"""),384.01)</f>
        <v>384.01</v>
      </c>
      <c r="M62" s="2">
        <f>IFERROR(__xludf.DUMMYFUNCTION("""COMPUTED_VALUE"""),45716.66666666667)</f>
        <v>45716.66667</v>
      </c>
      <c r="N62" s="1">
        <f>IFERROR(__xludf.DUMMYFUNCTION("""COMPUTED_VALUE"""),1.7272474E7)</f>
        <v>17272474</v>
      </c>
    </row>
    <row r="63">
      <c r="A63" s="2">
        <f>IFERROR(__xludf.DUMMYFUNCTION("""COMPUTED_VALUE"""),45723.66666666667)</f>
        <v>45723.66667</v>
      </c>
      <c r="B63" s="1">
        <f>IFERROR(__xludf.DUMMYFUNCTION("""COMPUTED_VALUE"""),384.01)</f>
        <v>384.01</v>
      </c>
      <c r="D63" s="2">
        <f>IFERROR(__xludf.DUMMYFUNCTION("""COMPUTED_VALUE"""),45723.66666666667)</f>
        <v>45723.66667</v>
      </c>
      <c r="E63" s="1">
        <f>IFERROR(__xludf.DUMMYFUNCTION("""COMPUTED_VALUE"""),386.38)</f>
        <v>386.38</v>
      </c>
      <c r="G63" s="2">
        <f>IFERROR(__xludf.DUMMYFUNCTION("""COMPUTED_VALUE"""),45723.66666666667)</f>
        <v>45723.66667</v>
      </c>
      <c r="H63" s="1">
        <f>IFERROR(__xludf.DUMMYFUNCTION("""COMPUTED_VALUE"""),346.96)</f>
        <v>346.96</v>
      </c>
      <c r="J63" s="2">
        <f>IFERROR(__xludf.DUMMYFUNCTION("""COMPUTED_VALUE"""),45723.66666666667)</f>
        <v>45723.66667</v>
      </c>
      <c r="K63" s="1">
        <f>IFERROR(__xludf.DUMMYFUNCTION("""COMPUTED_VALUE"""),357.4)</f>
        <v>357.4</v>
      </c>
      <c r="M63" s="2">
        <f>IFERROR(__xludf.DUMMYFUNCTION("""COMPUTED_VALUE"""),45723.66666666667)</f>
        <v>45723.66667</v>
      </c>
      <c r="N63" s="1">
        <f>IFERROR(__xludf.DUMMYFUNCTION("""COMPUTED_VALUE"""),2.2298049E7)</f>
        <v>22298049</v>
      </c>
    </row>
    <row r="64">
      <c r="A64" s="2">
        <f>IFERROR(__xludf.DUMMYFUNCTION("""COMPUTED_VALUE"""),45730.66666666667)</f>
        <v>45730.66667</v>
      </c>
      <c r="B64" s="1">
        <f>IFERROR(__xludf.DUMMYFUNCTION("""COMPUTED_VALUE"""),353.77)</f>
        <v>353.77</v>
      </c>
      <c r="D64" s="2">
        <f>IFERROR(__xludf.DUMMYFUNCTION("""COMPUTED_VALUE"""),45730.66666666667)</f>
        <v>45730.66667</v>
      </c>
      <c r="E64" s="1">
        <f>IFERROR(__xludf.DUMMYFUNCTION("""COMPUTED_VALUE"""),356.23)</f>
        <v>356.23</v>
      </c>
      <c r="G64" s="2">
        <f>IFERROR(__xludf.DUMMYFUNCTION("""COMPUTED_VALUE"""),45730.66666666667)</f>
        <v>45730.66667</v>
      </c>
      <c r="H64" s="1">
        <f>IFERROR(__xludf.DUMMYFUNCTION("""COMPUTED_VALUE"""),340.05)</f>
        <v>340.05</v>
      </c>
      <c r="J64" s="2">
        <f>IFERROR(__xludf.DUMMYFUNCTION("""COMPUTED_VALUE"""),45730.66666666667)</f>
        <v>45730.66667</v>
      </c>
      <c r="K64" s="1">
        <f>IFERROR(__xludf.DUMMYFUNCTION("""COMPUTED_VALUE"""),347.05)</f>
        <v>347.05</v>
      </c>
      <c r="M64" s="2">
        <f>IFERROR(__xludf.DUMMYFUNCTION("""COMPUTED_VALUE"""),45730.66666666667)</f>
        <v>45730.66667</v>
      </c>
      <c r="N64" s="1">
        <f>IFERROR(__xludf.DUMMYFUNCTION("""COMPUTED_VALUE"""),2.6469474E7)</f>
        <v>26469474</v>
      </c>
    </row>
    <row r="65">
      <c r="A65" s="2">
        <f>IFERROR(__xludf.DUMMYFUNCTION("""COMPUTED_VALUE"""),45737.66666666667)</f>
        <v>45737.66667</v>
      </c>
      <c r="B65" s="1">
        <f>IFERROR(__xludf.DUMMYFUNCTION("""COMPUTED_VALUE"""),347.02)</f>
        <v>347.02</v>
      </c>
      <c r="D65" s="2">
        <f>IFERROR(__xludf.DUMMYFUNCTION("""COMPUTED_VALUE"""),45737.66666666667)</f>
        <v>45737.66667</v>
      </c>
      <c r="E65" s="1">
        <f>IFERROR(__xludf.DUMMYFUNCTION("""COMPUTED_VALUE"""),362.43)</f>
        <v>362.43</v>
      </c>
      <c r="G65" s="2">
        <f>IFERROR(__xludf.DUMMYFUNCTION("""COMPUTED_VALUE"""),45737.66666666667)</f>
        <v>45737.66667</v>
      </c>
      <c r="H65" s="1">
        <f>IFERROR(__xludf.DUMMYFUNCTION("""COMPUTED_VALUE"""),339.66)</f>
        <v>339.66</v>
      </c>
      <c r="J65" s="2">
        <f>IFERROR(__xludf.DUMMYFUNCTION("""COMPUTED_VALUE"""),45737.66666666667)</f>
        <v>45737.66667</v>
      </c>
      <c r="K65" s="1">
        <f>IFERROR(__xludf.DUMMYFUNCTION("""COMPUTED_VALUE"""),346.38)</f>
        <v>346.38</v>
      </c>
      <c r="M65" s="2">
        <f>IFERROR(__xludf.DUMMYFUNCTION("""COMPUTED_VALUE"""),45737.66666666667)</f>
        <v>45737.66667</v>
      </c>
      <c r="N65" s="1">
        <f>IFERROR(__xludf.DUMMYFUNCTION("""COMPUTED_VALUE"""),2.9647442E7)</f>
        <v>29647442</v>
      </c>
    </row>
    <row r="66">
      <c r="A66" s="2">
        <f>IFERROR(__xludf.DUMMYFUNCTION("""COMPUTED_VALUE"""),45744.66666666667)</f>
        <v>45744.66667</v>
      </c>
      <c r="B66" s="1">
        <f>IFERROR(__xludf.DUMMYFUNCTION("""COMPUTED_VALUE"""),346.38)</f>
        <v>346.38</v>
      </c>
      <c r="D66" s="2">
        <f>IFERROR(__xludf.DUMMYFUNCTION("""COMPUTED_VALUE"""),45744.66666666667)</f>
        <v>45744.66667</v>
      </c>
      <c r="E66" s="1">
        <f>IFERROR(__xludf.DUMMYFUNCTION("""COMPUTED_VALUE"""),362.84)</f>
        <v>362.84</v>
      </c>
      <c r="G66" s="2">
        <f>IFERROR(__xludf.DUMMYFUNCTION("""COMPUTED_VALUE"""),45744.66666666667)</f>
        <v>45744.66667</v>
      </c>
      <c r="H66" s="1">
        <f>IFERROR(__xludf.DUMMYFUNCTION("""COMPUTED_VALUE"""),346.38)</f>
        <v>346.38</v>
      </c>
      <c r="J66" s="2">
        <f>IFERROR(__xludf.DUMMYFUNCTION("""COMPUTED_VALUE"""),45744.66666666667)</f>
        <v>45744.66667</v>
      </c>
      <c r="K66" s="1">
        <f>IFERROR(__xludf.DUMMYFUNCTION("""COMPUTED_VALUE"""),358.32)</f>
        <v>358.32</v>
      </c>
      <c r="M66" s="2">
        <f>IFERROR(__xludf.DUMMYFUNCTION("""COMPUTED_VALUE"""),45744.66666666667)</f>
        <v>45744.66667</v>
      </c>
      <c r="N66" s="1">
        <f>IFERROR(__xludf.DUMMYFUNCTION("""COMPUTED_VALUE"""),2.1213622E7)</f>
        <v>21213622</v>
      </c>
    </row>
    <row r="67">
      <c r="A67" s="2">
        <f>IFERROR(__xludf.DUMMYFUNCTION("""COMPUTED_VALUE"""),45751.66666666667)</f>
        <v>45751.66667</v>
      </c>
      <c r="B67" s="1">
        <f>IFERROR(__xludf.DUMMYFUNCTION("""COMPUTED_VALUE"""),358.32)</f>
        <v>358.32</v>
      </c>
      <c r="D67" s="2">
        <f>IFERROR(__xludf.DUMMYFUNCTION("""COMPUTED_VALUE"""),45751.66666666667)</f>
        <v>45751.66667</v>
      </c>
      <c r="E67" s="1">
        <f>IFERROR(__xludf.DUMMYFUNCTION("""COMPUTED_VALUE"""),380.51)</f>
        <v>380.51</v>
      </c>
      <c r="G67" s="2">
        <f>IFERROR(__xludf.DUMMYFUNCTION("""COMPUTED_VALUE"""),45751.66666666667)</f>
        <v>45751.66667</v>
      </c>
      <c r="H67" s="1">
        <f>IFERROR(__xludf.DUMMYFUNCTION("""COMPUTED_VALUE"""),327.22)</f>
        <v>327.22</v>
      </c>
      <c r="J67" s="2">
        <f>IFERROR(__xludf.DUMMYFUNCTION("""COMPUTED_VALUE"""),45751.66666666667)</f>
        <v>45751.66667</v>
      </c>
      <c r="K67" s="1">
        <f>IFERROR(__xludf.DUMMYFUNCTION("""COMPUTED_VALUE"""),342.92)</f>
        <v>342.92</v>
      </c>
      <c r="M67" s="2">
        <f>IFERROR(__xludf.DUMMYFUNCTION("""COMPUTED_VALUE"""),45751.66666666667)</f>
        <v>45751.66667</v>
      </c>
      <c r="N67" s="1">
        <f>IFERROR(__xludf.DUMMYFUNCTION("""COMPUTED_VALUE"""),3.7109429E7)</f>
        <v>37109429</v>
      </c>
    </row>
    <row r="68">
      <c r="A68" s="2">
        <f>IFERROR(__xludf.DUMMYFUNCTION("""COMPUTED_VALUE"""),45758.66666666667)</f>
        <v>45758.66667</v>
      </c>
      <c r="B68" s="1">
        <f>IFERROR(__xludf.DUMMYFUNCTION("""COMPUTED_VALUE"""),333.8)</f>
        <v>333.8</v>
      </c>
      <c r="D68" s="2">
        <f>IFERROR(__xludf.DUMMYFUNCTION("""COMPUTED_VALUE"""),45758.66666666667)</f>
        <v>45758.66667</v>
      </c>
      <c r="E68" s="1">
        <f>IFERROR(__xludf.DUMMYFUNCTION("""COMPUTED_VALUE"""),362.06)</f>
        <v>362.06</v>
      </c>
      <c r="G68" s="2">
        <f>IFERROR(__xludf.DUMMYFUNCTION("""COMPUTED_VALUE"""),45758.66666666667)</f>
        <v>45758.66667</v>
      </c>
      <c r="H68" s="1">
        <f>IFERROR(__xludf.DUMMYFUNCTION("""COMPUTED_VALUE"""),319.67)</f>
        <v>319.67</v>
      </c>
      <c r="J68" s="2">
        <f>IFERROR(__xludf.DUMMYFUNCTION("""COMPUTED_VALUE"""),45758.66666666667)</f>
        <v>45758.66667</v>
      </c>
      <c r="K68" s="1">
        <f>IFERROR(__xludf.DUMMYFUNCTION("""COMPUTED_VALUE"""),352.91)</f>
        <v>352.91</v>
      </c>
      <c r="M68" s="2">
        <f>IFERROR(__xludf.DUMMYFUNCTION("""COMPUTED_VALUE"""),45758.66666666667)</f>
        <v>45758.66667</v>
      </c>
      <c r="N68" s="1">
        <f>IFERROR(__xludf.DUMMYFUNCTION("""COMPUTED_VALUE"""),2.9250019E7)</f>
        <v>29250019</v>
      </c>
    </row>
    <row r="69">
      <c r="A69" s="2">
        <f>IFERROR(__xludf.DUMMYFUNCTION("""COMPUTED_VALUE"""),45764.66666666667)</f>
        <v>45764.66667</v>
      </c>
      <c r="B69" s="1">
        <f>IFERROR(__xludf.DUMMYFUNCTION("""COMPUTED_VALUE"""),355.21)</f>
        <v>355.21</v>
      </c>
      <c r="D69" s="2">
        <f>IFERROR(__xludf.DUMMYFUNCTION("""COMPUTED_VALUE"""),45764.66666666667)</f>
        <v>45764.66667</v>
      </c>
      <c r="E69" s="1">
        <f>IFERROR(__xludf.DUMMYFUNCTION("""COMPUTED_VALUE"""),359.16)</f>
        <v>359.16</v>
      </c>
      <c r="G69" s="2">
        <f>IFERROR(__xludf.DUMMYFUNCTION("""COMPUTED_VALUE"""),45764.66666666667)</f>
        <v>45764.66667</v>
      </c>
      <c r="H69" s="1">
        <f>IFERROR(__xludf.DUMMYFUNCTION("""COMPUTED_VALUE"""),336.86)</f>
        <v>336.86</v>
      </c>
      <c r="J69" s="2">
        <f>IFERROR(__xludf.DUMMYFUNCTION("""COMPUTED_VALUE"""),45764.66666666667)</f>
        <v>45764.66667</v>
      </c>
      <c r="K69" s="1">
        <f>IFERROR(__xludf.DUMMYFUNCTION("""COMPUTED_VALUE"""),352.29)</f>
        <v>352.29</v>
      </c>
      <c r="M69" s="2">
        <f>IFERROR(__xludf.DUMMYFUNCTION("""COMPUTED_VALUE"""),45764.66666666667)</f>
        <v>45764.66667</v>
      </c>
      <c r="N69" s="1">
        <f>IFERROR(__xludf.DUMMYFUNCTION("""COMPUTED_VALUE"""),1.3995498E7)</f>
        <v>13995498</v>
      </c>
    </row>
    <row r="70">
      <c r="A70" s="2">
        <f>IFERROR(__xludf.DUMMYFUNCTION("""COMPUTED_VALUE"""),45772.66666666667)</f>
        <v>45772.66667</v>
      </c>
      <c r="B70" s="1">
        <f>IFERROR(__xludf.DUMMYFUNCTION("""COMPUTED_VALUE"""),349.45)</f>
        <v>349.45</v>
      </c>
      <c r="D70" s="2">
        <f>IFERROR(__xludf.DUMMYFUNCTION("""COMPUTED_VALUE"""),45772.66666666667)</f>
        <v>45772.66667</v>
      </c>
      <c r="E70" s="1">
        <f>IFERROR(__xludf.DUMMYFUNCTION("""COMPUTED_VALUE"""),378.06)</f>
        <v>378.06</v>
      </c>
      <c r="G70" s="2">
        <f>IFERROR(__xludf.DUMMYFUNCTION("""COMPUTED_VALUE"""),45772.66666666667)</f>
        <v>45772.66667</v>
      </c>
      <c r="H70" s="1">
        <f>IFERROR(__xludf.DUMMYFUNCTION("""COMPUTED_VALUE"""),338.15)</f>
        <v>338.15</v>
      </c>
      <c r="J70" s="2">
        <f>IFERROR(__xludf.DUMMYFUNCTION("""COMPUTED_VALUE"""),45772.66666666667)</f>
        <v>45772.66667</v>
      </c>
      <c r="K70" s="1">
        <f>IFERROR(__xludf.DUMMYFUNCTION("""COMPUTED_VALUE"""),360.36)</f>
        <v>360.36</v>
      </c>
      <c r="M70" s="2">
        <f>IFERROR(__xludf.DUMMYFUNCTION("""COMPUTED_VALUE"""),45772.66666666667)</f>
        <v>45772.66667</v>
      </c>
      <c r="N70" s="1">
        <f>IFERROR(__xludf.DUMMYFUNCTION("""COMPUTED_VALUE"""),1.8370632E7)</f>
        <v>18370632</v>
      </c>
    </row>
    <row r="71">
      <c r="A71" s="2">
        <f>IFERROR(__xludf.DUMMYFUNCTION("""COMPUTED_VALUE"""),45779.66666666667)</f>
        <v>45779.66667</v>
      </c>
      <c r="B71" s="1">
        <f>IFERROR(__xludf.DUMMYFUNCTION("""COMPUTED_VALUE"""),360.86)</f>
        <v>360.86</v>
      </c>
      <c r="D71" s="2">
        <f>IFERROR(__xludf.DUMMYFUNCTION("""COMPUTED_VALUE"""),45779.66666666667)</f>
        <v>45779.66667</v>
      </c>
      <c r="E71" s="1">
        <f>IFERROR(__xludf.DUMMYFUNCTION("""COMPUTED_VALUE"""),368.58)</f>
        <v>368.58</v>
      </c>
      <c r="G71" s="2">
        <f>IFERROR(__xludf.DUMMYFUNCTION("""COMPUTED_VALUE"""),45779.66666666667)</f>
        <v>45779.66667</v>
      </c>
      <c r="H71" s="1">
        <f>IFERROR(__xludf.DUMMYFUNCTION("""COMPUTED_VALUE"""),350.1)</f>
        <v>350.1</v>
      </c>
      <c r="J71" s="2">
        <f>IFERROR(__xludf.DUMMYFUNCTION("""COMPUTED_VALUE"""),45779.66666666667)</f>
        <v>45779.66667</v>
      </c>
      <c r="K71" s="1">
        <f>IFERROR(__xludf.DUMMYFUNCTION("""COMPUTED_VALUE"""),365.65)</f>
        <v>365.65</v>
      </c>
      <c r="M71" s="2">
        <f>IFERROR(__xludf.DUMMYFUNCTION("""COMPUTED_VALUE"""),45779.66666666667)</f>
        <v>45779.66667</v>
      </c>
      <c r="N71" s="1">
        <f>IFERROR(__xludf.DUMMYFUNCTION("""COMPUTED_VALUE"""),1.7585669E7)</f>
        <v>17585669</v>
      </c>
    </row>
    <row r="72">
      <c r="A72" s="2">
        <f>IFERROR(__xludf.DUMMYFUNCTION("""COMPUTED_VALUE"""),45786.66666666667)</f>
        <v>45786.66667</v>
      </c>
      <c r="B72" s="1">
        <f>IFERROR(__xludf.DUMMYFUNCTION("""COMPUTED_VALUE"""),363.66)</f>
        <v>363.66</v>
      </c>
      <c r="D72" s="2">
        <f>IFERROR(__xludf.DUMMYFUNCTION("""COMPUTED_VALUE"""),45786.66666666667)</f>
        <v>45786.66667</v>
      </c>
      <c r="E72" s="1">
        <f>IFERROR(__xludf.DUMMYFUNCTION("""COMPUTED_VALUE"""),365.17)</f>
        <v>365.17</v>
      </c>
      <c r="G72" s="2">
        <f>IFERROR(__xludf.DUMMYFUNCTION("""COMPUTED_VALUE"""),45786.66666666667)</f>
        <v>45786.66667</v>
      </c>
      <c r="H72" s="1">
        <f>IFERROR(__xludf.DUMMYFUNCTION("""COMPUTED_VALUE"""),337.2)</f>
        <v>337.2</v>
      </c>
      <c r="J72" s="2">
        <f>IFERROR(__xludf.DUMMYFUNCTION("""COMPUTED_VALUE"""),45786.66666666667)</f>
        <v>45786.66667</v>
      </c>
      <c r="K72" s="1">
        <f>IFERROR(__xludf.DUMMYFUNCTION("""COMPUTED_VALUE"""),358.82)</f>
        <v>358.82</v>
      </c>
      <c r="M72" s="2">
        <f>IFERROR(__xludf.DUMMYFUNCTION("""COMPUTED_VALUE"""),45786.66666666667)</f>
        <v>45786.66667</v>
      </c>
      <c r="N72" s="1">
        <f>IFERROR(__xludf.DUMMYFUNCTION("""COMPUTED_VALUE"""),2.269178E7)</f>
        <v>22691780</v>
      </c>
    </row>
    <row r="73">
      <c r="A73" s="2">
        <f>IFERROR(__xludf.DUMMYFUNCTION("""COMPUTED_VALUE"""),45793.66666666667)</f>
        <v>45793.66667</v>
      </c>
      <c r="B73" s="1">
        <f>IFERROR(__xludf.DUMMYFUNCTION("""COMPUTED_VALUE"""),365.8)</f>
        <v>365.8</v>
      </c>
      <c r="D73" s="2">
        <f>IFERROR(__xludf.DUMMYFUNCTION("""COMPUTED_VALUE"""),45793.66666666667)</f>
        <v>45793.66667</v>
      </c>
      <c r="E73" s="1">
        <f>IFERROR(__xludf.DUMMYFUNCTION("""COMPUTED_VALUE"""),386.43)</f>
        <v>386.43</v>
      </c>
      <c r="G73" s="2">
        <f>IFERROR(__xludf.DUMMYFUNCTION("""COMPUTED_VALUE"""),45793.66666666667)</f>
        <v>45793.66667</v>
      </c>
      <c r="H73" s="1">
        <f>IFERROR(__xludf.DUMMYFUNCTION("""COMPUTED_VALUE"""),365.8)</f>
        <v>365.8</v>
      </c>
      <c r="J73" s="2">
        <f>IFERROR(__xludf.DUMMYFUNCTION("""COMPUTED_VALUE"""),45793.66666666667)</f>
        <v>45793.66667</v>
      </c>
      <c r="K73" s="1">
        <f>IFERROR(__xludf.DUMMYFUNCTION("""COMPUTED_VALUE"""),386.35)</f>
        <v>386.35</v>
      </c>
      <c r="M73" s="2">
        <f>IFERROR(__xludf.DUMMYFUNCTION("""COMPUTED_VALUE"""),45793.66666666667)</f>
        <v>45793.66667</v>
      </c>
      <c r="N73" s="1">
        <f>IFERROR(__xludf.DUMMYFUNCTION("""COMPUTED_VALUE"""),3.3642113E7)</f>
        <v>33642113</v>
      </c>
    </row>
    <row r="74">
      <c r="A74" s="2">
        <f>IFERROR(__xludf.DUMMYFUNCTION("""COMPUTED_VALUE"""),45800.66666666667)</f>
        <v>45800.66667</v>
      </c>
      <c r="B74" s="1">
        <f>IFERROR(__xludf.DUMMYFUNCTION("""COMPUTED_VALUE"""),384.07)</f>
        <v>384.07</v>
      </c>
      <c r="D74" s="2">
        <f>IFERROR(__xludf.DUMMYFUNCTION("""COMPUTED_VALUE"""),45800.66666666667)</f>
        <v>45800.66667</v>
      </c>
      <c r="E74" s="1">
        <f>IFERROR(__xludf.DUMMYFUNCTION("""COMPUTED_VALUE"""),384.87)</f>
        <v>384.87</v>
      </c>
      <c r="G74" s="2">
        <f>IFERROR(__xludf.DUMMYFUNCTION("""COMPUTED_VALUE"""),45800.66666666667)</f>
        <v>45800.66667</v>
      </c>
      <c r="H74" s="1">
        <f>IFERROR(__xludf.DUMMYFUNCTION("""COMPUTED_VALUE"""),363.43)</f>
        <v>363.43</v>
      </c>
      <c r="J74" s="2">
        <f>IFERROR(__xludf.DUMMYFUNCTION("""COMPUTED_VALUE"""),45800.66666666667)</f>
        <v>45800.66667</v>
      </c>
      <c r="K74" s="1">
        <f>IFERROR(__xludf.DUMMYFUNCTION("""COMPUTED_VALUE"""),366.7)</f>
        <v>366.7</v>
      </c>
      <c r="M74" s="2">
        <f>IFERROR(__xludf.DUMMYFUNCTION("""COMPUTED_VALUE"""),45800.66666666667)</f>
        <v>45800.66667</v>
      </c>
      <c r="N74" s="1">
        <f>IFERROR(__xludf.DUMMYFUNCTION("""COMPUTED_VALUE"""),1.3825738E7)</f>
        <v>13825738</v>
      </c>
    </row>
    <row r="75">
      <c r="A75" s="2">
        <f>IFERROR(__xludf.DUMMYFUNCTION("""COMPUTED_VALUE"""),45807.66666666667)</f>
        <v>45807.66667</v>
      </c>
      <c r="B75" s="1">
        <f>IFERROR(__xludf.DUMMYFUNCTION("""COMPUTED_VALUE"""),366.7)</f>
        <v>366.7</v>
      </c>
      <c r="D75" s="2">
        <f>IFERROR(__xludf.DUMMYFUNCTION("""COMPUTED_VALUE"""),45807.66666666667)</f>
        <v>45807.66667</v>
      </c>
      <c r="E75" s="1">
        <f>IFERROR(__xludf.DUMMYFUNCTION("""COMPUTED_VALUE"""),381.92)</f>
        <v>381.92</v>
      </c>
      <c r="G75" s="2">
        <f>IFERROR(__xludf.DUMMYFUNCTION("""COMPUTED_VALUE"""),45807.66666666667)</f>
        <v>45807.66667</v>
      </c>
      <c r="H75" s="1">
        <f>IFERROR(__xludf.DUMMYFUNCTION("""COMPUTED_VALUE"""),366.7)</f>
        <v>366.7</v>
      </c>
      <c r="J75" s="2">
        <f>IFERROR(__xludf.DUMMYFUNCTION("""COMPUTED_VALUE"""),45807.66666666667)</f>
        <v>45807.66667</v>
      </c>
      <c r="K75" s="1">
        <f>IFERROR(__xludf.DUMMYFUNCTION("""COMPUTED_VALUE"""),371.27)</f>
        <v>371.27</v>
      </c>
      <c r="M75" s="2">
        <f>IFERROR(__xludf.DUMMYFUNCTION("""COMPUTED_VALUE"""),45807.66666666667)</f>
        <v>45807.66667</v>
      </c>
      <c r="N75" s="1">
        <f>IFERROR(__xludf.DUMMYFUNCTION("""COMPUTED_VALUE"""),1.2823471E7)</f>
        <v>12823471</v>
      </c>
    </row>
    <row r="76">
      <c r="A76" s="2">
        <f>IFERROR(__xludf.DUMMYFUNCTION("""COMPUTED_VALUE"""),45814.66666666667)</f>
        <v>45814.66667</v>
      </c>
      <c r="B76" s="1">
        <f>IFERROR(__xludf.DUMMYFUNCTION("""COMPUTED_VALUE"""),368.71)</f>
        <v>368.71</v>
      </c>
      <c r="D76" s="2">
        <f>IFERROR(__xludf.DUMMYFUNCTION("""COMPUTED_VALUE"""),45814.66666666667)</f>
        <v>45814.66667</v>
      </c>
      <c r="E76" s="1">
        <f>IFERROR(__xludf.DUMMYFUNCTION("""COMPUTED_VALUE"""),375.03)</f>
        <v>375.03</v>
      </c>
      <c r="G76" s="2">
        <f>IFERROR(__xludf.DUMMYFUNCTION("""COMPUTED_VALUE"""),45814.66666666667)</f>
        <v>45814.66667</v>
      </c>
      <c r="H76" s="1">
        <f>IFERROR(__xludf.DUMMYFUNCTION("""COMPUTED_VALUE"""),357.31)</f>
        <v>357.31</v>
      </c>
      <c r="J76" s="2">
        <f>IFERROR(__xludf.DUMMYFUNCTION("""COMPUTED_VALUE"""),45814.66666666667)</f>
        <v>45814.66667</v>
      </c>
      <c r="K76" s="1">
        <f>IFERROR(__xludf.DUMMYFUNCTION("""COMPUTED_VALUE"""),373.81)</f>
        <v>373.81</v>
      </c>
      <c r="M76" s="2">
        <f>IFERROR(__xludf.DUMMYFUNCTION("""COMPUTED_VALUE"""),45814.66666666667)</f>
        <v>45814.66667</v>
      </c>
      <c r="N76" s="1">
        <f>IFERROR(__xludf.DUMMYFUNCTION("""COMPUTED_VALUE"""),1.3421811E7)</f>
        <v>13421811</v>
      </c>
    </row>
    <row r="77">
      <c r="A77" s="2">
        <f>IFERROR(__xludf.DUMMYFUNCTION("""COMPUTED_VALUE"""),45821.66666666667)</f>
        <v>45821.66667</v>
      </c>
      <c r="B77" s="1">
        <f>IFERROR(__xludf.DUMMYFUNCTION("""COMPUTED_VALUE"""),376.12)</f>
        <v>376.12</v>
      </c>
      <c r="D77" s="2">
        <f>IFERROR(__xludf.DUMMYFUNCTION("""COMPUTED_VALUE"""),45821.66666666667)</f>
        <v>45821.66667</v>
      </c>
      <c r="E77" s="1">
        <f>IFERROR(__xludf.DUMMYFUNCTION("""COMPUTED_VALUE"""),383.48)</f>
        <v>383.48</v>
      </c>
      <c r="G77" s="2">
        <f>IFERROR(__xludf.DUMMYFUNCTION("""COMPUTED_VALUE"""),45821.66666666667)</f>
        <v>45821.66667</v>
      </c>
      <c r="H77" s="1">
        <f>IFERROR(__xludf.DUMMYFUNCTION("""COMPUTED_VALUE"""),363.48)</f>
        <v>363.48</v>
      </c>
      <c r="J77" s="2">
        <f>IFERROR(__xludf.DUMMYFUNCTION("""COMPUTED_VALUE"""),45821.66666666667)</f>
        <v>45821.66667</v>
      </c>
      <c r="K77" s="1">
        <f>IFERROR(__xludf.DUMMYFUNCTION("""COMPUTED_VALUE"""),365.9)</f>
        <v>365.9</v>
      </c>
      <c r="M77" s="2">
        <f>IFERROR(__xludf.DUMMYFUNCTION("""COMPUTED_VALUE"""),45821.66666666667)</f>
        <v>45821.66667</v>
      </c>
      <c r="N77" s="1">
        <f>IFERROR(__xludf.DUMMYFUNCTION("""COMPUTED_VALUE"""),1.5549278E7)</f>
        <v>15549278</v>
      </c>
    </row>
    <row r="78">
      <c r="A78" s="2">
        <f>IFERROR(__xludf.DUMMYFUNCTION("""COMPUTED_VALUE"""),45828.66666666667)</f>
        <v>45828.66667</v>
      </c>
      <c r="B78" s="1">
        <f>IFERROR(__xludf.DUMMYFUNCTION("""COMPUTED_VALUE"""),369.17)</f>
        <v>369.17</v>
      </c>
      <c r="D78" s="2">
        <f>IFERROR(__xludf.DUMMYFUNCTION("""COMPUTED_VALUE"""),45828.66666666667)</f>
        <v>45828.66667</v>
      </c>
      <c r="E78" s="1">
        <f>IFERROR(__xludf.DUMMYFUNCTION("""COMPUTED_VALUE"""),374.54)</f>
        <v>374.54</v>
      </c>
      <c r="G78" s="2">
        <f>IFERROR(__xludf.DUMMYFUNCTION("""COMPUTED_VALUE"""),45828.66666666667)</f>
        <v>45828.66667</v>
      </c>
      <c r="H78" s="1">
        <f>IFERROR(__xludf.DUMMYFUNCTION("""COMPUTED_VALUE"""),363.83)</f>
        <v>363.83</v>
      </c>
      <c r="J78" s="2">
        <f>IFERROR(__xludf.DUMMYFUNCTION("""COMPUTED_VALUE"""),45828.66666666667)</f>
        <v>45828.66667</v>
      </c>
      <c r="K78" s="1">
        <f>IFERROR(__xludf.DUMMYFUNCTION("""COMPUTED_VALUE"""),371.12)</f>
        <v>371.12</v>
      </c>
      <c r="M78" s="2">
        <f>IFERROR(__xludf.DUMMYFUNCTION("""COMPUTED_VALUE"""),45828.66666666667)</f>
        <v>45828.66667</v>
      </c>
      <c r="N78" s="1">
        <f>IFERROR(__xludf.DUMMYFUNCTION("""COMPUTED_VALUE"""),1.3362715E7)</f>
        <v>13362715</v>
      </c>
    </row>
    <row r="79">
      <c r="A79" s="2">
        <f>IFERROR(__xludf.DUMMYFUNCTION("""COMPUTED_VALUE"""),45835.66666666667)</f>
        <v>45835.66667</v>
      </c>
      <c r="B79" s="1">
        <f>IFERROR(__xludf.DUMMYFUNCTION("""COMPUTED_VALUE"""),369.89)</f>
        <v>369.89</v>
      </c>
      <c r="D79" s="2">
        <f>IFERROR(__xludf.DUMMYFUNCTION("""COMPUTED_VALUE"""),45835.66666666667)</f>
        <v>45835.66667</v>
      </c>
      <c r="E79" s="1">
        <f>IFERROR(__xludf.DUMMYFUNCTION("""COMPUTED_VALUE"""),389.65)</f>
        <v>389.65</v>
      </c>
      <c r="G79" s="2">
        <f>IFERROR(__xludf.DUMMYFUNCTION("""COMPUTED_VALUE"""),45835.66666666667)</f>
        <v>45835.66667</v>
      </c>
      <c r="H79" s="1">
        <f>IFERROR(__xludf.DUMMYFUNCTION("""COMPUTED_VALUE"""),365.03)</f>
        <v>365.03</v>
      </c>
      <c r="J79" s="2">
        <f>IFERROR(__xludf.DUMMYFUNCTION("""COMPUTED_VALUE"""),45835.66666666667)</f>
        <v>45835.66667</v>
      </c>
      <c r="K79" s="1">
        <f>IFERROR(__xludf.DUMMYFUNCTION("""COMPUTED_VALUE"""),385.75)</f>
        <v>385.75</v>
      </c>
      <c r="M79" s="2">
        <f>IFERROR(__xludf.DUMMYFUNCTION("""COMPUTED_VALUE"""),45835.66666666667)</f>
        <v>45835.66667</v>
      </c>
      <c r="N79" s="1">
        <f>IFERROR(__xludf.DUMMYFUNCTION("""COMPUTED_VALUE"""),1.5184216E7)</f>
        <v>15184216</v>
      </c>
    </row>
    <row r="80">
      <c r="A80" s="2">
        <f>IFERROR(__xludf.DUMMYFUNCTION("""COMPUTED_VALUE"""),45841.54166666667)</f>
        <v>45841.54167</v>
      </c>
      <c r="B80" s="1">
        <f>IFERROR(__xludf.DUMMYFUNCTION("""COMPUTED_VALUE"""),385.85)</f>
        <v>385.85</v>
      </c>
      <c r="D80" s="2">
        <f>IFERROR(__xludf.DUMMYFUNCTION("""COMPUTED_VALUE"""),45841.54166666667)</f>
        <v>45841.54167</v>
      </c>
      <c r="E80" s="1">
        <f>IFERROR(__xludf.DUMMYFUNCTION("""COMPUTED_VALUE"""),412.08)</f>
        <v>412.08</v>
      </c>
      <c r="G80" s="2">
        <f>IFERROR(__xludf.DUMMYFUNCTION("""COMPUTED_VALUE"""),45841.54166666667)</f>
        <v>45841.54167</v>
      </c>
      <c r="H80" s="1">
        <f>IFERROR(__xludf.DUMMYFUNCTION("""COMPUTED_VALUE"""),384.13)</f>
        <v>384.13</v>
      </c>
      <c r="J80" s="2">
        <f>IFERROR(__xludf.DUMMYFUNCTION("""COMPUTED_VALUE"""),45841.54166666667)</f>
        <v>45841.54167</v>
      </c>
      <c r="K80" s="1">
        <f>IFERROR(__xludf.DUMMYFUNCTION("""COMPUTED_VALUE"""),409.8)</f>
        <v>409.8</v>
      </c>
      <c r="M80" s="2">
        <f>IFERROR(__xludf.DUMMYFUNCTION("""COMPUTED_VALUE"""),45841.54166666667)</f>
        <v>45841.54167</v>
      </c>
      <c r="N80" s="1">
        <f>IFERROR(__xludf.DUMMYFUNCTION("""COMPUTED_VALUE"""),1.3935605E7)</f>
        <v>13935605</v>
      </c>
    </row>
    <row r="81">
      <c r="A81" s="2">
        <f>IFERROR(__xludf.DUMMYFUNCTION("""COMPUTED_VALUE"""),45849.66666666667)</f>
        <v>45849.66667</v>
      </c>
      <c r="B81" s="1">
        <f>IFERROR(__xludf.DUMMYFUNCTION("""COMPUTED_VALUE"""),409.8)</f>
        <v>409.8</v>
      </c>
      <c r="D81" s="2">
        <f>IFERROR(__xludf.DUMMYFUNCTION("""COMPUTED_VALUE"""),45849.66666666667)</f>
        <v>45849.66667</v>
      </c>
      <c r="E81" s="1">
        <f>IFERROR(__xludf.DUMMYFUNCTION("""COMPUTED_VALUE"""),425.4)</f>
        <v>425.4</v>
      </c>
      <c r="G81" s="2">
        <f>IFERROR(__xludf.DUMMYFUNCTION("""COMPUTED_VALUE"""),45849.66666666667)</f>
        <v>45849.66667</v>
      </c>
      <c r="H81" s="1">
        <f>IFERROR(__xludf.DUMMYFUNCTION("""COMPUTED_VALUE"""),402.7)</f>
        <v>402.7</v>
      </c>
      <c r="J81" s="2">
        <f>IFERROR(__xludf.DUMMYFUNCTION("""COMPUTED_VALUE"""),45849.66666666667)</f>
        <v>45849.66667</v>
      </c>
      <c r="K81" s="1">
        <f>IFERROR(__xludf.DUMMYFUNCTION("""COMPUTED_VALUE"""),408.67)</f>
        <v>408.67</v>
      </c>
      <c r="M81" s="2">
        <f>IFERROR(__xludf.DUMMYFUNCTION("""COMPUTED_VALUE"""),45849.66666666667)</f>
        <v>45849.66667</v>
      </c>
      <c r="N81" s="1">
        <f>IFERROR(__xludf.DUMMYFUNCTION("""COMPUTED_VALUE"""),1.7690657E7)</f>
        <v>17690657</v>
      </c>
    </row>
    <row r="82">
      <c r="A82" s="2">
        <f>IFERROR(__xludf.DUMMYFUNCTION("""COMPUTED_VALUE"""),45856.66666666667)</f>
        <v>45856.66667</v>
      </c>
      <c r="B82" s="1">
        <f>IFERROR(__xludf.DUMMYFUNCTION("""COMPUTED_VALUE"""),406.36)</f>
        <v>406.36</v>
      </c>
      <c r="D82" s="2">
        <f>IFERROR(__xludf.DUMMYFUNCTION("""COMPUTED_VALUE"""),45856.66666666667)</f>
        <v>45856.66667</v>
      </c>
      <c r="E82" s="1">
        <f>IFERROR(__xludf.DUMMYFUNCTION("""COMPUTED_VALUE"""),416.69)</f>
        <v>416.69</v>
      </c>
      <c r="G82" s="2">
        <f>IFERROR(__xludf.DUMMYFUNCTION("""COMPUTED_VALUE"""),45856.66666666667)</f>
        <v>45856.66667</v>
      </c>
      <c r="H82" s="1">
        <f>IFERROR(__xludf.DUMMYFUNCTION("""COMPUTED_VALUE"""),394.41)</f>
        <v>394.41</v>
      </c>
      <c r="J82" s="2">
        <f>IFERROR(__xludf.DUMMYFUNCTION("""COMPUTED_VALUE"""),45856.66666666667)</f>
        <v>45856.66667</v>
      </c>
      <c r="K82" s="1">
        <f>IFERROR(__xludf.DUMMYFUNCTION("""COMPUTED_VALUE"""),416.1)</f>
        <v>416.1</v>
      </c>
      <c r="M82" s="2">
        <f>IFERROR(__xludf.DUMMYFUNCTION("""COMPUTED_VALUE"""),45856.66666666667)</f>
        <v>45856.66667</v>
      </c>
      <c r="N82" s="1">
        <f>IFERROR(__xludf.DUMMYFUNCTION("""COMPUTED_VALUE"""),1.3097099E7)</f>
        <v>13097099</v>
      </c>
    </row>
    <row r="83">
      <c r="A83" s="2">
        <f>IFERROR(__xludf.DUMMYFUNCTION("""COMPUTED_VALUE"""),45863.66666666667)</f>
        <v>45863.66667</v>
      </c>
      <c r="B83" s="1">
        <f>IFERROR(__xludf.DUMMYFUNCTION("""COMPUTED_VALUE"""),416.1)</f>
        <v>416.1</v>
      </c>
      <c r="D83" s="2">
        <f>IFERROR(__xludf.DUMMYFUNCTION("""COMPUTED_VALUE"""),45863.66666666667)</f>
        <v>45863.66667</v>
      </c>
      <c r="E83" s="1">
        <f>IFERROR(__xludf.DUMMYFUNCTION("""COMPUTED_VALUE"""),433.65)</f>
        <v>433.65</v>
      </c>
      <c r="G83" s="2">
        <f>IFERROR(__xludf.DUMMYFUNCTION("""COMPUTED_VALUE"""),45863.66666666667)</f>
        <v>45863.66667</v>
      </c>
      <c r="H83" s="1">
        <f>IFERROR(__xludf.DUMMYFUNCTION("""COMPUTED_VALUE"""),414.11)</f>
        <v>414.11</v>
      </c>
      <c r="J83" s="2">
        <f>IFERROR(__xludf.DUMMYFUNCTION("""COMPUTED_VALUE"""),45863.66666666667)</f>
        <v>45863.66667</v>
      </c>
      <c r="K83" s="1">
        <f>IFERROR(__xludf.DUMMYFUNCTION("""COMPUTED_VALUE"""),431.9)</f>
        <v>431.9</v>
      </c>
      <c r="M83" s="2">
        <f>IFERROR(__xludf.DUMMYFUNCTION("""COMPUTED_VALUE"""),45863.66666666667)</f>
        <v>45863.66667</v>
      </c>
      <c r="N83" s="1">
        <f>IFERROR(__xludf.DUMMYFUNCTION("""COMPUTED_VALUE"""),1.7423299E7)</f>
        <v>17423299</v>
      </c>
    </row>
    <row r="84">
      <c r="A84" s="2">
        <f>IFERROR(__xludf.DUMMYFUNCTION("""COMPUTED_VALUE"""),45870.66666666667)</f>
        <v>45870.66667</v>
      </c>
      <c r="B84" s="1">
        <f>IFERROR(__xludf.DUMMYFUNCTION("""COMPUTED_VALUE"""),431.3)</f>
        <v>431.3</v>
      </c>
      <c r="D84" s="2">
        <f>IFERROR(__xludf.DUMMYFUNCTION("""COMPUTED_VALUE"""),45870.66666666667)</f>
        <v>45870.66667</v>
      </c>
      <c r="E84" s="1">
        <f>IFERROR(__xludf.DUMMYFUNCTION("""COMPUTED_VALUE"""),435.22)</f>
        <v>435.22</v>
      </c>
      <c r="G84" s="2">
        <f>IFERROR(__xludf.DUMMYFUNCTION("""COMPUTED_VALUE"""),45870.66666666667)</f>
        <v>45870.66667</v>
      </c>
      <c r="H84" s="1">
        <f>IFERROR(__xludf.DUMMYFUNCTION("""COMPUTED_VALUE"""),406.68)</f>
        <v>406.68</v>
      </c>
      <c r="J84" s="2">
        <f>IFERROR(__xludf.DUMMYFUNCTION("""COMPUTED_VALUE"""),45870.66666666667)</f>
        <v>45870.66667</v>
      </c>
      <c r="K84" s="1">
        <f>IFERROR(__xludf.DUMMYFUNCTION("""COMPUTED_VALUE"""),417.15)</f>
        <v>417.15</v>
      </c>
      <c r="M84" s="2">
        <f>IFERROR(__xludf.DUMMYFUNCTION("""COMPUTED_VALUE"""),45870.66666666667)</f>
        <v>45870.66667</v>
      </c>
      <c r="N84" s="1">
        <f>IFERROR(__xludf.DUMMYFUNCTION("""COMPUTED_VALUE"""),1.6106502E7)</f>
        <v>16106502</v>
      </c>
    </row>
    <row r="85">
      <c r="A85" s="2">
        <f>IFERROR(__xludf.DUMMYFUNCTION("""COMPUTED_VALUE"""),45877.66666666667)</f>
        <v>45877.66667</v>
      </c>
      <c r="B85" s="1">
        <f>IFERROR(__xludf.DUMMYFUNCTION("""COMPUTED_VALUE"""),420.57)</f>
        <v>420.57</v>
      </c>
      <c r="D85" s="2">
        <f>IFERROR(__xludf.DUMMYFUNCTION("""COMPUTED_VALUE"""),45877.66666666667)</f>
        <v>45877.66667</v>
      </c>
      <c r="E85" s="1">
        <f>IFERROR(__xludf.DUMMYFUNCTION("""COMPUTED_VALUE"""),437.1)</f>
        <v>437.1</v>
      </c>
      <c r="G85" s="2">
        <f>IFERROR(__xludf.DUMMYFUNCTION("""COMPUTED_VALUE"""),45877.66666666667)</f>
        <v>45877.66667</v>
      </c>
      <c r="H85" s="1">
        <f>IFERROR(__xludf.DUMMYFUNCTION("""COMPUTED_VALUE"""),416.6)</f>
        <v>416.6</v>
      </c>
      <c r="J85" s="2">
        <f>IFERROR(__xludf.DUMMYFUNCTION("""COMPUTED_VALUE"""),45877.66666666667)</f>
        <v>45877.66667</v>
      </c>
      <c r="K85" s="1">
        <f>IFERROR(__xludf.DUMMYFUNCTION("""COMPUTED_VALUE"""),432.55)</f>
        <v>432.55</v>
      </c>
      <c r="M85" s="2">
        <f>IFERROR(__xludf.DUMMYFUNCTION("""COMPUTED_VALUE"""),45877.66666666667)</f>
        <v>45877.66667</v>
      </c>
      <c r="N85" s="1">
        <f>IFERROR(__xludf.DUMMYFUNCTION("""COMPUTED_VALUE"""),2.2698066E7)</f>
        <v>22698066</v>
      </c>
    </row>
    <row r="86">
      <c r="A86" s="2">
        <f>IFERROR(__xludf.DUMMYFUNCTION("""COMPUTED_VALUE"""),45884.66666666667)</f>
        <v>45884.66667</v>
      </c>
      <c r="B86" s="1">
        <f>IFERROR(__xludf.DUMMYFUNCTION("""COMPUTED_VALUE"""),432.55)</f>
        <v>432.55</v>
      </c>
      <c r="D86" s="2">
        <f>IFERROR(__xludf.DUMMYFUNCTION("""COMPUTED_VALUE"""),45884.66666666667)</f>
        <v>45884.66667</v>
      </c>
      <c r="E86" s="1">
        <f>IFERROR(__xludf.DUMMYFUNCTION("""COMPUTED_VALUE"""),470.64)</f>
        <v>470.64</v>
      </c>
      <c r="G86" s="2">
        <f>IFERROR(__xludf.DUMMYFUNCTION("""COMPUTED_VALUE"""),45884.66666666667)</f>
        <v>45884.66667</v>
      </c>
      <c r="H86" s="1">
        <f>IFERROR(__xludf.DUMMYFUNCTION("""COMPUTED_VALUE"""),430.04)</f>
        <v>430.04</v>
      </c>
      <c r="J86" s="2">
        <f>IFERROR(__xludf.DUMMYFUNCTION("""COMPUTED_VALUE"""),45884.66666666667)</f>
        <v>45884.66667</v>
      </c>
      <c r="K86" s="1">
        <f>IFERROR(__xludf.DUMMYFUNCTION("""COMPUTED_VALUE"""),461.34)</f>
        <v>461.34</v>
      </c>
      <c r="M86" s="2">
        <f>IFERROR(__xludf.DUMMYFUNCTION("""COMPUTED_VALUE"""),45884.66666666667)</f>
        <v>45884.66667</v>
      </c>
      <c r="N86" s="1">
        <f>IFERROR(__xludf.DUMMYFUNCTION("""COMPUTED_VALUE"""),1.8089004E7)</f>
        <v>18089004</v>
      </c>
    </row>
    <row r="87">
      <c r="A87" s="2">
        <f>IFERROR(__xludf.DUMMYFUNCTION("""COMPUTED_VALUE"""),45891.66666666667)</f>
        <v>45891.66667</v>
      </c>
      <c r="B87" s="1">
        <f>IFERROR(__xludf.DUMMYFUNCTION("""COMPUTED_VALUE"""),463.81)</f>
        <v>463.81</v>
      </c>
      <c r="D87" s="2">
        <f>IFERROR(__xludf.DUMMYFUNCTION("""COMPUTED_VALUE"""),45891.66666666667)</f>
        <v>45891.66667</v>
      </c>
      <c r="E87" s="1">
        <f>IFERROR(__xludf.DUMMYFUNCTION("""COMPUTED_VALUE"""),484.5)</f>
        <v>484.5</v>
      </c>
      <c r="G87" s="2">
        <f>IFERROR(__xludf.DUMMYFUNCTION("""COMPUTED_VALUE"""),45891.66666666667)</f>
        <v>45891.66667</v>
      </c>
      <c r="H87" s="1">
        <f>IFERROR(__xludf.DUMMYFUNCTION("""COMPUTED_VALUE"""),455.12)</f>
        <v>455.12</v>
      </c>
      <c r="J87" s="2">
        <f>IFERROR(__xludf.DUMMYFUNCTION("""COMPUTED_VALUE"""),45891.66666666667)</f>
        <v>45891.66667</v>
      </c>
      <c r="K87" s="1">
        <f>IFERROR(__xludf.DUMMYFUNCTION("""COMPUTED_VALUE"""),481.89)</f>
        <v>481.89</v>
      </c>
      <c r="M87" s="2">
        <f>IFERROR(__xludf.DUMMYFUNCTION("""COMPUTED_VALUE"""),45891.66666666667)</f>
        <v>45891.66667</v>
      </c>
      <c r="N87" s="1">
        <f>IFERROR(__xludf.DUMMYFUNCTION("""COMPUTED_VALUE"""),1.5605152E7)</f>
        <v>15605152</v>
      </c>
    </row>
    <row r="88">
      <c r="A88" s="2">
        <f>IFERROR(__xludf.DUMMYFUNCTION("""COMPUTED_VALUE"""),45898.66666666667)</f>
        <v>45898.66667</v>
      </c>
      <c r="B88" s="1">
        <f>IFERROR(__xludf.DUMMYFUNCTION("""COMPUTED_VALUE"""),481.89)</f>
        <v>481.89</v>
      </c>
      <c r="D88" s="2">
        <f>IFERROR(__xludf.DUMMYFUNCTION("""COMPUTED_VALUE"""),45898.66666666667)</f>
        <v>45898.66667</v>
      </c>
      <c r="E88" s="1">
        <f>IFERROR(__xludf.DUMMYFUNCTION("""COMPUTED_VALUE"""),486.18)</f>
        <v>486.18</v>
      </c>
      <c r="G88" s="2">
        <f>IFERROR(__xludf.DUMMYFUNCTION("""COMPUTED_VALUE"""),45898.66666666667)</f>
        <v>45898.66667</v>
      </c>
      <c r="H88" s="1">
        <f>IFERROR(__xludf.DUMMYFUNCTION("""COMPUTED_VALUE"""),474.34)</f>
        <v>474.34</v>
      </c>
      <c r="J88" s="2">
        <f>IFERROR(__xludf.DUMMYFUNCTION("""COMPUTED_VALUE"""),45898.66666666667)</f>
        <v>45898.66667</v>
      </c>
      <c r="K88" s="1">
        <f>IFERROR(__xludf.DUMMYFUNCTION("""COMPUTED_VALUE"""),482.01)</f>
        <v>482.01</v>
      </c>
      <c r="M88" s="2">
        <f>IFERROR(__xludf.DUMMYFUNCTION("""COMPUTED_VALUE"""),45898.66666666667)</f>
        <v>45898.66667</v>
      </c>
      <c r="N88" s="1">
        <f>IFERROR(__xludf.DUMMYFUNCTION("""COMPUTED_VALUE"""),1.3439932E7)</f>
        <v>13439932</v>
      </c>
    </row>
    <row r="89">
      <c r="A89" s="2">
        <f>IFERROR(__xludf.DUMMYFUNCTION("""COMPUTED_VALUE"""),45905.66666666667)</f>
        <v>45905.66667</v>
      </c>
      <c r="B89" s="1">
        <f>IFERROR(__xludf.DUMMYFUNCTION("""COMPUTED_VALUE"""),478.55)</f>
        <v>478.55</v>
      </c>
      <c r="D89" s="2">
        <f>IFERROR(__xludf.DUMMYFUNCTION("""COMPUTED_VALUE"""),45905.66666666667)</f>
        <v>45905.66667</v>
      </c>
      <c r="E89" s="1">
        <f>IFERROR(__xludf.DUMMYFUNCTION("""COMPUTED_VALUE"""),507.6)</f>
        <v>507.6</v>
      </c>
      <c r="G89" s="2">
        <f>IFERROR(__xludf.DUMMYFUNCTION("""COMPUTED_VALUE"""),45905.66666666667)</f>
        <v>45905.66667</v>
      </c>
      <c r="H89" s="1">
        <f>IFERROR(__xludf.DUMMYFUNCTION("""COMPUTED_VALUE"""),473.41)</f>
        <v>473.41</v>
      </c>
      <c r="J89" s="2">
        <f>IFERROR(__xludf.DUMMYFUNCTION("""COMPUTED_VALUE"""),45905.66666666667)</f>
        <v>45905.66667</v>
      </c>
      <c r="K89" s="1">
        <f>IFERROR(__xludf.DUMMYFUNCTION("""COMPUTED_VALUE"""),501.97)</f>
        <v>501.97</v>
      </c>
      <c r="M89" s="2">
        <f>IFERROR(__xludf.DUMMYFUNCTION("""COMPUTED_VALUE"""),45905.66666666667)</f>
        <v>45905.66667</v>
      </c>
      <c r="N89" s="1">
        <f>IFERROR(__xludf.DUMMYFUNCTION("""COMPUTED_VALUE"""),1.1465999E7)</f>
        <v>11465999</v>
      </c>
    </row>
    <row r="90">
      <c r="A90" s="2">
        <f>IFERROR(__xludf.DUMMYFUNCTION("""COMPUTED_VALUE"""),45912.66666666667)</f>
        <v>45912.66667</v>
      </c>
      <c r="B90" s="1">
        <f>IFERROR(__xludf.DUMMYFUNCTION("""COMPUTED_VALUE"""),501.22)</f>
        <v>501.22</v>
      </c>
      <c r="D90" s="2">
        <f>IFERROR(__xludf.DUMMYFUNCTION("""COMPUTED_VALUE"""),45912.66666666667)</f>
        <v>45912.66667</v>
      </c>
      <c r="E90" s="1">
        <f>IFERROR(__xludf.DUMMYFUNCTION("""COMPUTED_VALUE"""),502.88)</f>
        <v>502.88</v>
      </c>
      <c r="G90" s="2">
        <f>IFERROR(__xludf.DUMMYFUNCTION("""COMPUTED_VALUE"""),45912.66666666667)</f>
        <v>45912.66667</v>
      </c>
      <c r="H90" s="1">
        <f>IFERROR(__xludf.DUMMYFUNCTION("""COMPUTED_VALUE"""),484.38)</f>
        <v>484.38</v>
      </c>
      <c r="J90" s="2">
        <f>IFERROR(__xludf.DUMMYFUNCTION("""COMPUTED_VALUE"""),45912.66666666667)</f>
        <v>45912.66667</v>
      </c>
      <c r="K90" s="1">
        <f>IFERROR(__xludf.DUMMYFUNCTION("""COMPUTED_VALUE"""),486.02)</f>
        <v>486.02</v>
      </c>
      <c r="M90" s="2">
        <f>IFERROR(__xludf.DUMMYFUNCTION("""COMPUTED_VALUE"""),45912.66666666667)</f>
        <v>45912.66667</v>
      </c>
      <c r="N90" s="1">
        <f>IFERROR(__xludf.DUMMYFUNCTION("""COMPUTED_VALUE"""),1.1184133E7)</f>
        <v>11184133</v>
      </c>
    </row>
    <row r="91">
      <c r="A91" s="2">
        <f>IFERROR(__xludf.DUMMYFUNCTION("""COMPUTED_VALUE"""),45919.66666666667)</f>
        <v>45919.66667</v>
      </c>
      <c r="B91" s="1">
        <f>IFERROR(__xludf.DUMMYFUNCTION("""COMPUTED_VALUE"""),486.02)</f>
        <v>486.02</v>
      </c>
      <c r="D91" s="2">
        <f>IFERROR(__xludf.DUMMYFUNCTION("""COMPUTED_VALUE"""),45919.66666666667)</f>
        <v>45919.66667</v>
      </c>
      <c r="E91" s="1">
        <f>IFERROR(__xludf.DUMMYFUNCTION("""COMPUTED_VALUE"""),496.79)</f>
        <v>496.79</v>
      </c>
      <c r="G91" s="2">
        <f>IFERROR(__xludf.DUMMYFUNCTION("""COMPUTED_VALUE"""),45919.66666666667)</f>
        <v>45919.66667</v>
      </c>
      <c r="H91" s="1">
        <f>IFERROR(__xludf.DUMMYFUNCTION("""COMPUTED_VALUE"""),479.55)</f>
        <v>479.55</v>
      </c>
      <c r="J91" s="2">
        <f>IFERROR(__xludf.DUMMYFUNCTION("""COMPUTED_VALUE"""),45919.66666666667)</f>
        <v>45919.66667</v>
      </c>
      <c r="K91" s="1">
        <f>IFERROR(__xludf.DUMMYFUNCTION("""COMPUTED_VALUE"""),486.48)</f>
        <v>486.48</v>
      </c>
      <c r="M91" s="2">
        <f>IFERROR(__xludf.DUMMYFUNCTION("""COMPUTED_VALUE"""),45919.66666666667)</f>
        <v>45919.66667</v>
      </c>
      <c r="N91" s="1">
        <f>IFERROR(__xludf.DUMMYFUNCTION("""COMPUTED_VALUE"""),1.6874907E7)</f>
        <v>16874907</v>
      </c>
    </row>
  </sheetData>
  <drawing r:id="rId1"/>
</worksheet>
</file>