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IFERROR(__xludf.DUMMYFUNCTION("GOOGLEFINANCE(""DJUSFP"",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IFERROR(__xludf.DUMMYFUNCTION("GOOGLEFINANCE(""DJUSFP"",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IFERROR(__xludf.DUMMYFUNCTION("GOOGLEFINANCE(""DJUSFP"",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IFERROR(__xludf.DUMMYFUNCTION("GOOGLEFINANCE(""DJUSFP"",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IFERROR(__xludf.DUMMYFUNCTION("GOOGLEFINANCE(""DJUSFP"",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IFERROR(__xludf.DUMMYFUNCTION("""COMPUTED_VALUE"""),614.7)</f>
        <v>614.7</v>
      </c>
      <c r="D2" s="2">
        <f>IFERROR(__xludf.DUMMYFUNCTION("""COMPUTED_VALUE"""),45296.66666666667)</f>
        <v>45296.66667</v>
      </c>
      <c r="E2" s="1">
        <f>IFERROR(__xludf.DUMMYFUNCTION("""COMPUTED_VALUE"""),633.43)</f>
        <v>633.43</v>
      </c>
      <c r="G2" s="2">
        <f>IFERROR(__xludf.DUMMYFUNCTION("""COMPUTED_VALUE"""),45296.66666666667)</f>
        <v>45296.66667</v>
      </c>
      <c r="H2" s="1">
        <f>IFERROR(__xludf.DUMMYFUNCTION("""COMPUTED_VALUE"""),613.94)</f>
        <v>613.94</v>
      </c>
      <c r="J2" s="2">
        <f>IFERROR(__xludf.DUMMYFUNCTION("""COMPUTED_VALUE"""),45296.66666666667)</f>
        <v>45296.66667</v>
      </c>
      <c r="K2" s="1">
        <f>IFERROR(__xludf.DUMMYFUNCTION("""COMPUTED_VALUE"""),618.71)</f>
        <v>618.71</v>
      </c>
      <c r="M2" s="2">
        <f>IFERROR(__xludf.DUMMYFUNCTION("""COMPUTED_VALUE"""),45296.66666666667)</f>
        <v>45296.66667</v>
      </c>
      <c r="N2" s="1">
        <f>IFERROR(__xludf.DUMMYFUNCTION("""COMPUTED_VALUE"""),2.01635808E8)</f>
        <v>201635808</v>
      </c>
    </row>
    <row r="3">
      <c r="A3" s="2">
        <f>IFERROR(__xludf.DUMMYFUNCTION("""COMPUTED_VALUE"""),45303.66666666667)</f>
        <v>45303.66667</v>
      </c>
      <c r="B3" s="1">
        <f>IFERROR(__xludf.DUMMYFUNCTION("""COMPUTED_VALUE"""),618.43)</f>
        <v>618.43</v>
      </c>
      <c r="D3" s="2">
        <f>IFERROR(__xludf.DUMMYFUNCTION("""COMPUTED_VALUE"""),45303.66666666667)</f>
        <v>45303.66667</v>
      </c>
      <c r="E3" s="1">
        <f>IFERROR(__xludf.DUMMYFUNCTION("""COMPUTED_VALUE"""),625.65)</f>
        <v>625.65</v>
      </c>
      <c r="G3" s="2">
        <f>IFERROR(__xludf.DUMMYFUNCTION("""COMPUTED_VALUE"""),45303.66666666667)</f>
        <v>45303.66667</v>
      </c>
      <c r="H3" s="1">
        <f>IFERROR(__xludf.DUMMYFUNCTION("""COMPUTED_VALUE"""),611.64)</f>
        <v>611.64</v>
      </c>
      <c r="J3" s="2">
        <f>IFERROR(__xludf.DUMMYFUNCTION("""COMPUTED_VALUE"""),45303.66666666667)</f>
        <v>45303.66667</v>
      </c>
      <c r="K3" s="1">
        <f>IFERROR(__xludf.DUMMYFUNCTION("""COMPUTED_VALUE"""),617.77)</f>
        <v>617.77</v>
      </c>
      <c r="M3" s="2">
        <f>IFERROR(__xludf.DUMMYFUNCTION("""COMPUTED_VALUE"""),45303.66666666667)</f>
        <v>45303.66667</v>
      </c>
      <c r="N3" s="1">
        <f>IFERROR(__xludf.DUMMYFUNCTION("""COMPUTED_VALUE"""),2.1313871E8)</f>
        <v>213138710</v>
      </c>
    </row>
    <row r="4">
      <c r="A4" s="2">
        <f>IFERROR(__xludf.DUMMYFUNCTION("""COMPUTED_VALUE"""),45310.66666666667)</f>
        <v>45310.66667</v>
      </c>
      <c r="B4" s="1">
        <f>IFERROR(__xludf.DUMMYFUNCTION("""COMPUTED_VALUE"""),617.73)</f>
        <v>617.73</v>
      </c>
      <c r="D4" s="2">
        <f>IFERROR(__xludf.DUMMYFUNCTION("""COMPUTED_VALUE"""),45310.66666666667)</f>
        <v>45310.66667</v>
      </c>
      <c r="E4" s="1">
        <f>IFERROR(__xludf.DUMMYFUNCTION("""COMPUTED_VALUE"""),619.92)</f>
        <v>619.92</v>
      </c>
      <c r="G4" s="2">
        <f>IFERROR(__xludf.DUMMYFUNCTION("""COMPUTED_VALUE"""),45310.66666666667)</f>
        <v>45310.66667</v>
      </c>
      <c r="H4" s="1">
        <f>IFERROR(__xludf.DUMMYFUNCTION("""COMPUTED_VALUE"""),608.85)</f>
        <v>608.85</v>
      </c>
      <c r="J4" s="2">
        <f>IFERROR(__xludf.DUMMYFUNCTION("""COMPUTED_VALUE"""),45310.66666666667)</f>
        <v>45310.66667</v>
      </c>
      <c r="K4" s="1">
        <f>IFERROR(__xludf.DUMMYFUNCTION("""COMPUTED_VALUE"""),612.68)</f>
        <v>612.68</v>
      </c>
      <c r="M4" s="2">
        <f>IFERROR(__xludf.DUMMYFUNCTION("""COMPUTED_VALUE"""),45310.66666666667)</f>
        <v>45310.66667</v>
      </c>
      <c r="N4" s="1">
        <f>IFERROR(__xludf.DUMMYFUNCTION("""COMPUTED_VALUE"""),1.67530802E8)</f>
        <v>167530802</v>
      </c>
    </row>
    <row r="5">
      <c r="A5" s="2">
        <f>IFERROR(__xludf.DUMMYFUNCTION("""COMPUTED_VALUE"""),45317.66666666667)</f>
        <v>45317.66667</v>
      </c>
      <c r="B5" s="1">
        <f>IFERROR(__xludf.DUMMYFUNCTION("""COMPUTED_VALUE"""),612.2)</f>
        <v>612.2</v>
      </c>
      <c r="D5" s="2">
        <f>IFERROR(__xludf.DUMMYFUNCTION("""COMPUTED_VALUE"""),45317.66666666667)</f>
        <v>45317.66667</v>
      </c>
      <c r="E5" s="1">
        <f>IFERROR(__xludf.DUMMYFUNCTION("""COMPUTED_VALUE"""),626.74)</f>
        <v>626.74</v>
      </c>
      <c r="G5" s="2">
        <f>IFERROR(__xludf.DUMMYFUNCTION("""COMPUTED_VALUE"""),45317.66666666667)</f>
        <v>45317.66667</v>
      </c>
      <c r="H5" s="1">
        <f>IFERROR(__xludf.DUMMYFUNCTION("""COMPUTED_VALUE"""),608.16)</f>
        <v>608.16</v>
      </c>
      <c r="J5" s="2">
        <f>IFERROR(__xludf.DUMMYFUNCTION("""COMPUTED_VALUE"""),45317.66666666667)</f>
        <v>45317.66667</v>
      </c>
      <c r="K5" s="1">
        <f>IFERROR(__xludf.DUMMYFUNCTION("""COMPUTED_VALUE"""),625.16)</f>
        <v>625.16</v>
      </c>
      <c r="M5" s="2">
        <f>IFERROR(__xludf.DUMMYFUNCTION("""COMPUTED_VALUE"""),45317.66666666667)</f>
        <v>45317.66667</v>
      </c>
      <c r="N5" s="1">
        <f>IFERROR(__xludf.DUMMYFUNCTION("""COMPUTED_VALUE"""),2.31638234E8)</f>
        <v>231638234</v>
      </c>
    </row>
    <row r="6">
      <c r="A6" s="2">
        <f>IFERROR(__xludf.DUMMYFUNCTION("""COMPUTED_VALUE"""),45324.66666666667)</f>
        <v>45324.66667</v>
      </c>
      <c r="B6" s="1">
        <f>IFERROR(__xludf.DUMMYFUNCTION("""COMPUTED_VALUE"""),625.42)</f>
        <v>625.42</v>
      </c>
      <c r="D6" s="2">
        <f>IFERROR(__xludf.DUMMYFUNCTION("""COMPUTED_VALUE"""),45324.66666666667)</f>
        <v>45324.66667</v>
      </c>
      <c r="E6" s="1">
        <f>IFERROR(__xludf.DUMMYFUNCTION("""COMPUTED_VALUE"""),639.53)</f>
        <v>639.53</v>
      </c>
      <c r="G6" s="2">
        <f>IFERROR(__xludf.DUMMYFUNCTION("""COMPUTED_VALUE"""),45324.66666666667)</f>
        <v>45324.66667</v>
      </c>
      <c r="H6" s="1">
        <f>IFERROR(__xludf.DUMMYFUNCTION("""COMPUTED_VALUE"""),618.49)</f>
        <v>618.49</v>
      </c>
      <c r="J6" s="2">
        <f>IFERROR(__xludf.DUMMYFUNCTION("""COMPUTED_VALUE"""),45324.66666666667)</f>
        <v>45324.66667</v>
      </c>
      <c r="K6" s="1">
        <f>IFERROR(__xludf.DUMMYFUNCTION("""COMPUTED_VALUE"""),635.49)</f>
        <v>635.49</v>
      </c>
      <c r="M6" s="2">
        <f>IFERROR(__xludf.DUMMYFUNCTION("""COMPUTED_VALUE"""),45324.66666666667)</f>
        <v>45324.66667</v>
      </c>
      <c r="N6" s="1">
        <f>IFERROR(__xludf.DUMMYFUNCTION("""COMPUTED_VALUE"""),2.49015171E8)</f>
        <v>249015171</v>
      </c>
    </row>
    <row r="7">
      <c r="A7" s="2">
        <f>IFERROR(__xludf.DUMMYFUNCTION("""COMPUTED_VALUE"""),45331.66666666667)</f>
        <v>45331.66667</v>
      </c>
      <c r="B7" s="1">
        <f>IFERROR(__xludf.DUMMYFUNCTION("""COMPUTED_VALUE"""),634.72)</f>
        <v>634.72</v>
      </c>
      <c r="D7" s="2">
        <f>IFERROR(__xludf.DUMMYFUNCTION("""COMPUTED_VALUE"""),45331.66666666667)</f>
        <v>45331.66667</v>
      </c>
      <c r="E7" s="1">
        <f>IFERROR(__xludf.DUMMYFUNCTION("""COMPUTED_VALUE"""),636.44)</f>
        <v>636.44</v>
      </c>
      <c r="G7" s="2">
        <f>IFERROR(__xludf.DUMMYFUNCTION("""COMPUTED_VALUE"""),45331.66666666667)</f>
        <v>45331.66667</v>
      </c>
      <c r="H7" s="1">
        <f>IFERROR(__xludf.DUMMYFUNCTION("""COMPUTED_VALUE"""),606.1)</f>
        <v>606.1</v>
      </c>
      <c r="J7" s="2">
        <f>IFERROR(__xludf.DUMMYFUNCTION("""COMPUTED_VALUE"""),45331.66666666667)</f>
        <v>45331.66667</v>
      </c>
      <c r="K7" s="1">
        <f>IFERROR(__xludf.DUMMYFUNCTION("""COMPUTED_VALUE"""),608.25)</f>
        <v>608.25</v>
      </c>
      <c r="M7" s="2">
        <f>IFERROR(__xludf.DUMMYFUNCTION("""COMPUTED_VALUE"""),45331.66666666667)</f>
        <v>45331.66667</v>
      </c>
      <c r="N7" s="1">
        <f>IFERROR(__xludf.DUMMYFUNCTION("""COMPUTED_VALUE"""),2.43854951E8)</f>
        <v>243854951</v>
      </c>
    </row>
    <row r="8">
      <c r="A8" s="2">
        <f>IFERROR(__xludf.DUMMYFUNCTION("""COMPUTED_VALUE"""),45338.66666666667)</f>
        <v>45338.66667</v>
      </c>
      <c r="B8" s="1">
        <f>IFERROR(__xludf.DUMMYFUNCTION("""COMPUTED_VALUE"""),607.67)</f>
        <v>607.67</v>
      </c>
      <c r="D8" s="2">
        <f>IFERROR(__xludf.DUMMYFUNCTION("""COMPUTED_VALUE"""),45338.66666666667)</f>
        <v>45338.66667</v>
      </c>
      <c r="E8" s="1">
        <f>IFERROR(__xludf.DUMMYFUNCTION("""COMPUTED_VALUE"""),616.01)</f>
        <v>616.01</v>
      </c>
      <c r="G8" s="2">
        <f>IFERROR(__xludf.DUMMYFUNCTION("""COMPUTED_VALUE"""),45338.66666666667)</f>
        <v>45338.66667</v>
      </c>
      <c r="H8" s="1">
        <f>IFERROR(__xludf.DUMMYFUNCTION("""COMPUTED_VALUE"""),594.15)</f>
        <v>594.15</v>
      </c>
      <c r="J8" s="2">
        <f>IFERROR(__xludf.DUMMYFUNCTION("""COMPUTED_VALUE"""),45338.66666666667)</f>
        <v>45338.66667</v>
      </c>
      <c r="K8" s="1">
        <f>IFERROR(__xludf.DUMMYFUNCTION("""COMPUTED_VALUE"""),605.7)</f>
        <v>605.7</v>
      </c>
      <c r="M8" s="2">
        <f>IFERROR(__xludf.DUMMYFUNCTION("""COMPUTED_VALUE"""),45338.66666666667)</f>
        <v>45338.66667</v>
      </c>
      <c r="N8" s="1">
        <f>IFERROR(__xludf.DUMMYFUNCTION("""COMPUTED_VALUE"""),2.52704805E8)</f>
        <v>252704805</v>
      </c>
    </row>
    <row r="9">
      <c r="A9" s="2">
        <f>IFERROR(__xludf.DUMMYFUNCTION("""COMPUTED_VALUE"""),45345.66666666667)</f>
        <v>45345.66667</v>
      </c>
      <c r="B9" s="1">
        <f>IFERROR(__xludf.DUMMYFUNCTION("""COMPUTED_VALUE"""),606.66)</f>
        <v>606.66</v>
      </c>
      <c r="D9" s="2">
        <f>IFERROR(__xludf.DUMMYFUNCTION("""COMPUTED_VALUE"""),45345.66666666667)</f>
        <v>45345.66667</v>
      </c>
      <c r="E9" s="1">
        <f>IFERROR(__xludf.DUMMYFUNCTION("""COMPUTED_VALUE"""),626.17)</f>
        <v>626.17</v>
      </c>
      <c r="G9" s="2">
        <f>IFERROR(__xludf.DUMMYFUNCTION("""COMPUTED_VALUE"""),45345.66666666667)</f>
        <v>45345.66667</v>
      </c>
      <c r="H9" s="1">
        <f>IFERROR(__xludf.DUMMYFUNCTION("""COMPUTED_VALUE"""),606.66)</f>
        <v>606.66</v>
      </c>
      <c r="J9" s="2">
        <f>IFERROR(__xludf.DUMMYFUNCTION("""COMPUTED_VALUE"""),45345.66666666667)</f>
        <v>45345.66667</v>
      </c>
      <c r="K9" s="1">
        <f>IFERROR(__xludf.DUMMYFUNCTION("""COMPUTED_VALUE"""),620.36)</f>
        <v>620.36</v>
      </c>
      <c r="M9" s="2">
        <f>IFERROR(__xludf.DUMMYFUNCTION("""COMPUTED_VALUE"""),45345.66666666667)</f>
        <v>45345.66667</v>
      </c>
      <c r="N9" s="1">
        <f>IFERROR(__xludf.DUMMYFUNCTION("""COMPUTED_VALUE"""),1.81023199E8)</f>
        <v>181023199</v>
      </c>
    </row>
    <row r="10">
      <c r="A10" s="2">
        <f>IFERROR(__xludf.DUMMYFUNCTION("""COMPUTED_VALUE"""),45352.66666666667)</f>
        <v>45352.66667</v>
      </c>
      <c r="B10" s="1">
        <f>IFERROR(__xludf.DUMMYFUNCTION("""COMPUTED_VALUE"""),620.0)</f>
        <v>620</v>
      </c>
      <c r="D10" s="2">
        <f>IFERROR(__xludf.DUMMYFUNCTION("""COMPUTED_VALUE"""),45352.66666666667)</f>
        <v>45352.66667</v>
      </c>
      <c r="E10" s="1">
        <f>IFERROR(__xludf.DUMMYFUNCTION("""COMPUTED_VALUE"""),621.54)</f>
        <v>621.54</v>
      </c>
      <c r="G10" s="2">
        <f>IFERROR(__xludf.DUMMYFUNCTION("""COMPUTED_VALUE"""),45352.66666666667)</f>
        <v>45352.66667</v>
      </c>
      <c r="H10" s="1">
        <f>IFERROR(__xludf.DUMMYFUNCTION("""COMPUTED_VALUE"""),609.03)</f>
        <v>609.03</v>
      </c>
      <c r="J10" s="2">
        <f>IFERROR(__xludf.DUMMYFUNCTION("""COMPUTED_VALUE"""),45352.66666666667)</f>
        <v>45352.66667</v>
      </c>
      <c r="K10" s="1">
        <f>IFERROR(__xludf.DUMMYFUNCTION("""COMPUTED_VALUE"""),610.62)</f>
        <v>610.62</v>
      </c>
      <c r="M10" s="2">
        <f>IFERROR(__xludf.DUMMYFUNCTION("""COMPUTED_VALUE"""),45352.66666666667)</f>
        <v>45352.66667</v>
      </c>
      <c r="N10" s="1">
        <f>IFERROR(__xludf.DUMMYFUNCTION("""COMPUTED_VALUE"""),2.44727049E8)</f>
        <v>244727049</v>
      </c>
    </row>
    <row r="11">
      <c r="A11" s="2">
        <f>IFERROR(__xludf.DUMMYFUNCTION("""COMPUTED_VALUE"""),45359.66666666667)</f>
        <v>45359.66667</v>
      </c>
      <c r="B11" s="1">
        <f>IFERROR(__xludf.DUMMYFUNCTION("""COMPUTED_VALUE"""),610.05)</f>
        <v>610.05</v>
      </c>
      <c r="D11" s="2">
        <f>IFERROR(__xludf.DUMMYFUNCTION("""COMPUTED_VALUE"""),45359.66666666667)</f>
        <v>45359.66667</v>
      </c>
      <c r="E11" s="1">
        <f>IFERROR(__xludf.DUMMYFUNCTION("""COMPUTED_VALUE"""),614.18)</f>
        <v>614.18</v>
      </c>
      <c r="G11" s="2">
        <f>IFERROR(__xludf.DUMMYFUNCTION("""COMPUTED_VALUE"""),45359.66666666667)</f>
        <v>45359.66667</v>
      </c>
      <c r="H11" s="1">
        <f>IFERROR(__xludf.DUMMYFUNCTION("""COMPUTED_VALUE"""),603.15)</f>
        <v>603.15</v>
      </c>
      <c r="J11" s="2">
        <f>IFERROR(__xludf.DUMMYFUNCTION("""COMPUTED_VALUE"""),45359.66666666667)</f>
        <v>45359.66667</v>
      </c>
      <c r="K11" s="1">
        <f>IFERROR(__xludf.DUMMYFUNCTION("""COMPUTED_VALUE"""),612.43)</f>
        <v>612.43</v>
      </c>
      <c r="M11" s="2">
        <f>IFERROR(__xludf.DUMMYFUNCTION("""COMPUTED_VALUE"""),45359.66666666667)</f>
        <v>45359.66667</v>
      </c>
      <c r="N11" s="1">
        <f>IFERROR(__xludf.DUMMYFUNCTION("""COMPUTED_VALUE"""),2.26829738E8)</f>
        <v>226829738</v>
      </c>
    </row>
    <row r="12">
      <c r="A12" s="2">
        <f>IFERROR(__xludf.DUMMYFUNCTION("""COMPUTED_VALUE"""),45366.66666666667)</f>
        <v>45366.66667</v>
      </c>
      <c r="B12" s="1">
        <f>IFERROR(__xludf.DUMMYFUNCTION("""COMPUTED_VALUE"""),613.57)</f>
        <v>613.57</v>
      </c>
      <c r="D12" s="2">
        <f>IFERROR(__xludf.DUMMYFUNCTION("""COMPUTED_VALUE"""),45366.66666666667)</f>
        <v>45366.66667</v>
      </c>
      <c r="E12" s="1">
        <f>IFERROR(__xludf.DUMMYFUNCTION("""COMPUTED_VALUE"""),620.75)</f>
        <v>620.75</v>
      </c>
      <c r="G12" s="2">
        <f>IFERROR(__xludf.DUMMYFUNCTION("""COMPUTED_VALUE"""),45366.66666666667)</f>
        <v>45366.66667</v>
      </c>
      <c r="H12" s="1">
        <f>IFERROR(__xludf.DUMMYFUNCTION("""COMPUTED_VALUE"""),606.52)</f>
        <v>606.52</v>
      </c>
      <c r="J12" s="2">
        <f>IFERROR(__xludf.DUMMYFUNCTION("""COMPUTED_VALUE"""),45366.66666666667)</f>
        <v>45366.66667</v>
      </c>
      <c r="K12" s="1">
        <f>IFERROR(__xludf.DUMMYFUNCTION("""COMPUTED_VALUE"""),611.74)</f>
        <v>611.74</v>
      </c>
      <c r="M12" s="2">
        <f>IFERROR(__xludf.DUMMYFUNCTION("""COMPUTED_VALUE"""),45366.66666666667)</f>
        <v>45366.66667</v>
      </c>
      <c r="N12" s="1">
        <f>IFERROR(__xludf.DUMMYFUNCTION("""COMPUTED_VALUE"""),3.00972905E8)</f>
        <v>300972905</v>
      </c>
    </row>
    <row r="13">
      <c r="A13" s="2">
        <f>IFERROR(__xludf.DUMMYFUNCTION("""COMPUTED_VALUE"""),45373.66666666667)</f>
        <v>45373.66667</v>
      </c>
      <c r="B13" s="1">
        <f>IFERROR(__xludf.DUMMYFUNCTION("""COMPUTED_VALUE"""),612.25)</f>
        <v>612.25</v>
      </c>
      <c r="D13" s="2">
        <f>IFERROR(__xludf.DUMMYFUNCTION("""COMPUTED_VALUE"""),45373.66666666667)</f>
        <v>45373.66667</v>
      </c>
      <c r="E13" s="1">
        <f>IFERROR(__xludf.DUMMYFUNCTION("""COMPUTED_VALUE"""),634.59)</f>
        <v>634.59</v>
      </c>
      <c r="G13" s="2">
        <f>IFERROR(__xludf.DUMMYFUNCTION("""COMPUTED_VALUE"""),45373.66666666667)</f>
        <v>45373.66667</v>
      </c>
      <c r="H13" s="1">
        <f>IFERROR(__xludf.DUMMYFUNCTION("""COMPUTED_VALUE"""),611.17)</f>
        <v>611.17</v>
      </c>
      <c r="J13" s="2">
        <f>IFERROR(__xludf.DUMMYFUNCTION("""COMPUTED_VALUE"""),45373.66666666667)</f>
        <v>45373.66667</v>
      </c>
      <c r="K13" s="1">
        <f>IFERROR(__xludf.DUMMYFUNCTION("""COMPUTED_VALUE"""),628.34)</f>
        <v>628.34</v>
      </c>
      <c r="M13" s="2">
        <f>IFERROR(__xludf.DUMMYFUNCTION("""COMPUTED_VALUE"""),45373.66666666667)</f>
        <v>45373.66667</v>
      </c>
      <c r="N13" s="1">
        <f>IFERROR(__xludf.DUMMYFUNCTION("""COMPUTED_VALUE"""),2.43740639E8)</f>
        <v>243740639</v>
      </c>
    </row>
    <row r="14">
      <c r="A14" s="2">
        <f>IFERROR(__xludf.DUMMYFUNCTION("""COMPUTED_VALUE"""),45379.66666666667)</f>
        <v>45379.66667</v>
      </c>
      <c r="B14" s="1">
        <f>IFERROR(__xludf.DUMMYFUNCTION("""COMPUTED_VALUE"""),629.29)</f>
        <v>629.29</v>
      </c>
      <c r="D14" s="2">
        <f>IFERROR(__xludf.DUMMYFUNCTION("""COMPUTED_VALUE"""),45379.66666666667)</f>
        <v>45379.66667</v>
      </c>
      <c r="E14" s="1">
        <f>IFERROR(__xludf.DUMMYFUNCTION("""COMPUTED_VALUE"""),634.51)</f>
        <v>634.51</v>
      </c>
      <c r="G14" s="2">
        <f>IFERROR(__xludf.DUMMYFUNCTION("""COMPUTED_VALUE"""),45379.66666666667)</f>
        <v>45379.66667</v>
      </c>
      <c r="H14" s="1">
        <f>IFERROR(__xludf.DUMMYFUNCTION("""COMPUTED_VALUE"""),622.34)</f>
        <v>622.34</v>
      </c>
      <c r="J14" s="2">
        <f>IFERROR(__xludf.DUMMYFUNCTION("""COMPUTED_VALUE"""),45379.66666666667)</f>
        <v>45379.66667</v>
      </c>
      <c r="K14" s="1">
        <f>IFERROR(__xludf.DUMMYFUNCTION("""COMPUTED_VALUE"""),631.15)</f>
        <v>631.15</v>
      </c>
      <c r="M14" s="2">
        <f>IFERROR(__xludf.DUMMYFUNCTION("""COMPUTED_VALUE"""),45379.66666666667)</f>
        <v>45379.66667</v>
      </c>
      <c r="N14" s="1">
        <f>IFERROR(__xludf.DUMMYFUNCTION("""COMPUTED_VALUE"""),1.92366768E8)</f>
        <v>192366768</v>
      </c>
    </row>
    <row r="15">
      <c r="A15" s="2">
        <f>IFERROR(__xludf.DUMMYFUNCTION("""COMPUTED_VALUE"""),45387.66666666667)</f>
        <v>45387.66667</v>
      </c>
      <c r="B15" s="1">
        <f>IFERROR(__xludf.DUMMYFUNCTION("""COMPUTED_VALUE"""),631.22)</f>
        <v>631.22</v>
      </c>
      <c r="D15" s="2">
        <f>IFERROR(__xludf.DUMMYFUNCTION("""COMPUTED_VALUE"""),45387.66666666667)</f>
        <v>45387.66667</v>
      </c>
      <c r="E15" s="1">
        <f>IFERROR(__xludf.DUMMYFUNCTION("""COMPUTED_VALUE"""),634.37)</f>
        <v>634.37</v>
      </c>
      <c r="G15" s="2">
        <f>IFERROR(__xludf.DUMMYFUNCTION("""COMPUTED_VALUE"""),45387.66666666667)</f>
        <v>45387.66667</v>
      </c>
      <c r="H15" s="1">
        <f>IFERROR(__xludf.DUMMYFUNCTION("""COMPUTED_VALUE"""),614.0)</f>
        <v>614</v>
      </c>
      <c r="J15" s="2">
        <f>IFERROR(__xludf.DUMMYFUNCTION("""COMPUTED_VALUE"""),45387.66666666667)</f>
        <v>45387.66667</v>
      </c>
      <c r="K15" s="1">
        <f>IFERROR(__xludf.DUMMYFUNCTION("""COMPUTED_VALUE"""),616.19)</f>
        <v>616.19</v>
      </c>
      <c r="M15" s="2">
        <f>IFERROR(__xludf.DUMMYFUNCTION("""COMPUTED_VALUE"""),45387.66666666667)</f>
        <v>45387.66667</v>
      </c>
      <c r="N15" s="1">
        <f>IFERROR(__xludf.DUMMYFUNCTION("""COMPUTED_VALUE"""),2.87675486E8)</f>
        <v>287675486</v>
      </c>
    </row>
    <row r="16">
      <c r="A16" s="2">
        <f>IFERROR(__xludf.DUMMYFUNCTION("""COMPUTED_VALUE"""),45394.66666666667)</f>
        <v>45394.66667</v>
      </c>
      <c r="B16" s="1">
        <f>IFERROR(__xludf.DUMMYFUNCTION("""COMPUTED_VALUE"""),616.24)</f>
        <v>616.24</v>
      </c>
      <c r="D16" s="2">
        <f>IFERROR(__xludf.DUMMYFUNCTION("""COMPUTED_VALUE"""),45394.66666666667)</f>
        <v>45394.66667</v>
      </c>
      <c r="E16" s="1">
        <f>IFERROR(__xludf.DUMMYFUNCTION("""COMPUTED_VALUE"""),619.62)</f>
        <v>619.62</v>
      </c>
      <c r="G16" s="2">
        <f>IFERROR(__xludf.DUMMYFUNCTION("""COMPUTED_VALUE"""),45394.66666666667)</f>
        <v>45394.66667</v>
      </c>
      <c r="H16" s="1">
        <f>IFERROR(__xludf.DUMMYFUNCTION("""COMPUTED_VALUE"""),594.73)</f>
        <v>594.73</v>
      </c>
      <c r="J16" s="2">
        <f>IFERROR(__xludf.DUMMYFUNCTION("""COMPUTED_VALUE"""),45394.66666666667)</f>
        <v>45394.66667</v>
      </c>
      <c r="K16" s="1">
        <f>IFERROR(__xludf.DUMMYFUNCTION("""COMPUTED_VALUE"""),596.43)</f>
        <v>596.43</v>
      </c>
      <c r="M16" s="2">
        <f>IFERROR(__xludf.DUMMYFUNCTION("""COMPUTED_VALUE"""),45394.66666666667)</f>
        <v>45394.66667</v>
      </c>
      <c r="N16" s="1">
        <f>IFERROR(__xludf.DUMMYFUNCTION("""COMPUTED_VALUE"""),2.19311239E8)</f>
        <v>219311239</v>
      </c>
    </row>
    <row r="17">
      <c r="A17" s="2">
        <f>IFERROR(__xludf.DUMMYFUNCTION("""COMPUTED_VALUE"""),45401.66666666667)</f>
        <v>45401.66667</v>
      </c>
      <c r="B17" s="1">
        <f>IFERROR(__xludf.DUMMYFUNCTION("""COMPUTED_VALUE"""),598.6)</f>
        <v>598.6</v>
      </c>
      <c r="D17" s="2">
        <f>IFERROR(__xludf.DUMMYFUNCTION("""COMPUTED_VALUE"""),45401.66666666667)</f>
        <v>45401.66667</v>
      </c>
      <c r="E17" s="1">
        <f>IFERROR(__xludf.DUMMYFUNCTION("""COMPUTED_VALUE"""),615.76)</f>
        <v>615.76</v>
      </c>
      <c r="G17" s="2">
        <f>IFERROR(__xludf.DUMMYFUNCTION("""COMPUTED_VALUE"""),45401.66666666667)</f>
        <v>45401.66667</v>
      </c>
      <c r="H17" s="1">
        <f>IFERROR(__xludf.DUMMYFUNCTION("""COMPUTED_VALUE"""),593.26)</f>
        <v>593.26</v>
      </c>
      <c r="J17" s="2">
        <f>IFERROR(__xludf.DUMMYFUNCTION("""COMPUTED_VALUE"""),45401.66666666667)</f>
        <v>45401.66667</v>
      </c>
      <c r="K17" s="1">
        <f>IFERROR(__xludf.DUMMYFUNCTION("""COMPUTED_VALUE"""),615.5)</f>
        <v>615.5</v>
      </c>
      <c r="M17" s="2">
        <f>IFERROR(__xludf.DUMMYFUNCTION("""COMPUTED_VALUE"""),45401.66666666667)</f>
        <v>45401.66667</v>
      </c>
      <c r="N17" s="1">
        <f>IFERROR(__xludf.DUMMYFUNCTION("""COMPUTED_VALUE"""),2.23453966E8)</f>
        <v>223453966</v>
      </c>
    </row>
    <row r="18">
      <c r="A18" s="2">
        <f>IFERROR(__xludf.DUMMYFUNCTION("""COMPUTED_VALUE"""),45408.66666666667)</f>
        <v>45408.66667</v>
      </c>
      <c r="B18" s="1">
        <f>IFERROR(__xludf.DUMMYFUNCTION("""COMPUTED_VALUE"""),616.5)</f>
        <v>616.5</v>
      </c>
      <c r="D18" s="2">
        <f>IFERROR(__xludf.DUMMYFUNCTION("""COMPUTED_VALUE"""),45408.66666666667)</f>
        <v>45408.66667</v>
      </c>
      <c r="E18" s="1">
        <f>IFERROR(__xludf.DUMMYFUNCTION("""COMPUTED_VALUE"""),637.32)</f>
        <v>637.32</v>
      </c>
      <c r="G18" s="2">
        <f>IFERROR(__xludf.DUMMYFUNCTION("""COMPUTED_VALUE"""),45408.66666666667)</f>
        <v>45408.66667</v>
      </c>
      <c r="H18" s="1">
        <f>IFERROR(__xludf.DUMMYFUNCTION("""COMPUTED_VALUE"""),616.5)</f>
        <v>616.5</v>
      </c>
      <c r="J18" s="2">
        <f>IFERROR(__xludf.DUMMYFUNCTION("""COMPUTED_VALUE"""),45408.66666666667)</f>
        <v>45408.66667</v>
      </c>
      <c r="K18" s="1">
        <f>IFERROR(__xludf.DUMMYFUNCTION("""COMPUTED_VALUE"""),626.97)</f>
        <v>626.97</v>
      </c>
      <c r="M18" s="2">
        <f>IFERROR(__xludf.DUMMYFUNCTION("""COMPUTED_VALUE"""),45408.66666666667)</f>
        <v>45408.66667</v>
      </c>
      <c r="N18" s="1">
        <f>IFERROR(__xludf.DUMMYFUNCTION("""COMPUTED_VALUE"""),2.2994905E8)</f>
        <v>229949050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IFERROR(__xludf.DUMMYFUNCTION("""COMPUTED_VALUE"""),627.6)</f>
        <v>627.6</v>
      </c>
      <c r="D19" s="2">
        <f>IFERROR(__xludf.DUMMYFUNCTION("""COMPUTED_VALUE"""),45415.66666666667)</f>
        <v>45415.66667</v>
      </c>
      <c r="E19" s="1">
        <f>IFERROR(__xludf.DUMMYFUNCTION("""COMPUTED_VALUE"""),637.12)</f>
        <v>637.12</v>
      </c>
      <c r="G19" s="2">
        <f>IFERROR(__xludf.DUMMYFUNCTION("""COMPUTED_VALUE"""),45415.66666666667)</f>
        <v>45415.66667</v>
      </c>
      <c r="H19" s="1">
        <f>IFERROR(__xludf.DUMMYFUNCTION("""COMPUTED_VALUE"""),618.76)</f>
        <v>618.76</v>
      </c>
      <c r="J19" s="2">
        <f>IFERROR(__xludf.DUMMYFUNCTION("""COMPUTED_VALUE"""),45415.66666666667)</f>
        <v>45415.66667</v>
      </c>
      <c r="K19" s="1">
        <f>IFERROR(__xludf.DUMMYFUNCTION("""COMPUTED_VALUE"""),626.44)</f>
        <v>626.44</v>
      </c>
      <c r="M19" s="2">
        <f>IFERROR(__xludf.DUMMYFUNCTION("""COMPUTED_VALUE"""),45415.66666666667)</f>
        <v>45415.66667</v>
      </c>
      <c r="N19" s="1">
        <f>IFERROR(__xludf.DUMMYFUNCTION("""COMPUTED_VALUE"""),2.614959E8)</f>
        <v>261495900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IFERROR(__xludf.DUMMYFUNCTION("""COMPUTED_VALUE"""),627.12)</f>
        <v>627.12</v>
      </c>
      <c r="D20" s="2">
        <f>IFERROR(__xludf.DUMMYFUNCTION("""COMPUTED_VALUE"""),45422.66666666667)</f>
        <v>45422.66667</v>
      </c>
      <c r="E20" s="1">
        <f>IFERROR(__xludf.DUMMYFUNCTION("""COMPUTED_VALUE"""),634.92)</f>
        <v>634.92</v>
      </c>
      <c r="G20" s="2">
        <f>IFERROR(__xludf.DUMMYFUNCTION("""COMPUTED_VALUE"""),45422.66666666667)</f>
        <v>45422.66667</v>
      </c>
      <c r="H20" s="1">
        <f>IFERROR(__xludf.DUMMYFUNCTION("""COMPUTED_VALUE"""),617.11)</f>
        <v>617.11</v>
      </c>
      <c r="J20" s="2">
        <f>IFERROR(__xludf.DUMMYFUNCTION("""COMPUTED_VALUE"""),45422.66666666667)</f>
        <v>45422.66667</v>
      </c>
      <c r="K20" s="1">
        <f>IFERROR(__xludf.DUMMYFUNCTION("""COMPUTED_VALUE"""),634.69)</f>
        <v>634.69</v>
      </c>
      <c r="M20" s="2">
        <f>IFERROR(__xludf.DUMMYFUNCTION("""COMPUTED_VALUE"""),45422.66666666667)</f>
        <v>45422.66667</v>
      </c>
      <c r="N20" s="1">
        <f>IFERROR(__xludf.DUMMYFUNCTION("""COMPUTED_VALUE"""),1.91454386E8)</f>
        <v>191454386</v>
      </c>
    </row>
    <row r="21">
      <c r="A21" s="2">
        <f>IFERROR(__xludf.DUMMYFUNCTION("""COMPUTED_VALUE"""),45429.66666666667)</f>
        <v>45429.66667</v>
      </c>
      <c r="B21" s="1">
        <f>IFERROR(__xludf.DUMMYFUNCTION("""COMPUTED_VALUE"""),635.02)</f>
        <v>635.02</v>
      </c>
      <c r="D21" s="2">
        <f>IFERROR(__xludf.DUMMYFUNCTION("""COMPUTED_VALUE"""),45429.66666666667)</f>
        <v>45429.66667</v>
      </c>
      <c r="E21" s="1">
        <f>IFERROR(__xludf.DUMMYFUNCTION("""COMPUTED_VALUE"""),640.93)</f>
        <v>640.93</v>
      </c>
      <c r="G21" s="2">
        <f>IFERROR(__xludf.DUMMYFUNCTION("""COMPUTED_VALUE"""),45429.66666666667)</f>
        <v>45429.66667</v>
      </c>
      <c r="H21" s="1">
        <f>IFERROR(__xludf.DUMMYFUNCTION("""COMPUTED_VALUE"""),632.33)</f>
        <v>632.33</v>
      </c>
      <c r="J21" s="2">
        <f>IFERROR(__xludf.DUMMYFUNCTION("""COMPUTED_VALUE"""),45429.66666666667)</f>
        <v>45429.66667</v>
      </c>
      <c r="K21" s="1">
        <f>IFERROR(__xludf.DUMMYFUNCTION("""COMPUTED_VALUE"""),634.75)</f>
        <v>634.75</v>
      </c>
      <c r="M21" s="2">
        <f>IFERROR(__xludf.DUMMYFUNCTION("""COMPUTED_VALUE"""),45429.66666666667)</f>
        <v>45429.66667</v>
      </c>
      <c r="N21" s="1">
        <f>IFERROR(__xludf.DUMMYFUNCTION("""COMPUTED_VALUE"""),1.85476639E8)</f>
        <v>185476639</v>
      </c>
    </row>
    <row r="22">
      <c r="A22" s="2">
        <f>IFERROR(__xludf.DUMMYFUNCTION("""COMPUTED_VALUE"""),45436.66666666667)</f>
        <v>45436.66667</v>
      </c>
      <c r="B22" s="1">
        <f>IFERROR(__xludf.DUMMYFUNCTION("""COMPUTED_VALUE"""),634.88)</f>
        <v>634.88</v>
      </c>
      <c r="D22" s="2">
        <f>IFERROR(__xludf.DUMMYFUNCTION("""COMPUTED_VALUE"""),45436.66666666667)</f>
        <v>45436.66667</v>
      </c>
      <c r="E22" s="1">
        <f>IFERROR(__xludf.DUMMYFUNCTION("""COMPUTED_VALUE"""),635.95)</f>
        <v>635.95</v>
      </c>
      <c r="G22" s="2">
        <f>IFERROR(__xludf.DUMMYFUNCTION("""COMPUTED_VALUE"""),45436.66666666667)</f>
        <v>45436.66667</v>
      </c>
      <c r="H22" s="1">
        <f>IFERROR(__xludf.DUMMYFUNCTION("""COMPUTED_VALUE"""),615.69)</f>
        <v>615.69</v>
      </c>
      <c r="J22" s="2">
        <f>IFERROR(__xludf.DUMMYFUNCTION("""COMPUTED_VALUE"""),45436.66666666667)</f>
        <v>45436.66667</v>
      </c>
      <c r="K22" s="1">
        <f>IFERROR(__xludf.DUMMYFUNCTION("""COMPUTED_VALUE"""),616.28)</f>
        <v>616.28</v>
      </c>
      <c r="M22" s="2">
        <f>IFERROR(__xludf.DUMMYFUNCTION("""COMPUTED_VALUE"""),45436.66666666667)</f>
        <v>45436.66667</v>
      </c>
      <c r="N22" s="1">
        <f>IFERROR(__xludf.DUMMYFUNCTION("""COMPUTED_VALUE"""),1.71368919E8)</f>
        <v>171368919</v>
      </c>
    </row>
    <row r="23">
      <c r="A23" s="2">
        <f>IFERROR(__xludf.DUMMYFUNCTION("""COMPUTED_VALUE"""),45443.66666666667)</f>
        <v>45443.66667</v>
      </c>
      <c r="B23" s="1">
        <f>IFERROR(__xludf.DUMMYFUNCTION("""COMPUTED_VALUE"""),614.0)</f>
        <v>614</v>
      </c>
      <c r="D23" s="2">
        <f>IFERROR(__xludf.DUMMYFUNCTION("""COMPUTED_VALUE"""),45443.66666666667)</f>
        <v>45443.66667</v>
      </c>
      <c r="E23" s="1">
        <f>IFERROR(__xludf.DUMMYFUNCTION("""COMPUTED_VALUE"""),615.65)</f>
        <v>615.65</v>
      </c>
      <c r="G23" s="2">
        <f>IFERROR(__xludf.DUMMYFUNCTION("""COMPUTED_VALUE"""),45443.66666666667)</f>
        <v>45443.66667</v>
      </c>
      <c r="H23" s="1">
        <f>IFERROR(__xludf.DUMMYFUNCTION("""COMPUTED_VALUE"""),597.71)</f>
        <v>597.71</v>
      </c>
      <c r="J23" s="2">
        <f>IFERROR(__xludf.DUMMYFUNCTION("""COMPUTED_VALUE"""),45443.66666666667)</f>
        <v>45443.66667</v>
      </c>
      <c r="K23" s="1">
        <f>IFERROR(__xludf.DUMMYFUNCTION("""COMPUTED_VALUE"""),612.06)</f>
        <v>612.06</v>
      </c>
      <c r="M23" s="2">
        <f>IFERROR(__xludf.DUMMYFUNCTION("""COMPUTED_VALUE"""),45443.66666666667)</f>
        <v>45443.66667</v>
      </c>
      <c r="N23" s="1">
        <f>IFERROR(__xludf.DUMMYFUNCTION("""COMPUTED_VALUE"""),2.14813566E8)</f>
        <v>214813566</v>
      </c>
    </row>
    <row r="24">
      <c r="A24" s="2">
        <f>IFERROR(__xludf.DUMMYFUNCTION("""COMPUTED_VALUE"""),45450.66666666667)</f>
        <v>45450.66667</v>
      </c>
      <c r="B24" s="1">
        <f>IFERROR(__xludf.DUMMYFUNCTION("""COMPUTED_VALUE"""),612.16)</f>
        <v>612.16</v>
      </c>
      <c r="D24" s="2">
        <f>IFERROR(__xludf.DUMMYFUNCTION("""COMPUTED_VALUE"""),45450.66666666667)</f>
        <v>45450.66667</v>
      </c>
      <c r="E24" s="1">
        <f>IFERROR(__xludf.DUMMYFUNCTION("""COMPUTED_VALUE"""),613.47)</f>
        <v>613.47</v>
      </c>
      <c r="G24" s="2">
        <f>IFERROR(__xludf.DUMMYFUNCTION("""COMPUTED_VALUE"""),45450.66666666667)</f>
        <v>45450.66667</v>
      </c>
      <c r="H24" s="1">
        <f>IFERROR(__xludf.DUMMYFUNCTION("""COMPUTED_VALUE"""),598.38)</f>
        <v>598.38</v>
      </c>
      <c r="J24" s="2">
        <f>IFERROR(__xludf.DUMMYFUNCTION("""COMPUTED_VALUE"""),45450.66666666667)</f>
        <v>45450.66667</v>
      </c>
      <c r="K24" s="1">
        <f>IFERROR(__xludf.DUMMYFUNCTION("""COMPUTED_VALUE"""),602.14)</f>
        <v>602.14</v>
      </c>
      <c r="M24" s="2">
        <f>IFERROR(__xludf.DUMMYFUNCTION("""COMPUTED_VALUE"""),45450.66666666667)</f>
        <v>45450.66667</v>
      </c>
      <c r="N24" s="1">
        <f>IFERROR(__xludf.DUMMYFUNCTION("""COMPUTED_VALUE"""),1.99199919E8)</f>
        <v>199199919</v>
      </c>
    </row>
    <row r="25">
      <c r="A25" s="2">
        <f>IFERROR(__xludf.DUMMYFUNCTION("""COMPUTED_VALUE"""),45457.66666666667)</f>
        <v>45457.66667</v>
      </c>
      <c r="B25" s="1">
        <f>IFERROR(__xludf.DUMMYFUNCTION("""COMPUTED_VALUE"""),601.69)</f>
        <v>601.69</v>
      </c>
      <c r="D25" s="2">
        <f>IFERROR(__xludf.DUMMYFUNCTION("""COMPUTED_VALUE"""),45457.66666666667)</f>
        <v>45457.66667</v>
      </c>
      <c r="E25" s="1">
        <f>IFERROR(__xludf.DUMMYFUNCTION("""COMPUTED_VALUE"""),601.69)</f>
        <v>601.69</v>
      </c>
      <c r="G25" s="2">
        <f>IFERROR(__xludf.DUMMYFUNCTION("""COMPUTED_VALUE"""),45457.66666666667)</f>
        <v>45457.66667</v>
      </c>
      <c r="H25" s="1">
        <f>IFERROR(__xludf.DUMMYFUNCTION("""COMPUTED_VALUE"""),582.49)</f>
        <v>582.49</v>
      </c>
      <c r="J25" s="2">
        <f>IFERROR(__xludf.DUMMYFUNCTION("""COMPUTED_VALUE"""),45457.66666666667)</f>
        <v>45457.66667</v>
      </c>
      <c r="K25" s="1">
        <f>IFERROR(__xludf.DUMMYFUNCTION("""COMPUTED_VALUE"""),584.59)</f>
        <v>584.59</v>
      </c>
      <c r="M25" s="2">
        <f>IFERROR(__xludf.DUMMYFUNCTION("""COMPUTED_VALUE"""),45457.66666666667)</f>
        <v>45457.66667</v>
      </c>
      <c r="N25" s="1">
        <f>IFERROR(__xludf.DUMMYFUNCTION("""COMPUTED_VALUE"""),1.98595469E8)</f>
        <v>198595469</v>
      </c>
    </row>
    <row r="26">
      <c r="A26" s="2">
        <f>IFERROR(__xludf.DUMMYFUNCTION("""COMPUTED_VALUE"""),45464.66666666667)</f>
        <v>45464.66667</v>
      </c>
      <c r="B26" s="1">
        <f>IFERROR(__xludf.DUMMYFUNCTION("""COMPUTED_VALUE"""),583.13)</f>
        <v>583.13</v>
      </c>
      <c r="D26" s="2">
        <f>IFERROR(__xludf.DUMMYFUNCTION("""COMPUTED_VALUE"""),45464.66666666667)</f>
        <v>45464.66667</v>
      </c>
      <c r="E26" s="1">
        <f>IFERROR(__xludf.DUMMYFUNCTION("""COMPUTED_VALUE"""),594.49)</f>
        <v>594.49</v>
      </c>
      <c r="G26" s="2">
        <f>IFERROR(__xludf.DUMMYFUNCTION("""COMPUTED_VALUE"""),45464.66666666667)</f>
        <v>45464.66667</v>
      </c>
      <c r="H26" s="1">
        <f>IFERROR(__xludf.DUMMYFUNCTION("""COMPUTED_VALUE"""),580.55)</f>
        <v>580.55</v>
      </c>
      <c r="J26" s="2">
        <f>IFERROR(__xludf.DUMMYFUNCTION("""COMPUTED_VALUE"""),45464.66666666667)</f>
        <v>45464.66667</v>
      </c>
      <c r="K26" s="1">
        <f>IFERROR(__xludf.DUMMYFUNCTION("""COMPUTED_VALUE"""),589.32)</f>
        <v>589.32</v>
      </c>
      <c r="M26" s="2">
        <f>IFERROR(__xludf.DUMMYFUNCTION("""COMPUTED_VALUE"""),45464.66666666667)</f>
        <v>45464.66667</v>
      </c>
      <c r="N26" s="1">
        <f>IFERROR(__xludf.DUMMYFUNCTION("""COMPUTED_VALUE"""),1.92020788E8)</f>
        <v>192020788</v>
      </c>
    </row>
    <row r="27">
      <c r="A27" s="2">
        <f>IFERROR(__xludf.DUMMYFUNCTION("""COMPUTED_VALUE"""),45471.66666666667)</f>
        <v>45471.66667</v>
      </c>
      <c r="B27" s="1">
        <f>IFERROR(__xludf.DUMMYFUNCTION("""COMPUTED_VALUE"""),589.8)</f>
        <v>589.8</v>
      </c>
      <c r="D27" s="2">
        <f>IFERROR(__xludf.DUMMYFUNCTION("""COMPUTED_VALUE"""),45471.66666666667)</f>
        <v>45471.66667</v>
      </c>
      <c r="E27" s="1">
        <f>IFERROR(__xludf.DUMMYFUNCTION("""COMPUTED_VALUE"""),603.47)</f>
        <v>603.47</v>
      </c>
      <c r="G27" s="2">
        <f>IFERROR(__xludf.DUMMYFUNCTION("""COMPUTED_VALUE"""),45471.66666666667)</f>
        <v>45471.66667</v>
      </c>
      <c r="H27" s="1">
        <f>IFERROR(__xludf.DUMMYFUNCTION("""COMPUTED_VALUE"""),579.89)</f>
        <v>579.89</v>
      </c>
      <c r="J27" s="2">
        <f>IFERROR(__xludf.DUMMYFUNCTION("""COMPUTED_VALUE"""),45471.66666666667)</f>
        <v>45471.66667</v>
      </c>
      <c r="K27" s="1">
        <f>IFERROR(__xludf.DUMMYFUNCTION("""COMPUTED_VALUE"""),583.04)</f>
        <v>583.04</v>
      </c>
      <c r="M27" s="2">
        <f>IFERROR(__xludf.DUMMYFUNCTION("""COMPUTED_VALUE"""),45471.66666666667)</f>
        <v>45471.66667</v>
      </c>
      <c r="N27" s="1">
        <f>IFERROR(__xludf.DUMMYFUNCTION("""COMPUTED_VALUE"""),2.64569496E8)</f>
        <v>264569496</v>
      </c>
    </row>
    <row r="28">
      <c r="A28" s="2">
        <f>IFERROR(__xludf.DUMMYFUNCTION("""COMPUTED_VALUE"""),45478.66666666667)</f>
        <v>45478.66667</v>
      </c>
      <c r="B28" s="1">
        <f>IFERROR(__xludf.DUMMYFUNCTION("""COMPUTED_VALUE"""),584.25)</f>
        <v>584.25</v>
      </c>
      <c r="D28" s="2">
        <f>IFERROR(__xludf.DUMMYFUNCTION("""COMPUTED_VALUE"""),45478.66666666667)</f>
        <v>45478.66667</v>
      </c>
      <c r="E28" s="1">
        <f>IFERROR(__xludf.DUMMYFUNCTION("""COMPUTED_VALUE"""),591.44)</f>
        <v>591.44</v>
      </c>
      <c r="G28" s="2">
        <f>IFERROR(__xludf.DUMMYFUNCTION("""COMPUTED_VALUE"""),45478.66666666667)</f>
        <v>45478.66667</v>
      </c>
      <c r="H28" s="1">
        <f>IFERROR(__xludf.DUMMYFUNCTION("""COMPUTED_VALUE"""),578.87)</f>
        <v>578.87</v>
      </c>
      <c r="J28" s="2">
        <f>IFERROR(__xludf.DUMMYFUNCTION("""COMPUTED_VALUE"""),45478.66666666667)</f>
        <v>45478.66667</v>
      </c>
      <c r="K28" s="1">
        <f>IFERROR(__xludf.DUMMYFUNCTION("""COMPUTED_VALUE"""),584.52)</f>
        <v>584.52</v>
      </c>
      <c r="M28" s="2">
        <f>IFERROR(__xludf.DUMMYFUNCTION("""COMPUTED_VALUE"""),45478.66666666667)</f>
        <v>45478.66667</v>
      </c>
      <c r="N28" s="1">
        <f>IFERROR(__xludf.DUMMYFUNCTION("""COMPUTED_VALUE"""),1.37416139E8)</f>
        <v>137416139</v>
      </c>
    </row>
    <row r="29">
      <c r="A29" s="2">
        <f>IFERROR(__xludf.DUMMYFUNCTION("""COMPUTED_VALUE"""),45485.66666666667)</f>
        <v>45485.66667</v>
      </c>
      <c r="B29" s="1">
        <f>IFERROR(__xludf.DUMMYFUNCTION("""COMPUTED_VALUE"""),585.09)</f>
        <v>585.09</v>
      </c>
      <c r="D29" s="2">
        <f>IFERROR(__xludf.DUMMYFUNCTION("""COMPUTED_VALUE"""),45485.66666666667)</f>
        <v>45485.66667</v>
      </c>
      <c r="E29" s="1">
        <f>IFERROR(__xludf.DUMMYFUNCTION("""COMPUTED_VALUE"""),587.63)</f>
        <v>587.63</v>
      </c>
      <c r="G29" s="2">
        <f>IFERROR(__xludf.DUMMYFUNCTION("""COMPUTED_VALUE"""),45485.66666666667)</f>
        <v>45485.66667</v>
      </c>
      <c r="H29" s="1">
        <f>IFERROR(__xludf.DUMMYFUNCTION("""COMPUTED_VALUE"""),576.36)</f>
        <v>576.36</v>
      </c>
      <c r="J29" s="2">
        <f>IFERROR(__xludf.DUMMYFUNCTION("""COMPUTED_VALUE"""),45485.66666666667)</f>
        <v>45485.66667</v>
      </c>
      <c r="K29" s="1">
        <f>IFERROR(__xludf.DUMMYFUNCTION("""COMPUTED_VALUE"""),583.03)</f>
        <v>583.03</v>
      </c>
      <c r="M29" s="2">
        <f>IFERROR(__xludf.DUMMYFUNCTION("""COMPUTED_VALUE"""),45485.66666666667)</f>
        <v>45485.66667</v>
      </c>
      <c r="N29" s="1">
        <f>IFERROR(__xludf.DUMMYFUNCTION("""COMPUTED_VALUE"""),2.10361553E8)</f>
        <v>210361553</v>
      </c>
    </row>
    <row r="30">
      <c r="A30" s="2">
        <f>IFERROR(__xludf.DUMMYFUNCTION("""COMPUTED_VALUE"""),45492.66666666667)</f>
        <v>45492.66667</v>
      </c>
      <c r="B30" s="1">
        <f>IFERROR(__xludf.DUMMYFUNCTION("""COMPUTED_VALUE"""),582.88)</f>
        <v>582.88</v>
      </c>
      <c r="D30" s="2">
        <f>IFERROR(__xludf.DUMMYFUNCTION("""COMPUTED_VALUE"""),45492.66666666667)</f>
        <v>45492.66667</v>
      </c>
      <c r="E30" s="1">
        <f>IFERROR(__xludf.DUMMYFUNCTION("""COMPUTED_VALUE"""),614.46)</f>
        <v>614.46</v>
      </c>
      <c r="G30" s="2">
        <f>IFERROR(__xludf.DUMMYFUNCTION("""COMPUTED_VALUE"""),45492.66666666667)</f>
        <v>45492.66667</v>
      </c>
      <c r="H30" s="1">
        <f>IFERROR(__xludf.DUMMYFUNCTION("""COMPUTED_VALUE"""),580.44)</f>
        <v>580.44</v>
      </c>
      <c r="J30" s="2">
        <f>IFERROR(__xludf.DUMMYFUNCTION("""COMPUTED_VALUE"""),45492.66666666667)</f>
        <v>45492.66667</v>
      </c>
      <c r="K30" s="1">
        <f>IFERROR(__xludf.DUMMYFUNCTION("""COMPUTED_VALUE"""),596.07)</f>
        <v>596.07</v>
      </c>
      <c r="M30" s="2">
        <f>IFERROR(__xludf.DUMMYFUNCTION("""COMPUTED_VALUE"""),45492.66666666667)</f>
        <v>45492.66667</v>
      </c>
      <c r="N30" s="1">
        <f>IFERROR(__xludf.DUMMYFUNCTION("""COMPUTED_VALUE"""),2.04533823E8)</f>
        <v>204533823</v>
      </c>
    </row>
    <row r="31">
      <c r="A31" s="2">
        <f>IFERROR(__xludf.DUMMYFUNCTION("""COMPUTED_VALUE"""),45499.66666666667)</f>
        <v>45499.66667</v>
      </c>
      <c r="B31" s="1">
        <f>IFERROR(__xludf.DUMMYFUNCTION("""COMPUTED_VALUE"""),597.9)</f>
        <v>597.9</v>
      </c>
      <c r="D31" s="2">
        <f>IFERROR(__xludf.DUMMYFUNCTION("""COMPUTED_VALUE"""),45499.66666666667)</f>
        <v>45499.66667</v>
      </c>
      <c r="E31" s="1">
        <f>IFERROR(__xludf.DUMMYFUNCTION("""COMPUTED_VALUE"""),604.15)</f>
        <v>604.15</v>
      </c>
      <c r="G31" s="2">
        <f>IFERROR(__xludf.DUMMYFUNCTION("""COMPUTED_VALUE"""),45499.66666666667)</f>
        <v>45499.66667</v>
      </c>
      <c r="H31" s="1">
        <f>IFERROR(__xludf.DUMMYFUNCTION("""COMPUTED_VALUE"""),582.2)</f>
        <v>582.2</v>
      </c>
      <c r="J31" s="2">
        <f>IFERROR(__xludf.DUMMYFUNCTION("""COMPUTED_VALUE"""),45499.66666666667)</f>
        <v>45499.66667</v>
      </c>
      <c r="K31" s="1">
        <f>IFERROR(__xludf.DUMMYFUNCTION("""COMPUTED_VALUE"""),595.96)</f>
        <v>595.96</v>
      </c>
      <c r="M31" s="2">
        <f>IFERROR(__xludf.DUMMYFUNCTION("""COMPUTED_VALUE"""),45499.66666666667)</f>
        <v>45499.66667</v>
      </c>
      <c r="N31" s="1">
        <f>IFERROR(__xludf.DUMMYFUNCTION("""COMPUTED_VALUE"""),2.17481604E8)</f>
        <v>217481604</v>
      </c>
    </row>
    <row r="32">
      <c r="A32" s="2">
        <f>IFERROR(__xludf.DUMMYFUNCTION("""COMPUTED_VALUE"""),45506.66666666667)</f>
        <v>45506.66667</v>
      </c>
      <c r="B32" s="1">
        <f>IFERROR(__xludf.DUMMYFUNCTION("""COMPUTED_VALUE"""),595.01)</f>
        <v>595.01</v>
      </c>
      <c r="D32" s="2">
        <f>IFERROR(__xludf.DUMMYFUNCTION("""COMPUTED_VALUE"""),45506.66666666667)</f>
        <v>45506.66667</v>
      </c>
      <c r="E32" s="1">
        <f>IFERROR(__xludf.DUMMYFUNCTION("""COMPUTED_VALUE"""),626.27)</f>
        <v>626.27</v>
      </c>
      <c r="G32" s="2">
        <f>IFERROR(__xludf.DUMMYFUNCTION("""COMPUTED_VALUE"""),45506.66666666667)</f>
        <v>45506.66667</v>
      </c>
      <c r="H32" s="1">
        <f>IFERROR(__xludf.DUMMYFUNCTION("""COMPUTED_VALUE"""),591.81)</f>
        <v>591.81</v>
      </c>
      <c r="J32" s="2">
        <f>IFERROR(__xludf.DUMMYFUNCTION("""COMPUTED_VALUE"""),45506.66666666667)</f>
        <v>45506.66667</v>
      </c>
      <c r="K32" s="1">
        <f>IFERROR(__xludf.DUMMYFUNCTION("""COMPUTED_VALUE"""),624.8)</f>
        <v>624.8</v>
      </c>
      <c r="M32" s="2">
        <f>IFERROR(__xludf.DUMMYFUNCTION("""COMPUTED_VALUE"""),45506.66666666667)</f>
        <v>45506.66667</v>
      </c>
      <c r="N32" s="1">
        <f>IFERROR(__xludf.DUMMYFUNCTION("""COMPUTED_VALUE"""),2.78465531E8)</f>
        <v>278465531</v>
      </c>
    </row>
    <row r="33">
      <c r="A33" s="2">
        <f>IFERROR(__xludf.DUMMYFUNCTION("""COMPUTED_VALUE"""),45513.66666666667)</f>
        <v>45513.66667</v>
      </c>
      <c r="B33" s="1">
        <f>IFERROR(__xludf.DUMMYFUNCTION("""COMPUTED_VALUE"""),625.06)</f>
        <v>625.06</v>
      </c>
      <c r="D33" s="2">
        <f>IFERROR(__xludf.DUMMYFUNCTION("""COMPUTED_VALUE"""),45513.66666666667)</f>
        <v>45513.66667</v>
      </c>
      <c r="E33" s="1">
        <f>IFERROR(__xludf.DUMMYFUNCTION("""COMPUTED_VALUE"""),641.33)</f>
        <v>641.33</v>
      </c>
      <c r="G33" s="2">
        <f>IFERROR(__xludf.DUMMYFUNCTION("""COMPUTED_VALUE"""),45513.66666666667)</f>
        <v>45513.66667</v>
      </c>
      <c r="H33" s="1">
        <f>IFERROR(__xludf.DUMMYFUNCTION("""COMPUTED_VALUE"""),617.41)</f>
        <v>617.41</v>
      </c>
      <c r="J33" s="2">
        <f>IFERROR(__xludf.DUMMYFUNCTION("""COMPUTED_VALUE"""),45513.66666666667)</f>
        <v>45513.66667</v>
      </c>
      <c r="K33" s="1">
        <f>IFERROR(__xludf.DUMMYFUNCTION("""COMPUTED_VALUE"""),626.21)</f>
        <v>626.21</v>
      </c>
      <c r="M33" s="2">
        <f>IFERROR(__xludf.DUMMYFUNCTION("""COMPUTED_VALUE"""),45513.66666666667)</f>
        <v>45513.66667</v>
      </c>
      <c r="N33" s="1">
        <f>IFERROR(__xludf.DUMMYFUNCTION("""COMPUTED_VALUE"""),2.4600121E8)</f>
        <v>246001210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IFERROR(__xludf.DUMMYFUNCTION("""COMPUTED_VALUE"""),625.6)</f>
        <v>625.6</v>
      </c>
      <c r="D34" s="2">
        <f>IFERROR(__xludf.DUMMYFUNCTION("""COMPUTED_VALUE"""),45520.66666666667)</f>
        <v>45520.66667</v>
      </c>
      <c r="E34" s="1">
        <f>IFERROR(__xludf.DUMMYFUNCTION("""COMPUTED_VALUE"""),637.98)</f>
        <v>637.98</v>
      </c>
      <c r="G34" s="2">
        <f>IFERROR(__xludf.DUMMYFUNCTION("""COMPUTED_VALUE"""),45520.66666666667)</f>
        <v>45520.66667</v>
      </c>
      <c r="H34" s="1">
        <f>IFERROR(__xludf.DUMMYFUNCTION("""COMPUTED_VALUE"""),616.7)</f>
        <v>616.7</v>
      </c>
      <c r="J34" s="2">
        <f>IFERROR(__xludf.DUMMYFUNCTION("""COMPUTED_VALUE"""),45520.66666666667)</f>
        <v>45520.66667</v>
      </c>
      <c r="K34" s="1">
        <f>IFERROR(__xludf.DUMMYFUNCTION("""COMPUTED_VALUE"""),627.83)</f>
        <v>627.83</v>
      </c>
      <c r="M34" s="2">
        <f>IFERROR(__xludf.DUMMYFUNCTION("""COMPUTED_VALUE"""),45520.66666666667)</f>
        <v>45520.66667</v>
      </c>
      <c r="N34" s="1">
        <f>IFERROR(__xludf.DUMMYFUNCTION("""COMPUTED_VALUE"""),2.60934058E8)</f>
        <v>260934058</v>
      </c>
    </row>
    <row r="35">
      <c r="A35" s="2">
        <f>IFERROR(__xludf.DUMMYFUNCTION("""COMPUTED_VALUE"""),45527.66666666667)</f>
        <v>45527.66667</v>
      </c>
      <c r="B35" s="1">
        <f>IFERROR(__xludf.DUMMYFUNCTION("""COMPUTED_VALUE"""),629.41)</f>
        <v>629.41</v>
      </c>
      <c r="D35" s="2">
        <f>IFERROR(__xludf.DUMMYFUNCTION("""COMPUTED_VALUE"""),45527.66666666667)</f>
        <v>45527.66667</v>
      </c>
      <c r="E35" s="1">
        <f>IFERROR(__xludf.DUMMYFUNCTION("""COMPUTED_VALUE"""),641.84)</f>
        <v>641.84</v>
      </c>
      <c r="G35" s="2">
        <f>IFERROR(__xludf.DUMMYFUNCTION("""COMPUTED_VALUE"""),45527.66666666667)</f>
        <v>45527.66667</v>
      </c>
      <c r="H35" s="1">
        <f>IFERROR(__xludf.DUMMYFUNCTION("""COMPUTED_VALUE"""),628.7)</f>
        <v>628.7</v>
      </c>
      <c r="J35" s="2">
        <f>IFERROR(__xludf.DUMMYFUNCTION("""COMPUTED_VALUE"""),45527.66666666667)</f>
        <v>45527.66667</v>
      </c>
      <c r="K35" s="1">
        <f>IFERROR(__xludf.DUMMYFUNCTION("""COMPUTED_VALUE"""),638.74)</f>
        <v>638.74</v>
      </c>
      <c r="M35" s="2">
        <f>IFERROR(__xludf.DUMMYFUNCTION("""COMPUTED_VALUE"""),45527.66666666667)</f>
        <v>45527.66667</v>
      </c>
      <c r="N35" s="1">
        <f>IFERROR(__xludf.DUMMYFUNCTION("""COMPUTED_VALUE"""),1.8265069E8)</f>
        <v>182650690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IFERROR(__xludf.DUMMYFUNCTION("""COMPUTED_VALUE"""),639.23)</f>
        <v>639.23</v>
      </c>
      <c r="D36" s="2">
        <f>IFERROR(__xludf.DUMMYFUNCTION("""COMPUTED_VALUE"""),45534.66666666667)</f>
        <v>45534.66667</v>
      </c>
      <c r="E36" s="1">
        <f>IFERROR(__xludf.DUMMYFUNCTION("""COMPUTED_VALUE"""),645.37)</f>
        <v>645.37</v>
      </c>
      <c r="G36" s="2">
        <f>IFERROR(__xludf.DUMMYFUNCTION("""COMPUTED_VALUE"""),45534.66666666667)</f>
        <v>45534.66667</v>
      </c>
      <c r="H36" s="1">
        <f>IFERROR(__xludf.DUMMYFUNCTION("""COMPUTED_VALUE"""),631.02)</f>
        <v>631.02</v>
      </c>
      <c r="J36" s="2">
        <f>IFERROR(__xludf.DUMMYFUNCTION("""COMPUTED_VALUE"""),45534.66666666667)</f>
        <v>45534.66667</v>
      </c>
      <c r="K36" s="1">
        <f>IFERROR(__xludf.DUMMYFUNCTION("""COMPUTED_VALUE"""),639.73)</f>
        <v>639.73</v>
      </c>
      <c r="M36" s="2">
        <f>IFERROR(__xludf.DUMMYFUNCTION("""COMPUTED_VALUE"""),45534.66666666667)</f>
        <v>45534.66667</v>
      </c>
      <c r="N36" s="1">
        <f>IFERROR(__xludf.DUMMYFUNCTION("""COMPUTED_VALUE"""),1.90489361E8)</f>
        <v>190489361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IFERROR(__xludf.DUMMYFUNCTION("""COMPUTED_VALUE"""),639.35)</f>
        <v>639.35</v>
      </c>
      <c r="D37" s="2">
        <f>IFERROR(__xludf.DUMMYFUNCTION("""COMPUTED_VALUE"""),45541.66666666667)</f>
        <v>45541.66667</v>
      </c>
      <c r="E37" s="1">
        <f>IFERROR(__xludf.DUMMYFUNCTION("""COMPUTED_VALUE"""),664.54)</f>
        <v>664.54</v>
      </c>
      <c r="G37" s="2">
        <f>IFERROR(__xludf.DUMMYFUNCTION("""COMPUTED_VALUE"""),45541.66666666667)</f>
        <v>45541.66667</v>
      </c>
      <c r="H37" s="1">
        <f>IFERROR(__xludf.DUMMYFUNCTION("""COMPUTED_VALUE"""),635.98)</f>
        <v>635.98</v>
      </c>
      <c r="J37" s="2">
        <f>IFERROR(__xludf.DUMMYFUNCTION("""COMPUTED_VALUE"""),45541.66666666667)</f>
        <v>45541.66667</v>
      </c>
      <c r="K37" s="1">
        <f>IFERROR(__xludf.DUMMYFUNCTION("""COMPUTED_VALUE"""),660.77)</f>
        <v>660.77</v>
      </c>
      <c r="M37" s="2">
        <f>IFERROR(__xludf.DUMMYFUNCTION("""COMPUTED_VALUE"""),45541.66666666667)</f>
        <v>45541.66667</v>
      </c>
      <c r="N37" s="1">
        <f>IFERROR(__xludf.DUMMYFUNCTION("""COMPUTED_VALUE"""),1.85769177E8)</f>
        <v>185769177</v>
      </c>
    </row>
    <row r="38">
      <c r="A38" s="2">
        <f>IFERROR(__xludf.DUMMYFUNCTION("""COMPUTED_VALUE"""),45548.66666666667)</f>
        <v>45548.66667</v>
      </c>
      <c r="B38" s="1">
        <f>IFERROR(__xludf.DUMMYFUNCTION("""COMPUTED_VALUE"""),660.91)</f>
        <v>660.91</v>
      </c>
      <c r="D38" s="2">
        <f>IFERROR(__xludf.DUMMYFUNCTION("""COMPUTED_VALUE"""),45548.66666666667)</f>
        <v>45548.66667</v>
      </c>
      <c r="E38" s="1">
        <f>IFERROR(__xludf.DUMMYFUNCTION("""COMPUTED_VALUE"""),667.01)</f>
        <v>667.01</v>
      </c>
      <c r="G38" s="2">
        <f>IFERROR(__xludf.DUMMYFUNCTION("""COMPUTED_VALUE"""),45548.66666666667)</f>
        <v>45548.66667</v>
      </c>
      <c r="H38" s="1">
        <f>IFERROR(__xludf.DUMMYFUNCTION("""COMPUTED_VALUE"""),643.13)</f>
        <v>643.13</v>
      </c>
      <c r="J38" s="2">
        <f>IFERROR(__xludf.DUMMYFUNCTION("""COMPUTED_VALUE"""),45548.66666666667)</f>
        <v>45548.66667</v>
      </c>
      <c r="K38" s="1">
        <f>IFERROR(__xludf.DUMMYFUNCTION("""COMPUTED_VALUE"""),656.04)</f>
        <v>656.04</v>
      </c>
      <c r="M38" s="2">
        <f>IFERROR(__xludf.DUMMYFUNCTION("""COMPUTED_VALUE"""),45548.66666666667)</f>
        <v>45548.66667</v>
      </c>
      <c r="N38" s="1">
        <f>IFERROR(__xludf.DUMMYFUNCTION("""COMPUTED_VALUE"""),1.9269247E8)</f>
        <v>192692470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IFERROR(__xludf.DUMMYFUNCTION("""COMPUTED_VALUE"""),659.55)</f>
        <v>659.55</v>
      </c>
      <c r="D39" s="2">
        <f>IFERROR(__xludf.DUMMYFUNCTION("""COMPUTED_VALUE"""),45555.66666666667)</f>
        <v>45555.66667</v>
      </c>
      <c r="E39" s="1">
        <f>IFERROR(__xludf.DUMMYFUNCTION("""COMPUTED_VALUE"""),664.96)</f>
        <v>664.96</v>
      </c>
      <c r="G39" s="2">
        <f>IFERROR(__xludf.DUMMYFUNCTION("""COMPUTED_VALUE"""),45555.66666666667)</f>
        <v>45555.66667</v>
      </c>
      <c r="H39" s="1">
        <f>IFERROR(__xludf.DUMMYFUNCTION("""COMPUTED_VALUE"""),649.98)</f>
        <v>649.98</v>
      </c>
      <c r="J39" s="2">
        <f>IFERROR(__xludf.DUMMYFUNCTION("""COMPUTED_VALUE"""),45555.66666666667)</f>
        <v>45555.66667</v>
      </c>
      <c r="K39" s="1">
        <f>IFERROR(__xludf.DUMMYFUNCTION("""COMPUTED_VALUE"""),651.11)</f>
        <v>651.11</v>
      </c>
      <c r="M39" s="2">
        <f>IFERROR(__xludf.DUMMYFUNCTION("""COMPUTED_VALUE"""),45555.66666666667)</f>
        <v>45555.66667</v>
      </c>
      <c r="N39" s="1">
        <f>IFERROR(__xludf.DUMMYFUNCTION("""COMPUTED_VALUE"""),2.7410991E8)</f>
        <v>274109910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IFERROR(__xludf.DUMMYFUNCTION("""COMPUTED_VALUE"""),649.78)</f>
        <v>649.78</v>
      </c>
      <c r="D40" s="2">
        <f>IFERROR(__xludf.DUMMYFUNCTION("""COMPUTED_VALUE"""),45562.66666666667)</f>
        <v>45562.66667</v>
      </c>
      <c r="E40" s="1">
        <f>IFERROR(__xludf.DUMMYFUNCTION("""COMPUTED_VALUE"""),656.75)</f>
        <v>656.75</v>
      </c>
      <c r="G40" s="2">
        <f>IFERROR(__xludf.DUMMYFUNCTION("""COMPUTED_VALUE"""),45562.66666666667)</f>
        <v>45562.66667</v>
      </c>
      <c r="H40" s="1">
        <f>IFERROR(__xludf.DUMMYFUNCTION("""COMPUTED_VALUE"""),644.22)</f>
        <v>644.22</v>
      </c>
      <c r="J40" s="2">
        <f>IFERROR(__xludf.DUMMYFUNCTION("""COMPUTED_VALUE"""),45562.66666666667)</f>
        <v>45562.66667</v>
      </c>
      <c r="K40" s="1">
        <f>IFERROR(__xludf.DUMMYFUNCTION("""COMPUTED_VALUE"""),651.17)</f>
        <v>651.17</v>
      </c>
      <c r="M40" s="2">
        <f>IFERROR(__xludf.DUMMYFUNCTION("""COMPUTED_VALUE"""),45562.66666666667)</f>
        <v>45562.66667</v>
      </c>
      <c r="N40" s="1">
        <f>IFERROR(__xludf.DUMMYFUNCTION("""COMPUTED_VALUE"""),1.83624435E8)</f>
        <v>183624435</v>
      </c>
    </row>
    <row r="41">
      <c r="A41" s="2">
        <f>IFERROR(__xludf.DUMMYFUNCTION("""COMPUTED_VALUE"""),45569.66666666667)</f>
        <v>45569.66667</v>
      </c>
      <c r="B41" s="1">
        <f>IFERROR(__xludf.DUMMYFUNCTION("""COMPUTED_VALUE"""),652.03)</f>
        <v>652.03</v>
      </c>
      <c r="D41" s="2">
        <f>IFERROR(__xludf.DUMMYFUNCTION("""COMPUTED_VALUE"""),45569.66666666667)</f>
        <v>45569.66667</v>
      </c>
      <c r="E41" s="1">
        <f>IFERROR(__xludf.DUMMYFUNCTION("""COMPUTED_VALUE"""),653.14)</f>
        <v>653.14</v>
      </c>
      <c r="G41" s="2">
        <f>IFERROR(__xludf.DUMMYFUNCTION("""COMPUTED_VALUE"""),45569.66666666667)</f>
        <v>45569.66667</v>
      </c>
      <c r="H41" s="1">
        <f>IFERROR(__xludf.DUMMYFUNCTION("""COMPUTED_VALUE"""),629.62)</f>
        <v>629.62</v>
      </c>
      <c r="J41" s="2">
        <f>IFERROR(__xludf.DUMMYFUNCTION("""COMPUTED_VALUE"""),45569.66666666667)</f>
        <v>45569.66667</v>
      </c>
      <c r="K41" s="1">
        <f>IFERROR(__xludf.DUMMYFUNCTION("""COMPUTED_VALUE"""),635.0)</f>
        <v>635</v>
      </c>
      <c r="M41" s="2">
        <f>IFERROR(__xludf.DUMMYFUNCTION("""COMPUTED_VALUE"""),45569.66666666667)</f>
        <v>45569.66667</v>
      </c>
      <c r="N41" s="1">
        <f>IFERROR(__xludf.DUMMYFUNCTION("""COMPUTED_VALUE"""),2.24639227E8)</f>
        <v>224639227</v>
      </c>
    </row>
    <row r="42">
      <c r="A42" s="2">
        <f>IFERROR(__xludf.DUMMYFUNCTION("""COMPUTED_VALUE"""),45576.66666666667)</f>
        <v>45576.66667</v>
      </c>
      <c r="B42" s="1">
        <f>IFERROR(__xludf.DUMMYFUNCTION("""COMPUTED_VALUE"""),634.99)</f>
        <v>634.99</v>
      </c>
      <c r="D42" s="2">
        <f>IFERROR(__xludf.DUMMYFUNCTION("""COMPUTED_VALUE"""),45576.66666666667)</f>
        <v>45576.66667</v>
      </c>
      <c r="E42" s="1">
        <f>IFERROR(__xludf.DUMMYFUNCTION("""COMPUTED_VALUE"""),634.99)</f>
        <v>634.99</v>
      </c>
      <c r="G42" s="2">
        <f>IFERROR(__xludf.DUMMYFUNCTION("""COMPUTED_VALUE"""),45576.66666666667)</f>
        <v>45576.66667</v>
      </c>
      <c r="H42" s="1">
        <f>IFERROR(__xludf.DUMMYFUNCTION("""COMPUTED_VALUE"""),626.11)</f>
        <v>626.11</v>
      </c>
      <c r="J42" s="2">
        <f>IFERROR(__xludf.DUMMYFUNCTION("""COMPUTED_VALUE"""),45576.66666666667)</f>
        <v>45576.66667</v>
      </c>
      <c r="K42" s="1">
        <f>IFERROR(__xludf.DUMMYFUNCTION("""COMPUTED_VALUE"""),629.45)</f>
        <v>629.45</v>
      </c>
      <c r="M42" s="2">
        <f>IFERROR(__xludf.DUMMYFUNCTION("""COMPUTED_VALUE"""),45576.66666666667)</f>
        <v>45576.66667</v>
      </c>
      <c r="N42" s="1">
        <f>IFERROR(__xludf.DUMMYFUNCTION("""COMPUTED_VALUE"""),1.49428936E8)</f>
        <v>149428936</v>
      </c>
    </row>
    <row r="43">
      <c r="A43" s="2">
        <f>IFERROR(__xludf.DUMMYFUNCTION("""COMPUTED_VALUE"""),45583.66666666667)</f>
        <v>45583.66667</v>
      </c>
      <c r="B43" s="1">
        <f>IFERROR(__xludf.DUMMYFUNCTION("""COMPUTED_VALUE"""),629.65)</f>
        <v>629.65</v>
      </c>
      <c r="D43" s="2">
        <f>IFERROR(__xludf.DUMMYFUNCTION("""COMPUTED_VALUE"""),45583.66666666667)</f>
        <v>45583.66667</v>
      </c>
      <c r="E43" s="1">
        <f>IFERROR(__xludf.DUMMYFUNCTION("""COMPUTED_VALUE"""),645.1)</f>
        <v>645.1</v>
      </c>
      <c r="G43" s="2">
        <f>IFERROR(__xludf.DUMMYFUNCTION("""COMPUTED_VALUE"""),45583.66666666667)</f>
        <v>45583.66667</v>
      </c>
      <c r="H43" s="1">
        <f>IFERROR(__xludf.DUMMYFUNCTION("""COMPUTED_VALUE"""),627.99)</f>
        <v>627.99</v>
      </c>
      <c r="J43" s="2">
        <f>IFERROR(__xludf.DUMMYFUNCTION("""COMPUTED_VALUE"""),45583.66666666667)</f>
        <v>45583.66667</v>
      </c>
      <c r="K43" s="1">
        <f>IFERROR(__xludf.DUMMYFUNCTION("""COMPUTED_VALUE"""),638.19)</f>
        <v>638.19</v>
      </c>
      <c r="M43" s="2">
        <f>IFERROR(__xludf.DUMMYFUNCTION("""COMPUTED_VALUE"""),45583.66666666667)</f>
        <v>45583.66667</v>
      </c>
      <c r="N43" s="1">
        <f>IFERROR(__xludf.DUMMYFUNCTION("""COMPUTED_VALUE"""),1.70904081E8)</f>
        <v>170904081</v>
      </c>
    </row>
    <row r="44">
      <c r="A44" s="2">
        <f>IFERROR(__xludf.DUMMYFUNCTION("""COMPUTED_VALUE"""),45590.66666666667)</f>
        <v>45590.66667</v>
      </c>
      <c r="B44" s="1">
        <f>IFERROR(__xludf.DUMMYFUNCTION("""COMPUTED_VALUE"""),637.96)</f>
        <v>637.96</v>
      </c>
      <c r="D44" s="2">
        <f>IFERROR(__xludf.DUMMYFUNCTION("""COMPUTED_VALUE"""),45590.66666666667)</f>
        <v>45590.66667</v>
      </c>
      <c r="E44" s="1">
        <f>IFERROR(__xludf.DUMMYFUNCTION("""COMPUTED_VALUE"""),639.03)</f>
        <v>639.03</v>
      </c>
      <c r="G44" s="2">
        <f>IFERROR(__xludf.DUMMYFUNCTION("""COMPUTED_VALUE"""),45590.66666666667)</f>
        <v>45590.66667</v>
      </c>
      <c r="H44" s="1">
        <f>IFERROR(__xludf.DUMMYFUNCTION("""COMPUTED_VALUE"""),620.52)</f>
        <v>620.52</v>
      </c>
      <c r="J44" s="2">
        <f>IFERROR(__xludf.DUMMYFUNCTION("""COMPUTED_VALUE"""),45590.66666666667)</f>
        <v>45590.66667</v>
      </c>
      <c r="K44" s="1">
        <f>IFERROR(__xludf.DUMMYFUNCTION("""COMPUTED_VALUE"""),620.74)</f>
        <v>620.74</v>
      </c>
      <c r="M44" s="2">
        <f>IFERROR(__xludf.DUMMYFUNCTION("""COMPUTED_VALUE"""),45590.66666666667)</f>
        <v>45590.66667</v>
      </c>
      <c r="N44" s="1">
        <f>IFERROR(__xludf.DUMMYFUNCTION("""COMPUTED_VALUE"""),1.69927658E8)</f>
        <v>169927658</v>
      </c>
    </row>
    <row r="45">
      <c r="A45" s="2">
        <f>IFERROR(__xludf.DUMMYFUNCTION("""COMPUTED_VALUE"""),45597.66666666667)</f>
        <v>45597.66667</v>
      </c>
      <c r="B45" s="1">
        <f>IFERROR(__xludf.DUMMYFUNCTION("""COMPUTED_VALUE"""),621.62)</f>
        <v>621.62</v>
      </c>
      <c r="D45" s="2">
        <f>IFERROR(__xludf.DUMMYFUNCTION("""COMPUTED_VALUE"""),45597.66666666667)</f>
        <v>45597.66667</v>
      </c>
      <c r="E45" s="1">
        <f>IFERROR(__xludf.DUMMYFUNCTION("""COMPUTED_VALUE"""),627.91)</f>
        <v>627.91</v>
      </c>
      <c r="G45" s="2">
        <f>IFERROR(__xludf.DUMMYFUNCTION("""COMPUTED_VALUE"""),45597.66666666667)</f>
        <v>45597.66667</v>
      </c>
      <c r="H45" s="1">
        <f>IFERROR(__xludf.DUMMYFUNCTION("""COMPUTED_VALUE"""),611.97)</f>
        <v>611.97</v>
      </c>
      <c r="J45" s="2">
        <f>IFERROR(__xludf.DUMMYFUNCTION("""COMPUTED_VALUE"""),45597.66666666667)</f>
        <v>45597.66667</v>
      </c>
      <c r="K45" s="1">
        <f>IFERROR(__xludf.DUMMYFUNCTION("""COMPUTED_VALUE"""),615.02)</f>
        <v>615.02</v>
      </c>
      <c r="M45" s="2">
        <f>IFERROR(__xludf.DUMMYFUNCTION("""COMPUTED_VALUE"""),45597.66666666667)</f>
        <v>45597.66667</v>
      </c>
      <c r="N45" s="1">
        <f>IFERROR(__xludf.DUMMYFUNCTION("""COMPUTED_VALUE"""),2.05698615E8)</f>
        <v>205698615</v>
      </c>
    </row>
    <row r="46">
      <c r="A46" s="2">
        <f>IFERROR(__xludf.DUMMYFUNCTION("""COMPUTED_VALUE"""),45604.66666666667)</f>
        <v>45604.66667</v>
      </c>
      <c r="B46" s="1">
        <f>IFERROR(__xludf.DUMMYFUNCTION("""COMPUTED_VALUE"""),615.76)</f>
        <v>615.76</v>
      </c>
      <c r="D46" s="2">
        <f>IFERROR(__xludf.DUMMYFUNCTION("""COMPUTED_VALUE"""),45604.66666666667)</f>
        <v>45604.66667</v>
      </c>
      <c r="E46" s="1">
        <f>IFERROR(__xludf.DUMMYFUNCTION("""COMPUTED_VALUE"""),623.55)</f>
        <v>623.55</v>
      </c>
      <c r="G46" s="2">
        <f>IFERROR(__xludf.DUMMYFUNCTION("""COMPUTED_VALUE"""),45604.66666666667)</f>
        <v>45604.66667</v>
      </c>
      <c r="H46" s="1">
        <f>IFERROR(__xludf.DUMMYFUNCTION("""COMPUTED_VALUE"""),598.89)</f>
        <v>598.89</v>
      </c>
      <c r="J46" s="2">
        <f>IFERROR(__xludf.DUMMYFUNCTION("""COMPUTED_VALUE"""),45604.66666666667)</f>
        <v>45604.66667</v>
      </c>
      <c r="K46" s="1">
        <f>IFERROR(__xludf.DUMMYFUNCTION("""COMPUTED_VALUE"""),605.66)</f>
        <v>605.66</v>
      </c>
      <c r="M46" s="2">
        <f>IFERROR(__xludf.DUMMYFUNCTION("""COMPUTED_VALUE"""),45604.66666666667)</f>
        <v>45604.66667</v>
      </c>
      <c r="N46" s="1">
        <f>IFERROR(__xludf.DUMMYFUNCTION("""COMPUTED_VALUE"""),2.08584536E8)</f>
        <v>208584536</v>
      </c>
    </row>
    <row r="47">
      <c r="A47" s="2">
        <f>IFERROR(__xludf.DUMMYFUNCTION("""COMPUTED_VALUE"""),45611.66666666667)</f>
        <v>45611.66667</v>
      </c>
      <c r="B47" s="1">
        <f>IFERROR(__xludf.DUMMYFUNCTION("""COMPUTED_VALUE"""),604.47)</f>
        <v>604.47</v>
      </c>
      <c r="D47" s="2">
        <f>IFERROR(__xludf.DUMMYFUNCTION("""COMPUTED_VALUE"""),45611.66666666667)</f>
        <v>45611.66667</v>
      </c>
      <c r="E47" s="1">
        <f>IFERROR(__xludf.DUMMYFUNCTION("""COMPUTED_VALUE"""),608.14)</f>
        <v>608.14</v>
      </c>
      <c r="G47" s="2">
        <f>IFERROR(__xludf.DUMMYFUNCTION("""COMPUTED_VALUE"""),45611.66666666667)</f>
        <v>45611.66667</v>
      </c>
      <c r="H47" s="1">
        <f>IFERROR(__xludf.DUMMYFUNCTION("""COMPUTED_VALUE"""),582.85)</f>
        <v>582.85</v>
      </c>
      <c r="J47" s="2">
        <f>IFERROR(__xludf.DUMMYFUNCTION("""COMPUTED_VALUE"""),45611.66666666667)</f>
        <v>45611.66667</v>
      </c>
      <c r="K47" s="1">
        <f>IFERROR(__xludf.DUMMYFUNCTION("""COMPUTED_VALUE"""),586.97)</f>
        <v>586.97</v>
      </c>
      <c r="M47" s="2">
        <f>IFERROR(__xludf.DUMMYFUNCTION("""COMPUTED_VALUE"""),45611.66666666667)</f>
        <v>45611.66667</v>
      </c>
      <c r="N47" s="1">
        <f>IFERROR(__xludf.DUMMYFUNCTION("""COMPUTED_VALUE"""),2.57093563E8)</f>
        <v>257093563</v>
      </c>
    </row>
    <row r="48">
      <c r="A48" s="2">
        <f>IFERROR(__xludf.DUMMYFUNCTION("""COMPUTED_VALUE"""),45618.66666666667)</f>
        <v>45618.66667</v>
      </c>
      <c r="B48" s="1">
        <f>IFERROR(__xludf.DUMMYFUNCTION("""COMPUTED_VALUE"""),588.36)</f>
        <v>588.36</v>
      </c>
      <c r="D48" s="2">
        <f>IFERROR(__xludf.DUMMYFUNCTION("""COMPUTED_VALUE"""),45618.66666666667)</f>
        <v>45618.66667</v>
      </c>
      <c r="E48" s="1">
        <f>IFERROR(__xludf.DUMMYFUNCTION("""COMPUTED_VALUE"""),600.79)</f>
        <v>600.79</v>
      </c>
      <c r="G48" s="2">
        <f>IFERROR(__xludf.DUMMYFUNCTION("""COMPUTED_VALUE"""),45618.66666666667)</f>
        <v>45618.66667</v>
      </c>
      <c r="H48" s="1">
        <f>IFERROR(__xludf.DUMMYFUNCTION("""COMPUTED_VALUE"""),581.53)</f>
        <v>581.53</v>
      </c>
      <c r="J48" s="2">
        <f>IFERROR(__xludf.DUMMYFUNCTION("""COMPUTED_VALUE"""),45618.66666666667)</f>
        <v>45618.66667</v>
      </c>
      <c r="K48" s="1">
        <f>IFERROR(__xludf.DUMMYFUNCTION("""COMPUTED_VALUE"""),598.3)</f>
        <v>598.3</v>
      </c>
      <c r="M48" s="2">
        <f>IFERROR(__xludf.DUMMYFUNCTION("""COMPUTED_VALUE"""),45618.66666666667)</f>
        <v>45618.66667</v>
      </c>
      <c r="N48" s="1">
        <f>IFERROR(__xludf.DUMMYFUNCTION("""COMPUTED_VALUE"""),2.34199951E8)</f>
        <v>234199951</v>
      </c>
    </row>
    <row r="49">
      <c r="A49" s="2">
        <f>IFERROR(__xludf.DUMMYFUNCTION("""COMPUTED_VALUE"""),45625.54166666667)</f>
        <v>45625.54167</v>
      </c>
      <c r="B49" s="1">
        <f>IFERROR(__xludf.DUMMYFUNCTION("""COMPUTED_VALUE"""),599.37)</f>
        <v>599.37</v>
      </c>
      <c r="D49" s="2">
        <f>IFERROR(__xludf.DUMMYFUNCTION("""COMPUTED_VALUE"""),45625.54166666667)</f>
        <v>45625.54167</v>
      </c>
      <c r="E49" s="1">
        <f>IFERROR(__xludf.DUMMYFUNCTION("""COMPUTED_VALUE"""),608.22)</f>
        <v>608.22</v>
      </c>
      <c r="G49" s="2">
        <f>IFERROR(__xludf.DUMMYFUNCTION("""COMPUTED_VALUE"""),45625.54166666667)</f>
        <v>45625.54167</v>
      </c>
      <c r="H49" s="1">
        <f>IFERROR(__xludf.DUMMYFUNCTION("""COMPUTED_VALUE"""),599.37)</f>
        <v>599.37</v>
      </c>
      <c r="J49" s="2">
        <f>IFERROR(__xludf.DUMMYFUNCTION("""COMPUTED_VALUE"""),45625.54166666667)</f>
        <v>45625.54167</v>
      </c>
      <c r="K49" s="1">
        <f>IFERROR(__xludf.DUMMYFUNCTION("""COMPUTED_VALUE"""),605.64)</f>
        <v>605.64</v>
      </c>
      <c r="M49" s="2">
        <f>IFERROR(__xludf.DUMMYFUNCTION("""COMPUTED_VALUE"""),45625.54166666667)</f>
        <v>45625.54167</v>
      </c>
      <c r="N49" s="1">
        <f>IFERROR(__xludf.DUMMYFUNCTION("""COMPUTED_VALUE"""),1.77376447E8)</f>
        <v>177376447</v>
      </c>
    </row>
    <row r="50">
      <c r="A50" s="2">
        <f>IFERROR(__xludf.DUMMYFUNCTION("""COMPUTED_VALUE"""),45632.66666666667)</f>
        <v>45632.66667</v>
      </c>
      <c r="B50" s="1">
        <f>IFERROR(__xludf.DUMMYFUNCTION("""COMPUTED_VALUE"""),605.22)</f>
        <v>605.22</v>
      </c>
      <c r="D50" s="2">
        <f>IFERROR(__xludf.DUMMYFUNCTION("""COMPUTED_VALUE"""),45632.66666666667)</f>
        <v>45632.66667</v>
      </c>
      <c r="E50" s="1">
        <f>IFERROR(__xludf.DUMMYFUNCTION("""COMPUTED_VALUE"""),608.33)</f>
        <v>608.33</v>
      </c>
      <c r="G50" s="2">
        <f>IFERROR(__xludf.DUMMYFUNCTION("""COMPUTED_VALUE"""),45632.66666666667)</f>
        <v>45632.66667</v>
      </c>
      <c r="H50" s="1">
        <f>IFERROR(__xludf.DUMMYFUNCTION("""COMPUTED_VALUE"""),591.56)</f>
        <v>591.56</v>
      </c>
      <c r="J50" s="2">
        <f>IFERROR(__xludf.DUMMYFUNCTION("""COMPUTED_VALUE"""),45632.66666666667)</f>
        <v>45632.66667</v>
      </c>
      <c r="K50" s="1">
        <f>IFERROR(__xludf.DUMMYFUNCTION("""COMPUTED_VALUE"""),591.99)</f>
        <v>591.99</v>
      </c>
      <c r="M50" s="2">
        <f>IFERROR(__xludf.DUMMYFUNCTION("""COMPUTED_VALUE"""),45632.66666666667)</f>
        <v>45632.66667</v>
      </c>
      <c r="N50" s="1">
        <f>IFERROR(__xludf.DUMMYFUNCTION("""COMPUTED_VALUE"""),2.46647279E8)</f>
        <v>246647279</v>
      </c>
    </row>
    <row r="51">
      <c r="A51" s="2">
        <f>IFERROR(__xludf.DUMMYFUNCTION("""COMPUTED_VALUE"""),45639.66666666667)</f>
        <v>45639.66667</v>
      </c>
      <c r="B51" s="1">
        <f>IFERROR(__xludf.DUMMYFUNCTION("""COMPUTED_VALUE"""),591.91)</f>
        <v>591.91</v>
      </c>
      <c r="D51" s="2">
        <f>IFERROR(__xludf.DUMMYFUNCTION("""COMPUTED_VALUE"""),45639.66666666667)</f>
        <v>45639.66667</v>
      </c>
      <c r="E51" s="1">
        <f>IFERROR(__xludf.DUMMYFUNCTION("""COMPUTED_VALUE"""),607.27)</f>
        <v>607.27</v>
      </c>
      <c r="G51" s="2">
        <f>IFERROR(__xludf.DUMMYFUNCTION("""COMPUTED_VALUE"""),45639.66666666667)</f>
        <v>45639.66667</v>
      </c>
      <c r="H51" s="1">
        <f>IFERROR(__xludf.DUMMYFUNCTION("""COMPUTED_VALUE"""),591.67)</f>
        <v>591.67</v>
      </c>
      <c r="J51" s="2">
        <f>IFERROR(__xludf.DUMMYFUNCTION("""COMPUTED_VALUE"""),45639.66666666667)</f>
        <v>45639.66667</v>
      </c>
      <c r="K51" s="1">
        <f>IFERROR(__xludf.DUMMYFUNCTION("""COMPUTED_VALUE"""),596.99)</f>
        <v>596.99</v>
      </c>
      <c r="M51" s="2">
        <f>IFERROR(__xludf.DUMMYFUNCTION("""COMPUTED_VALUE"""),45639.66666666667)</f>
        <v>45639.66667</v>
      </c>
      <c r="N51" s="1">
        <f>IFERROR(__xludf.DUMMYFUNCTION("""COMPUTED_VALUE"""),2.80234477E8)</f>
        <v>280234477</v>
      </c>
    </row>
    <row r="52">
      <c r="A52" s="2">
        <f>IFERROR(__xludf.DUMMYFUNCTION("""COMPUTED_VALUE"""),45646.66666666667)</f>
        <v>45646.66667</v>
      </c>
      <c r="B52" s="1">
        <f>IFERROR(__xludf.DUMMYFUNCTION("""COMPUTED_VALUE"""),596.9)</f>
        <v>596.9</v>
      </c>
      <c r="D52" s="2">
        <f>IFERROR(__xludf.DUMMYFUNCTION("""COMPUTED_VALUE"""),45646.66666666667)</f>
        <v>45646.66667</v>
      </c>
      <c r="E52" s="1">
        <f>IFERROR(__xludf.DUMMYFUNCTION("""COMPUTED_VALUE"""),599.68)</f>
        <v>599.68</v>
      </c>
      <c r="G52" s="2">
        <f>IFERROR(__xludf.DUMMYFUNCTION("""COMPUTED_VALUE"""),45646.66666666667)</f>
        <v>45646.66667</v>
      </c>
      <c r="H52" s="1">
        <f>IFERROR(__xludf.DUMMYFUNCTION("""COMPUTED_VALUE"""),567.49)</f>
        <v>567.49</v>
      </c>
      <c r="J52" s="2">
        <f>IFERROR(__xludf.DUMMYFUNCTION("""COMPUTED_VALUE"""),45646.66666666667)</f>
        <v>45646.66667</v>
      </c>
      <c r="K52" s="1">
        <f>IFERROR(__xludf.DUMMYFUNCTION("""COMPUTED_VALUE"""),569.61)</f>
        <v>569.61</v>
      </c>
      <c r="M52" s="2">
        <f>IFERROR(__xludf.DUMMYFUNCTION("""COMPUTED_VALUE"""),45646.66666666667)</f>
        <v>45646.66667</v>
      </c>
      <c r="N52" s="1">
        <f>IFERROR(__xludf.DUMMYFUNCTION("""COMPUTED_VALUE"""),3.94539983E8)</f>
        <v>394539983</v>
      </c>
    </row>
    <row r="53">
      <c r="A53" s="2">
        <f>IFERROR(__xludf.DUMMYFUNCTION("""COMPUTED_VALUE"""),45653.66666666667)</f>
        <v>45653.66667</v>
      </c>
      <c r="B53" s="1">
        <f>IFERROR(__xludf.DUMMYFUNCTION("""COMPUTED_VALUE"""),568.88)</f>
        <v>568.88</v>
      </c>
      <c r="D53" s="2">
        <f>IFERROR(__xludf.DUMMYFUNCTION("""COMPUTED_VALUE"""),45653.66666666667)</f>
        <v>45653.66667</v>
      </c>
      <c r="E53" s="1">
        <f>IFERROR(__xludf.DUMMYFUNCTION("""COMPUTED_VALUE"""),576.0)</f>
        <v>576</v>
      </c>
      <c r="G53" s="2">
        <f>IFERROR(__xludf.DUMMYFUNCTION("""COMPUTED_VALUE"""),45653.66666666667)</f>
        <v>45653.66667</v>
      </c>
      <c r="H53" s="1">
        <f>IFERROR(__xludf.DUMMYFUNCTION("""COMPUTED_VALUE"""),564.92)</f>
        <v>564.92</v>
      </c>
      <c r="J53" s="2">
        <f>IFERROR(__xludf.DUMMYFUNCTION("""COMPUTED_VALUE"""),45653.66666666667)</f>
        <v>45653.66667</v>
      </c>
      <c r="K53" s="1">
        <f>IFERROR(__xludf.DUMMYFUNCTION("""COMPUTED_VALUE"""),574.3)</f>
        <v>574.3</v>
      </c>
      <c r="M53" s="2">
        <f>IFERROR(__xludf.DUMMYFUNCTION("""COMPUTED_VALUE"""),45653.66666666667)</f>
        <v>45653.66667</v>
      </c>
      <c r="N53" s="1">
        <f>IFERROR(__xludf.DUMMYFUNCTION("""COMPUTED_VALUE"""),1.3149794E8)</f>
        <v>131497940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IFERROR(__xludf.DUMMYFUNCTION("""COMPUTED_VALUE"""),573.82)</f>
        <v>573.82</v>
      </c>
      <c r="D54" s="2">
        <f>IFERROR(__xludf.DUMMYFUNCTION("""COMPUTED_VALUE"""),45660.66666666667)</f>
        <v>45660.66667</v>
      </c>
      <c r="E54" s="1">
        <f>IFERROR(__xludf.DUMMYFUNCTION("""COMPUTED_VALUE"""),575.22)</f>
        <v>575.22</v>
      </c>
      <c r="G54" s="2">
        <f>IFERROR(__xludf.DUMMYFUNCTION("""COMPUTED_VALUE"""),45660.66666666667)</f>
        <v>45660.66667</v>
      </c>
      <c r="H54" s="1">
        <f>IFERROR(__xludf.DUMMYFUNCTION("""COMPUTED_VALUE"""),565.65)</f>
        <v>565.65</v>
      </c>
      <c r="J54" s="2">
        <f>IFERROR(__xludf.DUMMYFUNCTION("""COMPUTED_VALUE"""),45660.66666666667)</f>
        <v>45660.66667</v>
      </c>
      <c r="K54" s="1">
        <f>IFERROR(__xludf.DUMMYFUNCTION("""COMPUTED_VALUE"""),571.5)</f>
        <v>571.5</v>
      </c>
      <c r="M54" s="2">
        <f>IFERROR(__xludf.DUMMYFUNCTION("""COMPUTED_VALUE"""),45660.66666666667)</f>
        <v>45660.66667</v>
      </c>
      <c r="N54" s="1">
        <f>IFERROR(__xludf.DUMMYFUNCTION("""COMPUTED_VALUE"""),1.43052919E8)</f>
        <v>143052919</v>
      </c>
    </row>
    <row r="55">
      <c r="A55" s="2">
        <f>IFERROR(__xludf.DUMMYFUNCTION("""COMPUTED_VALUE"""),45667.66666666667)</f>
        <v>45667.66667</v>
      </c>
      <c r="B55" s="1">
        <f>IFERROR(__xludf.DUMMYFUNCTION("""COMPUTED_VALUE"""),571.04)</f>
        <v>571.04</v>
      </c>
      <c r="D55" s="2">
        <f>IFERROR(__xludf.DUMMYFUNCTION("""COMPUTED_VALUE"""),45667.66666666667)</f>
        <v>45667.66667</v>
      </c>
      <c r="E55" s="1">
        <f>IFERROR(__xludf.DUMMYFUNCTION("""COMPUTED_VALUE"""),571.04)</f>
        <v>571.04</v>
      </c>
      <c r="G55" s="2">
        <f>IFERROR(__xludf.DUMMYFUNCTION("""COMPUTED_VALUE"""),45667.66666666667)</f>
        <v>45667.66667</v>
      </c>
      <c r="H55" s="1">
        <f>IFERROR(__xludf.DUMMYFUNCTION("""COMPUTED_VALUE"""),534.95)</f>
        <v>534.95</v>
      </c>
      <c r="J55" s="2">
        <f>IFERROR(__xludf.DUMMYFUNCTION("""COMPUTED_VALUE"""),45667.66666666667)</f>
        <v>45667.66667</v>
      </c>
      <c r="K55" s="1">
        <f>IFERROR(__xludf.DUMMYFUNCTION("""COMPUTED_VALUE"""),535.9)</f>
        <v>535.9</v>
      </c>
      <c r="M55" s="2">
        <f>IFERROR(__xludf.DUMMYFUNCTION("""COMPUTED_VALUE"""),45667.66666666667)</f>
        <v>45667.66667</v>
      </c>
      <c r="N55" s="1">
        <f>IFERROR(__xludf.DUMMYFUNCTION("""COMPUTED_VALUE"""),2.13930301E8)</f>
        <v>213930301</v>
      </c>
    </row>
    <row r="56">
      <c r="A56" s="2">
        <f>IFERROR(__xludf.DUMMYFUNCTION("""COMPUTED_VALUE"""),45674.66666666667)</f>
        <v>45674.66667</v>
      </c>
      <c r="B56" s="1">
        <f>IFERROR(__xludf.DUMMYFUNCTION("""COMPUTED_VALUE"""),537.27)</f>
        <v>537.27</v>
      </c>
      <c r="D56" s="2">
        <f>IFERROR(__xludf.DUMMYFUNCTION("""COMPUTED_VALUE"""),45674.66666666667)</f>
        <v>45674.66667</v>
      </c>
      <c r="E56" s="1">
        <f>IFERROR(__xludf.DUMMYFUNCTION("""COMPUTED_VALUE"""),547.51)</f>
        <v>547.51</v>
      </c>
      <c r="G56" s="2">
        <f>IFERROR(__xludf.DUMMYFUNCTION("""COMPUTED_VALUE"""),45674.66666666667)</f>
        <v>45674.66667</v>
      </c>
      <c r="H56" s="1">
        <f>IFERROR(__xludf.DUMMYFUNCTION("""COMPUTED_VALUE"""),532.22)</f>
        <v>532.22</v>
      </c>
      <c r="J56" s="2">
        <f>IFERROR(__xludf.DUMMYFUNCTION("""COMPUTED_VALUE"""),45674.66666666667)</f>
        <v>45674.66667</v>
      </c>
      <c r="K56" s="1">
        <f>IFERROR(__xludf.DUMMYFUNCTION("""COMPUTED_VALUE"""),543.87)</f>
        <v>543.87</v>
      </c>
      <c r="M56" s="2">
        <f>IFERROR(__xludf.DUMMYFUNCTION("""COMPUTED_VALUE"""),45674.66666666667)</f>
        <v>45674.66667</v>
      </c>
      <c r="N56" s="1">
        <f>IFERROR(__xludf.DUMMYFUNCTION("""COMPUTED_VALUE"""),2.69925478E8)</f>
        <v>269925478</v>
      </c>
    </row>
    <row r="57">
      <c r="A57" s="2">
        <f>IFERROR(__xludf.DUMMYFUNCTION("""COMPUTED_VALUE"""),45681.66666666667)</f>
        <v>45681.66667</v>
      </c>
      <c r="B57" s="1">
        <f>IFERROR(__xludf.DUMMYFUNCTION("""COMPUTED_VALUE"""),543.62)</f>
        <v>543.62</v>
      </c>
      <c r="D57" s="2">
        <f>IFERROR(__xludf.DUMMYFUNCTION("""COMPUTED_VALUE"""),45681.66666666667)</f>
        <v>45681.66667</v>
      </c>
      <c r="E57" s="1">
        <f>IFERROR(__xludf.DUMMYFUNCTION("""COMPUTED_VALUE"""),550.2)</f>
        <v>550.2</v>
      </c>
      <c r="G57" s="2">
        <f>IFERROR(__xludf.DUMMYFUNCTION("""COMPUTED_VALUE"""),45681.66666666667)</f>
        <v>45681.66667</v>
      </c>
      <c r="H57" s="1">
        <f>IFERROR(__xludf.DUMMYFUNCTION("""COMPUTED_VALUE"""),536.63)</f>
        <v>536.63</v>
      </c>
      <c r="J57" s="2">
        <f>IFERROR(__xludf.DUMMYFUNCTION("""COMPUTED_VALUE"""),45681.66666666667)</f>
        <v>45681.66667</v>
      </c>
      <c r="K57" s="1">
        <f>IFERROR(__xludf.DUMMYFUNCTION("""COMPUTED_VALUE"""),545.37)</f>
        <v>545.37</v>
      </c>
      <c r="M57" s="2">
        <f>IFERROR(__xludf.DUMMYFUNCTION("""COMPUTED_VALUE"""),45681.66666666667)</f>
        <v>45681.66667</v>
      </c>
      <c r="N57" s="1">
        <f>IFERROR(__xludf.DUMMYFUNCTION("""COMPUTED_VALUE"""),1.97363083E8)</f>
        <v>197363083</v>
      </c>
    </row>
    <row r="58">
      <c r="A58" s="2">
        <f>IFERROR(__xludf.DUMMYFUNCTION("""COMPUTED_VALUE"""),45688.66666666667)</f>
        <v>45688.66667</v>
      </c>
      <c r="B58" s="1">
        <f>IFERROR(__xludf.DUMMYFUNCTION("""COMPUTED_VALUE"""),550.26)</f>
        <v>550.26</v>
      </c>
      <c r="D58" s="2">
        <f>IFERROR(__xludf.DUMMYFUNCTION("""COMPUTED_VALUE"""),45688.66666666667)</f>
        <v>45688.66667</v>
      </c>
      <c r="E58" s="1">
        <f>IFERROR(__xludf.DUMMYFUNCTION("""COMPUTED_VALUE"""),563.29)</f>
        <v>563.29</v>
      </c>
      <c r="G58" s="2">
        <f>IFERROR(__xludf.DUMMYFUNCTION("""COMPUTED_VALUE"""),45688.66666666667)</f>
        <v>45688.66667</v>
      </c>
      <c r="H58" s="1">
        <f>IFERROR(__xludf.DUMMYFUNCTION("""COMPUTED_VALUE"""),543.01)</f>
        <v>543.01</v>
      </c>
      <c r="J58" s="2">
        <f>IFERROR(__xludf.DUMMYFUNCTION("""COMPUTED_VALUE"""),45688.66666666667)</f>
        <v>45688.66667</v>
      </c>
      <c r="K58" s="1">
        <f>IFERROR(__xludf.DUMMYFUNCTION("""COMPUTED_VALUE"""),547.93)</f>
        <v>547.93</v>
      </c>
      <c r="M58" s="2">
        <f>IFERROR(__xludf.DUMMYFUNCTION("""COMPUTED_VALUE"""),45688.66666666667)</f>
        <v>45688.66667</v>
      </c>
      <c r="N58" s="1">
        <f>IFERROR(__xludf.DUMMYFUNCTION("""COMPUTED_VALUE"""),2.59130898E8)</f>
        <v>259130898</v>
      </c>
    </row>
    <row r="59">
      <c r="A59" s="2">
        <f>IFERROR(__xludf.DUMMYFUNCTION("""COMPUTED_VALUE"""),45695.66666666667)</f>
        <v>45695.66667</v>
      </c>
      <c r="B59" s="1">
        <f>IFERROR(__xludf.DUMMYFUNCTION("""COMPUTED_VALUE"""),547.74)</f>
        <v>547.74</v>
      </c>
      <c r="D59" s="2">
        <f>IFERROR(__xludf.DUMMYFUNCTION("""COMPUTED_VALUE"""),45695.66666666667)</f>
        <v>45695.66667</v>
      </c>
      <c r="E59" s="1">
        <f>IFERROR(__xludf.DUMMYFUNCTION("""COMPUTED_VALUE"""),550.0)</f>
        <v>550</v>
      </c>
      <c r="G59" s="2">
        <f>IFERROR(__xludf.DUMMYFUNCTION("""COMPUTED_VALUE"""),45695.66666666667)</f>
        <v>45695.66667</v>
      </c>
      <c r="H59" s="1">
        <f>IFERROR(__xludf.DUMMYFUNCTION("""COMPUTED_VALUE"""),529.4)</f>
        <v>529.4</v>
      </c>
      <c r="J59" s="2">
        <f>IFERROR(__xludf.DUMMYFUNCTION("""COMPUTED_VALUE"""),45695.66666666667)</f>
        <v>45695.66667</v>
      </c>
      <c r="K59" s="1">
        <f>IFERROR(__xludf.DUMMYFUNCTION("""COMPUTED_VALUE"""),548.64)</f>
        <v>548.64</v>
      </c>
      <c r="M59" s="2">
        <f>IFERROR(__xludf.DUMMYFUNCTION("""COMPUTED_VALUE"""),45695.66666666667)</f>
        <v>45695.66667</v>
      </c>
      <c r="N59" s="1">
        <f>IFERROR(__xludf.DUMMYFUNCTION("""COMPUTED_VALUE"""),2.94256998E8)</f>
        <v>294256998</v>
      </c>
    </row>
    <row r="60">
      <c r="A60" s="2">
        <f>IFERROR(__xludf.DUMMYFUNCTION("""COMPUTED_VALUE"""),45702.66666666667)</f>
        <v>45702.66667</v>
      </c>
      <c r="B60" s="1">
        <f>IFERROR(__xludf.DUMMYFUNCTION("""COMPUTED_VALUE"""),548.65)</f>
        <v>548.65</v>
      </c>
      <c r="D60" s="2">
        <f>IFERROR(__xludf.DUMMYFUNCTION("""COMPUTED_VALUE"""),45702.66666666667)</f>
        <v>45702.66667</v>
      </c>
      <c r="E60" s="1">
        <f>IFERROR(__xludf.DUMMYFUNCTION("""COMPUTED_VALUE"""),564.19)</f>
        <v>564.19</v>
      </c>
      <c r="G60" s="2">
        <f>IFERROR(__xludf.DUMMYFUNCTION("""COMPUTED_VALUE"""),45702.66666666667)</f>
        <v>45702.66667</v>
      </c>
      <c r="H60" s="1">
        <f>IFERROR(__xludf.DUMMYFUNCTION("""COMPUTED_VALUE"""),541.7)</f>
        <v>541.7</v>
      </c>
      <c r="J60" s="2">
        <f>IFERROR(__xludf.DUMMYFUNCTION("""COMPUTED_VALUE"""),45702.66666666667)</f>
        <v>45702.66667</v>
      </c>
      <c r="K60" s="1">
        <f>IFERROR(__xludf.DUMMYFUNCTION("""COMPUTED_VALUE"""),553.83)</f>
        <v>553.83</v>
      </c>
      <c r="M60" s="2">
        <f>IFERROR(__xludf.DUMMYFUNCTION("""COMPUTED_VALUE"""),45702.66666666667)</f>
        <v>45702.66667</v>
      </c>
      <c r="N60" s="1">
        <f>IFERROR(__xludf.DUMMYFUNCTION("""COMPUTED_VALUE"""),2.73360887E8)</f>
        <v>273360887</v>
      </c>
    </row>
    <row r="61">
      <c r="A61" s="2">
        <f>IFERROR(__xludf.DUMMYFUNCTION("""COMPUTED_VALUE"""),45709.66666666667)</f>
        <v>45709.66667</v>
      </c>
      <c r="B61" s="1">
        <f>IFERROR(__xludf.DUMMYFUNCTION("""COMPUTED_VALUE"""),549.04)</f>
        <v>549.04</v>
      </c>
      <c r="D61" s="2">
        <f>IFERROR(__xludf.DUMMYFUNCTION("""COMPUTED_VALUE"""),45709.66666666667)</f>
        <v>45709.66667</v>
      </c>
      <c r="E61" s="1">
        <f>IFERROR(__xludf.DUMMYFUNCTION("""COMPUTED_VALUE"""),584.42)</f>
        <v>584.42</v>
      </c>
      <c r="G61" s="2">
        <f>IFERROR(__xludf.DUMMYFUNCTION("""COMPUTED_VALUE"""),45709.66666666667)</f>
        <v>45709.66667</v>
      </c>
      <c r="H61" s="1">
        <f>IFERROR(__xludf.DUMMYFUNCTION("""COMPUTED_VALUE"""),541.77)</f>
        <v>541.77</v>
      </c>
      <c r="J61" s="2">
        <f>IFERROR(__xludf.DUMMYFUNCTION("""COMPUTED_VALUE"""),45709.66666666667)</f>
        <v>45709.66667</v>
      </c>
      <c r="K61" s="1">
        <f>IFERROR(__xludf.DUMMYFUNCTION("""COMPUTED_VALUE"""),581.84)</f>
        <v>581.84</v>
      </c>
      <c r="M61" s="2">
        <f>IFERROR(__xludf.DUMMYFUNCTION("""COMPUTED_VALUE"""),45709.66666666667)</f>
        <v>45709.66667</v>
      </c>
      <c r="N61" s="1">
        <f>IFERROR(__xludf.DUMMYFUNCTION("""COMPUTED_VALUE"""),2.35607527E8)</f>
        <v>235607527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IFERROR(__xludf.DUMMYFUNCTION("""COMPUTED_VALUE"""),581.09)</f>
        <v>581.09</v>
      </c>
      <c r="D62" s="2">
        <f>IFERROR(__xludf.DUMMYFUNCTION("""COMPUTED_VALUE"""),45716.66666666667)</f>
        <v>45716.66667</v>
      </c>
      <c r="E62" s="1">
        <f>IFERROR(__xludf.DUMMYFUNCTION("""COMPUTED_VALUE"""),594.31)</f>
        <v>594.31</v>
      </c>
      <c r="G62" s="2">
        <f>IFERROR(__xludf.DUMMYFUNCTION("""COMPUTED_VALUE"""),45716.66666666667)</f>
        <v>45716.66667</v>
      </c>
      <c r="H62" s="1">
        <f>IFERROR(__xludf.DUMMYFUNCTION("""COMPUTED_VALUE"""),567.81)</f>
        <v>567.81</v>
      </c>
      <c r="J62" s="2">
        <f>IFERROR(__xludf.DUMMYFUNCTION("""COMPUTED_VALUE"""),45716.66666666667)</f>
        <v>45716.66667</v>
      </c>
      <c r="K62" s="1">
        <f>IFERROR(__xludf.DUMMYFUNCTION("""COMPUTED_VALUE"""),578.85)</f>
        <v>578.85</v>
      </c>
      <c r="M62" s="2">
        <f>IFERROR(__xludf.DUMMYFUNCTION("""COMPUTED_VALUE"""),45716.66666666667)</f>
        <v>45716.66667</v>
      </c>
      <c r="N62" s="1">
        <f>IFERROR(__xludf.DUMMYFUNCTION("""COMPUTED_VALUE"""),3.09756741E8)</f>
        <v>309756741</v>
      </c>
    </row>
    <row r="63">
      <c r="A63" s="2">
        <f>IFERROR(__xludf.DUMMYFUNCTION("""COMPUTED_VALUE"""),45723.66666666667)</f>
        <v>45723.66667</v>
      </c>
      <c r="B63" s="1">
        <f>IFERROR(__xludf.DUMMYFUNCTION("""COMPUTED_VALUE"""),578.65)</f>
        <v>578.65</v>
      </c>
      <c r="D63" s="2">
        <f>IFERROR(__xludf.DUMMYFUNCTION("""COMPUTED_VALUE"""),45723.66666666667)</f>
        <v>45723.66667</v>
      </c>
      <c r="E63" s="1">
        <f>IFERROR(__xludf.DUMMYFUNCTION("""COMPUTED_VALUE"""),615.44)</f>
        <v>615.44</v>
      </c>
      <c r="G63" s="2">
        <f>IFERROR(__xludf.DUMMYFUNCTION("""COMPUTED_VALUE"""),45723.66666666667)</f>
        <v>45723.66667</v>
      </c>
      <c r="H63" s="1">
        <f>IFERROR(__xludf.DUMMYFUNCTION("""COMPUTED_VALUE"""),578.55)</f>
        <v>578.55</v>
      </c>
      <c r="J63" s="2">
        <f>IFERROR(__xludf.DUMMYFUNCTION("""COMPUTED_VALUE"""),45723.66666666667)</f>
        <v>45723.66667</v>
      </c>
      <c r="K63" s="1">
        <f>IFERROR(__xludf.DUMMYFUNCTION("""COMPUTED_VALUE"""),603.49)</f>
        <v>603.49</v>
      </c>
      <c r="M63" s="2">
        <f>IFERROR(__xludf.DUMMYFUNCTION("""COMPUTED_VALUE"""),45723.66666666667)</f>
        <v>45723.66667</v>
      </c>
      <c r="N63" s="1">
        <f>IFERROR(__xludf.DUMMYFUNCTION("""COMPUTED_VALUE"""),3.02363909E8)</f>
        <v>302363909</v>
      </c>
    </row>
    <row r="64">
      <c r="A64" s="2">
        <f>IFERROR(__xludf.DUMMYFUNCTION("""COMPUTED_VALUE"""),45730.66666666667)</f>
        <v>45730.66667</v>
      </c>
      <c r="B64" s="1">
        <f>IFERROR(__xludf.DUMMYFUNCTION("""COMPUTED_VALUE"""),607.39)</f>
        <v>607.39</v>
      </c>
      <c r="D64" s="2">
        <f>IFERROR(__xludf.DUMMYFUNCTION("""COMPUTED_VALUE"""),45730.66666666667)</f>
        <v>45730.66667</v>
      </c>
      <c r="E64" s="1">
        <f>IFERROR(__xludf.DUMMYFUNCTION("""COMPUTED_VALUE"""),625.15)</f>
        <v>625.15</v>
      </c>
      <c r="G64" s="2">
        <f>IFERROR(__xludf.DUMMYFUNCTION("""COMPUTED_VALUE"""),45730.66666666667)</f>
        <v>45730.66667</v>
      </c>
      <c r="H64" s="1">
        <f>IFERROR(__xludf.DUMMYFUNCTION("""COMPUTED_VALUE"""),570.72)</f>
        <v>570.72</v>
      </c>
      <c r="J64" s="2">
        <f>IFERROR(__xludf.DUMMYFUNCTION("""COMPUTED_VALUE"""),45730.66666666667)</f>
        <v>45730.66667</v>
      </c>
      <c r="K64" s="1">
        <f>IFERROR(__xludf.DUMMYFUNCTION("""COMPUTED_VALUE"""),572.95)</f>
        <v>572.95</v>
      </c>
      <c r="M64" s="2">
        <f>IFERROR(__xludf.DUMMYFUNCTION("""COMPUTED_VALUE"""),45730.66666666667)</f>
        <v>45730.66667</v>
      </c>
      <c r="N64" s="1">
        <f>IFERROR(__xludf.DUMMYFUNCTION("""COMPUTED_VALUE"""),3.01256496E8)</f>
        <v>301256496</v>
      </c>
    </row>
    <row r="65">
      <c r="A65" s="2">
        <f>IFERROR(__xludf.DUMMYFUNCTION("""COMPUTED_VALUE"""),45737.66666666667)</f>
        <v>45737.66667</v>
      </c>
      <c r="B65" s="1">
        <f>IFERROR(__xludf.DUMMYFUNCTION("""COMPUTED_VALUE"""),573.16)</f>
        <v>573.16</v>
      </c>
      <c r="D65" s="2">
        <f>IFERROR(__xludf.DUMMYFUNCTION("""COMPUTED_VALUE"""),45737.66666666667)</f>
        <v>45737.66667</v>
      </c>
      <c r="E65" s="1">
        <f>IFERROR(__xludf.DUMMYFUNCTION("""COMPUTED_VALUE"""),583.4)</f>
        <v>583.4</v>
      </c>
      <c r="G65" s="2">
        <f>IFERROR(__xludf.DUMMYFUNCTION("""COMPUTED_VALUE"""),45737.66666666667)</f>
        <v>45737.66667</v>
      </c>
      <c r="H65" s="1">
        <f>IFERROR(__xludf.DUMMYFUNCTION("""COMPUTED_VALUE"""),567.47)</f>
        <v>567.47</v>
      </c>
      <c r="J65" s="2">
        <f>IFERROR(__xludf.DUMMYFUNCTION("""COMPUTED_VALUE"""),45737.66666666667)</f>
        <v>45737.66667</v>
      </c>
      <c r="K65" s="1">
        <f>IFERROR(__xludf.DUMMYFUNCTION("""COMPUTED_VALUE"""),570.73)</f>
        <v>570.73</v>
      </c>
      <c r="M65" s="2">
        <f>IFERROR(__xludf.DUMMYFUNCTION("""COMPUTED_VALUE"""),45737.66666666667)</f>
        <v>45737.66667</v>
      </c>
      <c r="N65" s="1">
        <f>IFERROR(__xludf.DUMMYFUNCTION("""COMPUTED_VALUE"""),3.95881691E8)</f>
        <v>395881691</v>
      </c>
    </row>
    <row r="66">
      <c r="A66" s="2">
        <f>IFERROR(__xludf.DUMMYFUNCTION("""COMPUTED_VALUE"""),45744.66666666667)</f>
        <v>45744.66667</v>
      </c>
      <c r="B66" s="1">
        <f>IFERROR(__xludf.DUMMYFUNCTION("""COMPUTED_VALUE"""),569.61)</f>
        <v>569.61</v>
      </c>
      <c r="D66" s="2">
        <f>IFERROR(__xludf.DUMMYFUNCTION("""COMPUTED_VALUE"""),45744.66666666667)</f>
        <v>45744.66667</v>
      </c>
      <c r="E66" s="1">
        <f>IFERROR(__xludf.DUMMYFUNCTION("""COMPUTED_VALUE"""),593.18)</f>
        <v>593.18</v>
      </c>
      <c r="G66" s="2">
        <f>IFERROR(__xludf.DUMMYFUNCTION("""COMPUTED_VALUE"""),45744.66666666667)</f>
        <v>45744.66667</v>
      </c>
      <c r="H66" s="1">
        <f>IFERROR(__xludf.DUMMYFUNCTION("""COMPUTED_VALUE"""),565.11)</f>
        <v>565.11</v>
      </c>
      <c r="J66" s="2">
        <f>IFERROR(__xludf.DUMMYFUNCTION("""COMPUTED_VALUE"""),45744.66666666667)</f>
        <v>45744.66667</v>
      </c>
      <c r="K66" s="1">
        <f>IFERROR(__xludf.DUMMYFUNCTION("""COMPUTED_VALUE"""),587.5)</f>
        <v>587.5</v>
      </c>
      <c r="M66" s="2">
        <f>IFERROR(__xludf.DUMMYFUNCTION("""COMPUTED_VALUE"""),45744.66666666667)</f>
        <v>45744.66667</v>
      </c>
      <c r="N66" s="1">
        <f>IFERROR(__xludf.DUMMYFUNCTION("""COMPUTED_VALUE"""),2.42056582E8)</f>
        <v>242056582</v>
      </c>
    </row>
    <row r="67">
      <c r="A67" s="2">
        <f>IFERROR(__xludf.DUMMYFUNCTION("""COMPUTED_VALUE"""),45751.66666666667)</f>
        <v>45751.66667</v>
      </c>
      <c r="B67" s="1">
        <f>IFERROR(__xludf.DUMMYFUNCTION("""COMPUTED_VALUE"""),589.12)</f>
        <v>589.12</v>
      </c>
      <c r="D67" s="2">
        <f>IFERROR(__xludf.DUMMYFUNCTION("""COMPUTED_VALUE"""),45751.66666666667)</f>
        <v>45751.66667</v>
      </c>
      <c r="E67" s="1">
        <f>IFERROR(__xludf.DUMMYFUNCTION("""COMPUTED_VALUE"""),601.53)</f>
        <v>601.53</v>
      </c>
      <c r="G67" s="2">
        <f>IFERROR(__xludf.DUMMYFUNCTION("""COMPUTED_VALUE"""),45751.66666666667)</f>
        <v>45751.66667</v>
      </c>
      <c r="H67" s="1">
        <f>IFERROR(__xludf.DUMMYFUNCTION("""COMPUTED_VALUE"""),576.87)</f>
        <v>576.87</v>
      </c>
      <c r="J67" s="2">
        <f>IFERROR(__xludf.DUMMYFUNCTION("""COMPUTED_VALUE"""),45751.66666666667)</f>
        <v>45751.66667</v>
      </c>
      <c r="K67" s="1">
        <f>IFERROR(__xludf.DUMMYFUNCTION("""COMPUTED_VALUE"""),578.91)</f>
        <v>578.91</v>
      </c>
      <c r="M67" s="2">
        <f>IFERROR(__xludf.DUMMYFUNCTION("""COMPUTED_VALUE"""),45751.66666666667)</f>
        <v>45751.66667</v>
      </c>
      <c r="N67" s="1">
        <f>IFERROR(__xludf.DUMMYFUNCTION("""COMPUTED_VALUE"""),3.3481632E8)</f>
        <v>334816320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IFERROR(__xludf.DUMMYFUNCTION("""COMPUTED_VALUE"""),571.35)</f>
        <v>571.35</v>
      </c>
      <c r="D68" s="2">
        <f>IFERROR(__xludf.DUMMYFUNCTION("""COMPUTED_VALUE"""),45758.66666666667)</f>
        <v>45758.66667</v>
      </c>
      <c r="E68" s="1">
        <f>IFERROR(__xludf.DUMMYFUNCTION("""COMPUTED_VALUE"""),581.46)</f>
        <v>581.46</v>
      </c>
      <c r="G68" s="2">
        <f>IFERROR(__xludf.DUMMYFUNCTION("""COMPUTED_VALUE"""),45758.66666666667)</f>
        <v>45758.66667</v>
      </c>
      <c r="H68" s="1">
        <f>IFERROR(__xludf.DUMMYFUNCTION("""COMPUTED_VALUE"""),547.32)</f>
        <v>547.32</v>
      </c>
      <c r="J68" s="2">
        <f>IFERROR(__xludf.DUMMYFUNCTION("""COMPUTED_VALUE"""),45758.66666666667)</f>
        <v>45758.66667</v>
      </c>
      <c r="K68" s="1">
        <f>IFERROR(__xludf.DUMMYFUNCTION("""COMPUTED_VALUE"""),577.6)</f>
        <v>577.6</v>
      </c>
      <c r="M68" s="2">
        <f>IFERROR(__xludf.DUMMYFUNCTION("""COMPUTED_VALUE"""),45758.66666666667)</f>
        <v>45758.66667</v>
      </c>
      <c r="N68" s="1">
        <f>IFERROR(__xludf.DUMMYFUNCTION("""COMPUTED_VALUE"""),3.65711937E8)</f>
        <v>365711937</v>
      </c>
    </row>
    <row r="69">
      <c r="A69" s="2">
        <f>IFERROR(__xludf.DUMMYFUNCTION("""COMPUTED_VALUE"""),45764.66666666667)</f>
        <v>45764.66667</v>
      </c>
      <c r="B69" s="1">
        <f>IFERROR(__xludf.DUMMYFUNCTION("""COMPUTED_VALUE"""),578.28)</f>
        <v>578.28</v>
      </c>
      <c r="D69" s="2">
        <f>IFERROR(__xludf.DUMMYFUNCTION("""COMPUTED_VALUE"""),45764.66666666667)</f>
        <v>45764.66667</v>
      </c>
      <c r="E69" s="1">
        <f>IFERROR(__xludf.DUMMYFUNCTION("""COMPUTED_VALUE"""),589.48)</f>
        <v>589.48</v>
      </c>
      <c r="G69" s="2">
        <f>IFERROR(__xludf.DUMMYFUNCTION("""COMPUTED_VALUE"""),45764.66666666667)</f>
        <v>45764.66667</v>
      </c>
      <c r="H69" s="1">
        <f>IFERROR(__xludf.DUMMYFUNCTION("""COMPUTED_VALUE"""),567.18)</f>
        <v>567.18</v>
      </c>
      <c r="J69" s="2">
        <f>IFERROR(__xludf.DUMMYFUNCTION("""COMPUTED_VALUE"""),45764.66666666667)</f>
        <v>45764.66667</v>
      </c>
      <c r="K69" s="1">
        <f>IFERROR(__xludf.DUMMYFUNCTION("""COMPUTED_VALUE"""),577.49)</f>
        <v>577.49</v>
      </c>
      <c r="M69" s="2">
        <f>IFERROR(__xludf.DUMMYFUNCTION("""COMPUTED_VALUE"""),45764.66666666667)</f>
        <v>45764.66667</v>
      </c>
      <c r="N69" s="1">
        <f>IFERROR(__xludf.DUMMYFUNCTION("""COMPUTED_VALUE"""),1.69623147E8)</f>
        <v>169623147</v>
      </c>
    </row>
    <row r="70">
      <c r="A70" s="2">
        <f>IFERROR(__xludf.DUMMYFUNCTION("""COMPUTED_VALUE"""),45772.66666666667)</f>
        <v>45772.66667</v>
      </c>
      <c r="B70" s="1">
        <f>IFERROR(__xludf.DUMMYFUNCTION("""COMPUTED_VALUE"""),577.14)</f>
        <v>577.14</v>
      </c>
      <c r="D70" s="2">
        <f>IFERROR(__xludf.DUMMYFUNCTION("""COMPUTED_VALUE"""),45772.66666666667)</f>
        <v>45772.66667</v>
      </c>
      <c r="E70" s="1">
        <f>IFERROR(__xludf.DUMMYFUNCTION("""COMPUTED_VALUE"""),586.97)</f>
        <v>586.97</v>
      </c>
      <c r="G70" s="2">
        <f>IFERROR(__xludf.DUMMYFUNCTION("""COMPUTED_VALUE"""),45772.66666666667)</f>
        <v>45772.66667</v>
      </c>
      <c r="H70" s="1">
        <f>IFERROR(__xludf.DUMMYFUNCTION("""COMPUTED_VALUE"""),561.32)</f>
        <v>561.32</v>
      </c>
      <c r="J70" s="2">
        <f>IFERROR(__xludf.DUMMYFUNCTION("""COMPUTED_VALUE"""),45772.66666666667)</f>
        <v>45772.66667</v>
      </c>
      <c r="K70" s="1">
        <f>IFERROR(__xludf.DUMMYFUNCTION("""COMPUTED_VALUE"""),567.14)</f>
        <v>567.14</v>
      </c>
      <c r="M70" s="2">
        <f>IFERROR(__xludf.DUMMYFUNCTION("""COMPUTED_VALUE"""),45772.66666666667)</f>
        <v>45772.66667</v>
      </c>
      <c r="N70" s="1">
        <f>IFERROR(__xludf.DUMMYFUNCTION("""COMPUTED_VALUE"""),2.05029933E8)</f>
        <v>205029933</v>
      </c>
    </row>
    <row r="71">
      <c r="A71" s="2">
        <f>IFERROR(__xludf.DUMMYFUNCTION("""COMPUTED_VALUE"""),45779.66666666667)</f>
        <v>45779.66667</v>
      </c>
      <c r="B71" s="1">
        <f>IFERROR(__xludf.DUMMYFUNCTION("""COMPUTED_VALUE"""),566.69)</f>
        <v>566.69</v>
      </c>
      <c r="D71" s="2">
        <f>IFERROR(__xludf.DUMMYFUNCTION("""COMPUTED_VALUE"""),45779.66666666667)</f>
        <v>45779.66667</v>
      </c>
      <c r="E71" s="1">
        <f>IFERROR(__xludf.DUMMYFUNCTION("""COMPUTED_VALUE"""),579.03)</f>
        <v>579.03</v>
      </c>
      <c r="G71" s="2">
        <f>IFERROR(__xludf.DUMMYFUNCTION("""COMPUTED_VALUE"""),45779.66666666667)</f>
        <v>45779.66667</v>
      </c>
      <c r="H71" s="1">
        <f>IFERROR(__xludf.DUMMYFUNCTION("""COMPUTED_VALUE"""),556.89)</f>
        <v>556.89</v>
      </c>
      <c r="J71" s="2">
        <f>IFERROR(__xludf.DUMMYFUNCTION("""COMPUTED_VALUE"""),45779.66666666667)</f>
        <v>45779.66667</v>
      </c>
      <c r="K71" s="1">
        <f>IFERROR(__xludf.DUMMYFUNCTION("""COMPUTED_VALUE"""),568.5)</f>
        <v>568.5</v>
      </c>
      <c r="M71" s="2">
        <f>IFERROR(__xludf.DUMMYFUNCTION("""COMPUTED_VALUE"""),45779.66666666667)</f>
        <v>45779.66667</v>
      </c>
      <c r="N71" s="1">
        <f>IFERROR(__xludf.DUMMYFUNCTION("""COMPUTED_VALUE"""),2.66421294E8)</f>
        <v>266421294</v>
      </c>
    </row>
    <row r="72">
      <c r="A72" s="2">
        <f>IFERROR(__xludf.DUMMYFUNCTION("""COMPUTED_VALUE"""),45786.66666666667)</f>
        <v>45786.66667</v>
      </c>
      <c r="B72" s="1">
        <f>IFERROR(__xludf.DUMMYFUNCTION("""COMPUTED_VALUE"""),568.19)</f>
        <v>568.19</v>
      </c>
      <c r="D72" s="2">
        <f>IFERROR(__xludf.DUMMYFUNCTION("""COMPUTED_VALUE"""),45786.66666666667)</f>
        <v>45786.66667</v>
      </c>
      <c r="E72" s="1">
        <f>IFERROR(__xludf.DUMMYFUNCTION("""COMPUTED_VALUE"""),568.19)</f>
        <v>568.19</v>
      </c>
      <c r="G72" s="2">
        <f>IFERROR(__xludf.DUMMYFUNCTION("""COMPUTED_VALUE"""),45786.66666666667)</f>
        <v>45786.66667</v>
      </c>
      <c r="H72" s="1">
        <f>IFERROR(__xludf.DUMMYFUNCTION("""COMPUTED_VALUE"""),558.36)</f>
        <v>558.36</v>
      </c>
      <c r="J72" s="2">
        <f>IFERROR(__xludf.DUMMYFUNCTION("""COMPUTED_VALUE"""),45786.66666666667)</f>
        <v>45786.66667</v>
      </c>
      <c r="K72" s="1">
        <f>IFERROR(__xludf.DUMMYFUNCTION("""COMPUTED_VALUE"""),559.89)</f>
        <v>559.89</v>
      </c>
      <c r="M72" s="2">
        <f>IFERROR(__xludf.DUMMYFUNCTION("""COMPUTED_VALUE"""),45786.66666666667)</f>
        <v>45786.66667</v>
      </c>
      <c r="N72" s="1">
        <f>IFERROR(__xludf.DUMMYFUNCTION("""COMPUTED_VALUE"""),2.40787304E8)</f>
        <v>240787304</v>
      </c>
    </row>
    <row r="73">
      <c r="A73" s="2">
        <f>IFERROR(__xludf.DUMMYFUNCTION("""COMPUTED_VALUE"""),45793.66666666667)</f>
        <v>45793.66667</v>
      </c>
      <c r="B73" s="1">
        <f>IFERROR(__xludf.DUMMYFUNCTION("""COMPUTED_VALUE"""),560.08)</f>
        <v>560.08</v>
      </c>
      <c r="D73" s="2">
        <f>IFERROR(__xludf.DUMMYFUNCTION("""COMPUTED_VALUE"""),45793.66666666667)</f>
        <v>45793.66667</v>
      </c>
      <c r="E73" s="1">
        <f>IFERROR(__xludf.DUMMYFUNCTION("""COMPUTED_VALUE"""),564.78)</f>
        <v>564.78</v>
      </c>
      <c r="G73" s="2">
        <f>IFERROR(__xludf.DUMMYFUNCTION("""COMPUTED_VALUE"""),45793.66666666667)</f>
        <v>45793.66667</v>
      </c>
      <c r="H73" s="1">
        <f>IFERROR(__xludf.DUMMYFUNCTION("""COMPUTED_VALUE"""),541.72)</f>
        <v>541.72</v>
      </c>
      <c r="J73" s="2">
        <f>IFERROR(__xludf.DUMMYFUNCTION("""COMPUTED_VALUE"""),45793.66666666667)</f>
        <v>45793.66667</v>
      </c>
      <c r="K73" s="1">
        <f>IFERROR(__xludf.DUMMYFUNCTION("""COMPUTED_VALUE"""),555.97)</f>
        <v>555.97</v>
      </c>
      <c r="M73" s="2">
        <f>IFERROR(__xludf.DUMMYFUNCTION("""COMPUTED_VALUE"""),45793.66666666667)</f>
        <v>45793.66667</v>
      </c>
      <c r="N73" s="1">
        <f>IFERROR(__xludf.DUMMYFUNCTION("""COMPUTED_VALUE"""),3.07039038E8)</f>
        <v>307039038</v>
      </c>
    </row>
    <row r="74">
      <c r="A74" s="2">
        <f>IFERROR(__xludf.DUMMYFUNCTION("""COMPUTED_VALUE"""),45800.66666666667)</f>
        <v>45800.66667</v>
      </c>
      <c r="B74" s="1">
        <f>IFERROR(__xludf.DUMMYFUNCTION("""COMPUTED_VALUE"""),555.33)</f>
        <v>555.33</v>
      </c>
      <c r="D74" s="2">
        <f>IFERROR(__xludf.DUMMYFUNCTION("""COMPUTED_VALUE"""),45800.66666666667)</f>
        <v>45800.66667</v>
      </c>
      <c r="E74" s="1">
        <f>IFERROR(__xludf.DUMMYFUNCTION("""COMPUTED_VALUE"""),560.25)</f>
        <v>560.25</v>
      </c>
      <c r="G74" s="2">
        <f>IFERROR(__xludf.DUMMYFUNCTION("""COMPUTED_VALUE"""),45800.66666666667)</f>
        <v>45800.66667</v>
      </c>
      <c r="H74" s="1">
        <f>IFERROR(__xludf.DUMMYFUNCTION("""COMPUTED_VALUE"""),539.54)</f>
        <v>539.54</v>
      </c>
      <c r="J74" s="2">
        <f>IFERROR(__xludf.DUMMYFUNCTION("""COMPUTED_VALUE"""),45800.66666666667)</f>
        <v>45800.66667</v>
      </c>
      <c r="K74" s="1">
        <f>IFERROR(__xludf.DUMMYFUNCTION("""COMPUTED_VALUE"""),546.55)</f>
        <v>546.55</v>
      </c>
      <c r="M74" s="2">
        <f>IFERROR(__xludf.DUMMYFUNCTION("""COMPUTED_VALUE"""),45800.66666666667)</f>
        <v>45800.66667</v>
      </c>
      <c r="N74" s="1">
        <f>IFERROR(__xludf.DUMMYFUNCTION("""COMPUTED_VALUE"""),2.86067738E8)</f>
        <v>286067738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IFERROR(__xludf.DUMMYFUNCTION("""COMPUTED_VALUE"""),547.82)</f>
        <v>547.82</v>
      </c>
      <c r="D75" s="2">
        <f>IFERROR(__xludf.DUMMYFUNCTION("""COMPUTED_VALUE"""),45807.66666666667)</f>
        <v>45807.66667</v>
      </c>
      <c r="E75" s="1">
        <f>IFERROR(__xludf.DUMMYFUNCTION("""COMPUTED_VALUE"""),561.0)</f>
        <v>561</v>
      </c>
      <c r="G75" s="2">
        <f>IFERROR(__xludf.DUMMYFUNCTION("""COMPUTED_VALUE"""),45807.66666666667)</f>
        <v>45807.66667</v>
      </c>
      <c r="H75" s="1">
        <f>IFERROR(__xludf.DUMMYFUNCTION("""COMPUTED_VALUE"""),547.7)</f>
        <v>547.7</v>
      </c>
      <c r="J75" s="2">
        <f>IFERROR(__xludf.DUMMYFUNCTION("""COMPUTED_VALUE"""),45807.66666666667)</f>
        <v>45807.66667</v>
      </c>
      <c r="K75" s="1">
        <f>IFERROR(__xludf.DUMMYFUNCTION("""COMPUTED_VALUE"""),557.93)</f>
        <v>557.93</v>
      </c>
      <c r="M75" s="2">
        <f>IFERROR(__xludf.DUMMYFUNCTION("""COMPUTED_VALUE"""),45807.66666666667)</f>
        <v>45807.66667</v>
      </c>
      <c r="N75" s="1">
        <f>IFERROR(__xludf.DUMMYFUNCTION("""COMPUTED_VALUE"""),2.43106372E8)</f>
        <v>243106372</v>
      </c>
    </row>
    <row r="76">
      <c r="A76" s="2">
        <f>IFERROR(__xludf.DUMMYFUNCTION("""COMPUTED_VALUE"""),45814.66666666667)</f>
        <v>45814.66667</v>
      </c>
      <c r="B76" s="1">
        <f>IFERROR(__xludf.DUMMYFUNCTION("""COMPUTED_VALUE"""),556.77)</f>
        <v>556.77</v>
      </c>
      <c r="D76" s="2">
        <f>IFERROR(__xludf.DUMMYFUNCTION("""COMPUTED_VALUE"""),45814.66666666667)</f>
        <v>45814.66667</v>
      </c>
      <c r="E76" s="1">
        <f>IFERROR(__xludf.DUMMYFUNCTION("""COMPUTED_VALUE"""),559.07)</f>
        <v>559.07</v>
      </c>
      <c r="G76" s="2">
        <f>IFERROR(__xludf.DUMMYFUNCTION("""COMPUTED_VALUE"""),45814.66666666667)</f>
        <v>45814.66667</v>
      </c>
      <c r="H76" s="1">
        <f>IFERROR(__xludf.DUMMYFUNCTION("""COMPUTED_VALUE"""),549.88)</f>
        <v>549.88</v>
      </c>
      <c r="J76" s="2">
        <f>IFERROR(__xludf.DUMMYFUNCTION("""COMPUTED_VALUE"""),45814.66666666667)</f>
        <v>45814.66667</v>
      </c>
      <c r="K76" s="1">
        <f>IFERROR(__xludf.DUMMYFUNCTION("""COMPUTED_VALUE"""),554.28)</f>
        <v>554.28</v>
      </c>
      <c r="M76" s="2">
        <f>IFERROR(__xludf.DUMMYFUNCTION("""COMPUTED_VALUE"""),45814.66666666667)</f>
        <v>45814.66667</v>
      </c>
      <c r="N76" s="1">
        <f>IFERROR(__xludf.DUMMYFUNCTION("""COMPUTED_VALUE"""),2.42370356E8)</f>
        <v>242370356</v>
      </c>
    </row>
    <row r="77">
      <c r="A77" s="2">
        <f>IFERROR(__xludf.DUMMYFUNCTION("""COMPUTED_VALUE"""),45821.66666666667)</f>
        <v>45821.66667</v>
      </c>
      <c r="B77" s="1">
        <f>IFERROR(__xludf.DUMMYFUNCTION("""COMPUTED_VALUE"""),552.84)</f>
        <v>552.84</v>
      </c>
      <c r="D77" s="2">
        <f>IFERROR(__xludf.DUMMYFUNCTION("""COMPUTED_VALUE"""),45821.66666666667)</f>
        <v>45821.66667</v>
      </c>
      <c r="E77" s="1">
        <f>IFERROR(__xludf.DUMMYFUNCTION("""COMPUTED_VALUE"""),561.58)</f>
        <v>561.58</v>
      </c>
      <c r="G77" s="2">
        <f>IFERROR(__xludf.DUMMYFUNCTION("""COMPUTED_VALUE"""),45821.66666666667)</f>
        <v>45821.66667</v>
      </c>
      <c r="H77" s="1">
        <f>IFERROR(__xludf.DUMMYFUNCTION("""COMPUTED_VALUE"""),548.57)</f>
        <v>548.57</v>
      </c>
      <c r="J77" s="2">
        <f>IFERROR(__xludf.DUMMYFUNCTION("""COMPUTED_VALUE"""),45821.66666666667)</f>
        <v>45821.66667</v>
      </c>
      <c r="K77" s="1">
        <f>IFERROR(__xludf.DUMMYFUNCTION("""COMPUTED_VALUE"""),549.38)</f>
        <v>549.38</v>
      </c>
      <c r="M77" s="2">
        <f>IFERROR(__xludf.DUMMYFUNCTION("""COMPUTED_VALUE"""),45821.66666666667)</f>
        <v>45821.66667</v>
      </c>
      <c r="N77" s="1">
        <f>IFERROR(__xludf.DUMMYFUNCTION("""COMPUTED_VALUE"""),3.00765002E8)</f>
        <v>300765002</v>
      </c>
    </row>
    <row r="78">
      <c r="A78" s="2">
        <f>IFERROR(__xludf.DUMMYFUNCTION("""COMPUTED_VALUE"""),45828.66666666667)</f>
        <v>45828.66667</v>
      </c>
      <c r="B78" s="1">
        <f>IFERROR(__xludf.DUMMYFUNCTION("""COMPUTED_VALUE"""),550.39)</f>
        <v>550.39</v>
      </c>
      <c r="D78" s="2">
        <f>IFERROR(__xludf.DUMMYFUNCTION("""COMPUTED_VALUE"""),45828.66666666667)</f>
        <v>45828.66667</v>
      </c>
      <c r="E78" s="1">
        <f>IFERROR(__xludf.DUMMYFUNCTION("""COMPUTED_VALUE"""),553.54)</f>
        <v>553.54</v>
      </c>
      <c r="G78" s="2">
        <f>IFERROR(__xludf.DUMMYFUNCTION("""COMPUTED_VALUE"""),45828.66666666667)</f>
        <v>45828.66667</v>
      </c>
      <c r="H78" s="1">
        <f>IFERROR(__xludf.DUMMYFUNCTION("""COMPUTED_VALUE"""),542.2)</f>
        <v>542.2</v>
      </c>
      <c r="J78" s="2">
        <f>IFERROR(__xludf.DUMMYFUNCTION("""COMPUTED_VALUE"""),45828.66666666667)</f>
        <v>45828.66667</v>
      </c>
      <c r="K78" s="1">
        <f>IFERROR(__xludf.DUMMYFUNCTION("""COMPUTED_VALUE"""),550.5)</f>
        <v>550.5</v>
      </c>
      <c r="M78" s="2">
        <f>IFERROR(__xludf.DUMMYFUNCTION("""COMPUTED_VALUE"""),45828.66666666667)</f>
        <v>45828.66667</v>
      </c>
      <c r="N78" s="1">
        <f>IFERROR(__xludf.DUMMYFUNCTION("""COMPUTED_VALUE"""),2.99197964E8)</f>
        <v>299197964</v>
      </c>
    </row>
    <row r="79">
      <c r="A79" s="2">
        <f>IFERROR(__xludf.DUMMYFUNCTION("""COMPUTED_VALUE"""),45835.66666666667)</f>
        <v>45835.66667</v>
      </c>
      <c r="B79" s="1">
        <f>IFERROR(__xludf.DUMMYFUNCTION("""COMPUTED_VALUE"""),551.15)</f>
        <v>551.15</v>
      </c>
      <c r="D79" s="2">
        <f>IFERROR(__xludf.DUMMYFUNCTION("""COMPUTED_VALUE"""),45835.66666666667)</f>
        <v>45835.66667</v>
      </c>
      <c r="E79" s="1">
        <f>IFERROR(__xludf.DUMMYFUNCTION("""COMPUTED_VALUE"""),555.57)</f>
        <v>555.57</v>
      </c>
      <c r="G79" s="2">
        <f>IFERROR(__xludf.DUMMYFUNCTION("""COMPUTED_VALUE"""),45835.66666666667)</f>
        <v>45835.66667</v>
      </c>
      <c r="H79" s="1">
        <f>IFERROR(__xludf.DUMMYFUNCTION("""COMPUTED_VALUE"""),540.92)</f>
        <v>540.92</v>
      </c>
      <c r="J79" s="2">
        <f>IFERROR(__xludf.DUMMYFUNCTION("""COMPUTED_VALUE"""),45835.66666666667)</f>
        <v>45835.66667</v>
      </c>
      <c r="K79" s="1">
        <f>IFERROR(__xludf.DUMMYFUNCTION("""COMPUTED_VALUE"""),545.1)</f>
        <v>545.1</v>
      </c>
      <c r="M79" s="2">
        <f>IFERROR(__xludf.DUMMYFUNCTION("""COMPUTED_VALUE"""),45835.66666666667)</f>
        <v>45835.66667</v>
      </c>
      <c r="N79" s="1">
        <f>IFERROR(__xludf.DUMMYFUNCTION("""COMPUTED_VALUE"""),3.73277707E8)</f>
        <v>373277707</v>
      </c>
    </row>
    <row r="80">
      <c r="A80" s="2">
        <f>IFERROR(__xludf.DUMMYFUNCTION("""COMPUTED_VALUE"""),45841.54166666667)</f>
        <v>45841.54167</v>
      </c>
      <c r="B80" s="1">
        <f>IFERROR(__xludf.DUMMYFUNCTION("""COMPUTED_VALUE"""),544.04)</f>
        <v>544.04</v>
      </c>
      <c r="D80" s="2">
        <f>IFERROR(__xludf.DUMMYFUNCTION("""COMPUTED_VALUE"""),45841.54166666667)</f>
        <v>45841.54167</v>
      </c>
      <c r="E80" s="1">
        <f>IFERROR(__xludf.DUMMYFUNCTION("""COMPUTED_VALUE"""),566.16)</f>
        <v>566.16</v>
      </c>
      <c r="G80" s="2">
        <f>IFERROR(__xludf.DUMMYFUNCTION("""COMPUTED_VALUE"""),45841.54166666667)</f>
        <v>45841.54167</v>
      </c>
      <c r="H80" s="1">
        <f>IFERROR(__xludf.DUMMYFUNCTION("""COMPUTED_VALUE"""),542.34)</f>
        <v>542.34</v>
      </c>
      <c r="J80" s="2">
        <f>IFERROR(__xludf.DUMMYFUNCTION("""COMPUTED_VALUE"""),45841.54166666667)</f>
        <v>45841.54167</v>
      </c>
      <c r="K80" s="1">
        <f>IFERROR(__xludf.DUMMYFUNCTION("""COMPUTED_VALUE"""),559.58)</f>
        <v>559.58</v>
      </c>
      <c r="M80" s="2">
        <f>IFERROR(__xludf.DUMMYFUNCTION("""COMPUTED_VALUE"""),45841.54166666667)</f>
        <v>45841.54167</v>
      </c>
      <c r="N80" s="1">
        <f>IFERROR(__xludf.DUMMYFUNCTION("""COMPUTED_VALUE"""),2.74915974E8)</f>
        <v>274915974</v>
      </c>
    </row>
    <row r="81">
      <c r="A81" s="2">
        <f>IFERROR(__xludf.DUMMYFUNCTION("""COMPUTED_VALUE"""),45849.66666666667)</f>
        <v>45849.66667</v>
      </c>
      <c r="B81" s="1">
        <f>IFERROR(__xludf.DUMMYFUNCTION("""COMPUTED_VALUE"""),559.15)</f>
        <v>559.15</v>
      </c>
      <c r="D81" s="2">
        <f>IFERROR(__xludf.DUMMYFUNCTION("""COMPUTED_VALUE"""),45849.66666666667)</f>
        <v>45849.66667</v>
      </c>
      <c r="E81" s="1">
        <f>IFERROR(__xludf.DUMMYFUNCTION("""COMPUTED_VALUE"""),559.15)</f>
        <v>559.15</v>
      </c>
      <c r="G81" s="2">
        <f>IFERROR(__xludf.DUMMYFUNCTION("""COMPUTED_VALUE"""),45849.66666666667)</f>
        <v>45849.66667</v>
      </c>
      <c r="H81" s="1">
        <f>IFERROR(__xludf.DUMMYFUNCTION("""COMPUTED_VALUE"""),534.39)</f>
        <v>534.39</v>
      </c>
      <c r="J81" s="2">
        <f>IFERROR(__xludf.DUMMYFUNCTION("""COMPUTED_VALUE"""),45849.66666666667)</f>
        <v>45849.66667</v>
      </c>
      <c r="K81" s="1">
        <f>IFERROR(__xludf.DUMMYFUNCTION("""COMPUTED_VALUE"""),544.66)</f>
        <v>544.66</v>
      </c>
      <c r="M81" s="2">
        <f>IFERROR(__xludf.DUMMYFUNCTION("""COMPUTED_VALUE"""),45849.66666666667)</f>
        <v>45849.66667</v>
      </c>
      <c r="N81" s="1">
        <f>IFERROR(__xludf.DUMMYFUNCTION("""COMPUTED_VALUE"""),4.22875173E8)</f>
        <v>422875173</v>
      </c>
    </row>
    <row r="82">
      <c r="A82" s="2">
        <f>IFERROR(__xludf.DUMMYFUNCTION("""COMPUTED_VALUE"""),45856.66666666667)</f>
        <v>45856.66667</v>
      </c>
      <c r="B82" s="1">
        <f>IFERROR(__xludf.DUMMYFUNCTION("""COMPUTED_VALUE"""),544.54)</f>
        <v>544.54</v>
      </c>
      <c r="D82" s="2">
        <f>IFERROR(__xludf.DUMMYFUNCTION("""COMPUTED_VALUE"""),45856.66666666667)</f>
        <v>45856.66667</v>
      </c>
      <c r="E82" s="1">
        <f>IFERROR(__xludf.DUMMYFUNCTION("""COMPUTED_VALUE"""),556.58)</f>
        <v>556.58</v>
      </c>
      <c r="G82" s="2">
        <f>IFERROR(__xludf.DUMMYFUNCTION("""COMPUTED_VALUE"""),45856.66666666667)</f>
        <v>45856.66667</v>
      </c>
      <c r="H82" s="1">
        <f>IFERROR(__xludf.DUMMYFUNCTION("""COMPUTED_VALUE"""),535.81)</f>
        <v>535.81</v>
      </c>
      <c r="J82" s="2">
        <f>IFERROR(__xludf.DUMMYFUNCTION("""COMPUTED_VALUE"""),45856.66666666667)</f>
        <v>45856.66667</v>
      </c>
      <c r="K82" s="1">
        <f>IFERROR(__xludf.DUMMYFUNCTION("""COMPUTED_VALUE"""),550.86)</f>
        <v>550.86</v>
      </c>
      <c r="M82" s="2">
        <f>IFERROR(__xludf.DUMMYFUNCTION("""COMPUTED_VALUE"""),45856.66666666667)</f>
        <v>45856.66667</v>
      </c>
      <c r="N82" s="1">
        <f>IFERROR(__xludf.DUMMYFUNCTION("""COMPUTED_VALUE"""),3.7270871E8)</f>
        <v>372708710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IFERROR(__xludf.DUMMYFUNCTION("""COMPUTED_VALUE"""),551.68)</f>
        <v>551.68</v>
      </c>
      <c r="D83" s="2">
        <f>IFERROR(__xludf.DUMMYFUNCTION("""COMPUTED_VALUE"""),45863.66666666667)</f>
        <v>45863.66667</v>
      </c>
      <c r="E83" s="1">
        <f>IFERROR(__xludf.DUMMYFUNCTION("""COMPUTED_VALUE"""),569.95)</f>
        <v>569.95</v>
      </c>
      <c r="G83" s="2">
        <f>IFERROR(__xludf.DUMMYFUNCTION("""COMPUTED_VALUE"""),45863.66666666667)</f>
        <v>45863.66667</v>
      </c>
      <c r="H83" s="1">
        <f>IFERROR(__xludf.DUMMYFUNCTION("""COMPUTED_VALUE"""),547.15)</f>
        <v>547.15</v>
      </c>
      <c r="J83" s="2">
        <f>IFERROR(__xludf.DUMMYFUNCTION("""COMPUTED_VALUE"""),45863.66666666667)</f>
        <v>45863.66667</v>
      </c>
      <c r="K83" s="1">
        <f>IFERROR(__xludf.DUMMYFUNCTION("""COMPUTED_VALUE"""),565.88)</f>
        <v>565.88</v>
      </c>
      <c r="M83" s="2">
        <f>IFERROR(__xludf.DUMMYFUNCTION("""COMPUTED_VALUE"""),45863.66666666667)</f>
        <v>45863.66667</v>
      </c>
      <c r="N83" s="1">
        <f>IFERROR(__xludf.DUMMYFUNCTION("""COMPUTED_VALUE"""),3.14198339E8)</f>
        <v>314198339</v>
      </c>
    </row>
    <row r="84">
      <c r="A84" s="2">
        <f>IFERROR(__xludf.DUMMYFUNCTION("""COMPUTED_VALUE"""),45870.66666666667)</f>
        <v>45870.66667</v>
      </c>
      <c r="B84" s="1">
        <f>IFERROR(__xludf.DUMMYFUNCTION("""COMPUTED_VALUE"""),564.88)</f>
        <v>564.88</v>
      </c>
      <c r="D84" s="2">
        <f>IFERROR(__xludf.DUMMYFUNCTION("""COMPUTED_VALUE"""),45870.66666666667)</f>
        <v>45870.66667</v>
      </c>
      <c r="E84" s="1">
        <f>IFERROR(__xludf.DUMMYFUNCTION("""COMPUTED_VALUE"""),566.42)</f>
        <v>566.42</v>
      </c>
      <c r="G84" s="2">
        <f>IFERROR(__xludf.DUMMYFUNCTION("""COMPUTED_VALUE"""),45870.66666666667)</f>
        <v>45870.66667</v>
      </c>
      <c r="H84" s="1">
        <f>IFERROR(__xludf.DUMMYFUNCTION("""COMPUTED_VALUE"""),539.79)</f>
        <v>539.79</v>
      </c>
      <c r="J84" s="2">
        <f>IFERROR(__xludf.DUMMYFUNCTION("""COMPUTED_VALUE"""),45870.66666666667)</f>
        <v>45870.66667</v>
      </c>
      <c r="K84" s="1">
        <f>IFERROR(__xludf.DUMMYFUNCTION("""COMPUTED_VALUE"""),539.93)</f>
        <v>539.93</v>
      </c>
      <c r="M84" s="2">
        <f>IFERROR(__xludf.DUMMYFUNCTION("""COMPUTED_VALUE"""),45870.66666666667)</f>
        <v>45870.66667</v>
      </c>
      <c r="N84" s="1">
        <f>IFERROR(__xludf.DUMMYFUNCTION("""COMPUTED_VALUE"""),3.77226584E8)</f>
        <v>377226584</v>
      </c>
    </row>
    <row r="85">
      <c r="A85" s="2">
        <f>IFERROR(__xludf.DUMMYFUNCTION("""COMPUTED_VALUE"""),45877.66666666667)</f>
        <v>45877.66667</v>
      </c>
      <c r="B85" s="1">
        <f>IFERROR(__xludf.DUMMYFUNCTION("""COMPUTED_VALUE"""),540.91)</f>
        <v>540.91</v>
      </c>
      <c r="D85" s="2">
        <f>IFERROR(__xludf.DUMMYFUNCTION("""COMPUTED_VALUE"""),45877.66666666667)</f>
        <v>45877.66667</v>
      </c>
      <c r="E85" s="1">
        <f>IFERROR(__xludf.DUMMYFUNCTION("""COMPUTED_VALUE"""),542.48)</f>
        <v>542.48</v>
      </c>
      <c r="G85" s="2">
        <f>IFERROR(__xludf.DUMMYFUNCTION("""COMPUTED_VALUE"""),45877.66666666667)</f>
        <v>45877.66667</v>
      </c>
      <c r="H85" s="1">
        <f>IFERROR(__xludf.DUMMYFUNCTION("""COMPUTED_VALUE"""),533.8)</f>
        <v>533.8</v>
      </c>
      <c r="J85" s="2">
        <f>IFERROR(__xludf.DUMMYFUNCTION("""COMPUTED_VALUE"""),45877.66666666667)</f>
        <v>45877.66667</v>
      </c>
      <c r="K85" s="1">
        <f>IFERROR(__xludf.DUMMYFUNCTION("""COMPUTED_VALUE"""),538.23)</f>
        <v>538.23</v>
      </c>
      <c r="M85" s="2">
        <f>IFERROR(__xludf.DUMMYFUNCTION("""COMPUTED_VALUE"""),45877.66666666667)</f>
        <v>45877.66667</v>
      </c>
      <c r="N85" s="1">
        <f>IFERROR(__xludf.DUMMYFUNCTION("""COMPUTED_VALUE"""),2.81290577E8)</f>
        <v>281290577</v>
      </c>
    </row>
    <row r="86">
      <c r="A86" s="2">
        <f>IFERROR(__xludf.DUMMYFUNCTION("""COMPUTED_VALUE"""),45884.66666666667)</f>
        <v>45884.66667</v>
      </c>
      <c r="B86" s="1">
        <f>IFERROR(__xludf.DUMMYFUNCTION("""COMPUTED_VALUE"""),538.3)</f>
        <v>538.3</v>
      </c>
      <c r="D86" s="2">
        <f>IFERROR(__xludf.DUMMYFUNCTION("""COMPUTED_VALUE"""),45884.66666666667)</f>
        <v>45884.66667</v>
      </c>
      <c r="E86" s="1">
        <f>IFERROR(__xludf.DUMMYFUNCTION("""COMPUTED_VALUE"""),542.11)</f>
        <v>542.11</v>
      </c>
      <c r="G86" s="2">
        <f>IFERROR(__xludf.DUMMYFUNCTION("""COMPUTED_VALUE"""),45884.66666666667)</f>
        <v>45884.66667</v>
      </c>
      <c r="H86" s="1">
        <f>IFERROR(__xludf.DUMMYFUNCTION("""COMPUTED_VALUE"""),528.55)</f>
        <v>528.55</v>
      </c>
      <c r="J86" s="2">
        <f>IFERROR(__xludf.DUMMYFUNCTION("""COMPUTED_VALUE"""),45884.66666666667)</f>
        <v>45884.66667</v>
      </c>
      <c r="K86" s="1">
        <f>IFERROR(__xludf.DUMMYFUNCTION("""COMPUTED_VALUE"""),536.69)</f>
        <v>536.69</v>
      </c>
      <c r="M86" s="2">
        <f>IFERROR(__xludf.DUMMYFUNCTION("""COMPUTED_VALUE"""),45884.66666666667)</f>
        <v>45884.66667</v>
      </c>
      <c r="N86" s="1">
        <f>IFERROR(__xludf.DUMMYFUNCTION("""COMPUTED_VALUE"""),2.97439178E8)</f>
        <v>297439178</v>
      </c>
    </row>
    <row r="87">
      <c r="A87" s="2">
        <f>IFERROR(__xludf.DUMMYFUNCTION("""COMPUTED_VALUE"""),45891.66666666667)</f>
        <v>45891.66667</v>
      </c>
      <c r="B87" s="1">
        <f>IFERROR(__xludf.DUMMYFUNCTION("""COMPUTED_VALUE"""),536.84)</f>
        <v>536.84</v>
      </c>
      <c r="D87" s="2">
        <f>IFERROR(__xludf.DUMMYFUNCTION("""COMPUTED_VALUE"""),45891.66666666667)</f>
        <v>45891.66667</v>
      </c>
      <c r="E87" s="1">
        <f>IFERROR(__xludf.DUMMYFUNCTION("""COMPUTED_VALUE"""),549.47)</f>
        <v>549.47</v>
      </c>
      <c r="G87" s="2">
        <f>IFERROR(__xludf.DUMMYFUNCTION("""COMPUTED_VALUE"""),45891.66666666667)</f>
        <v>45891.66667</v>
      </c>
      <c r="H87" s="1">
        <f>IFERROR(__xludf.DUMMYFUNCTION("""COMPUTED_VALUE"""),532.89)</f>
        <v>532.89</v>
      </c>
      <c r="J87" s="2">
        <f>IFERROR(__xludf.DUMMYFUNCTION("""COMPUTED_VALUE"""),45891.66666666667)</f>
        <v>45891.66667</v>
      </c>
      <c r="K87" s="1">
        <f>IFERROR(__xludf.DUMMYFUNCTION("""COMPUTED_VALUE"""),547.49)</f>
        <v>547.49</v>
      </c>
      <c r="M87" s="2">
        <f>IFERROR(__xludf.DUMMYFUNCTION("""COMPUTED_VALUE"""),45891.66666666667)</f>
        <v>45891.66667</v>
      </c>
      <c r="N87" s="1">
        <f>IFERROR(__xludf.DUMMYFUNCTION("""COMPUTED_VALUE"""),2.73108769E8)</f>
        <v>273108769</v>
      </c>
    </row>
    <row r="88">
      <c r="A88" s="2">
        <f>IFERROR(__xludf.DUMMYFUNCTION("""COMPUTED_VALUE"""),45898.66666666667)</f>
        <v>45898.66667</v>
      </c>
      <c r="B88" s="1">
        <f>IFERROR(__xludf.DUMMYFUNCTION("""COMPUTED_VALUE"""),546.72)</f>
        <v>546.72</v>
      </c>
      <c r="D88" s="2">
        <f>IFERROR(__xludf.DUMMYFUNCTION("""COMPUTED_VALUE"""),45898.66666666667)</f>
        <v>45898.66667</v>
      </c>
      <c r="E88" s="1">
        <f>IFERROR(__xludf.DUMMYFUNCTION("""COMPUTED_VALUE"""),546.72)</f>
        <v>546.72</v>
      </c>
      <c r="G88" s="2">
        <f>IFERROR(__xludf.DUMMYFUNCTION("""COMPUTED_VALUE"""),45898.66666666667)</f>
        <v>45898.66667</v>
      </c>
      <c r="H88" s="1">
        <f>IFERROR(__xludf.DUMMYFUNCTION("""COMPUTED_VALUE"""),526.36)</f>
        <v>526.36</v>
      </c>
      <c r="J88" s="2">
        <f>IFERROR(__xludf.DUMMYFUNCTION("""COMPUTED_VALUE"""),45898.66666666667)</f>
        <v>45898.66667</v>
      </c>
      <c r="K88" s="1">
        <f>IFERROR(__xludf.DUMMYFUNCTION("""COMPUTED_VALUE"""),535.87)</f>
        <v>535.87</v>
      </c>
      <c r="M88" s="2">
        <f>IFERROR(__xludf.DUMMYFUNCTION("""COMPUTED_VALUE"""),45898.66666666667)</f>
        <v>45898.66667</v>
      </c>
      <c r="N88" s="1">
        <f>IFERROR(__xludf.DUMMYFUNCTION("""COMPUTED_VALUE"""),4.13106668E8)</f>
        <v>413106668</v>
      </c>
    </row>
    <row r="89">
      <c r="A89" s="2">
        <f>IFERROR(__xludf.DUMMYFUNCTION("""COMPUTED_VALUE"""),45905.66666666667)</f>
        <v>45905.66667</v>
      </c>
      <c r="B89" s="1">
        <f>IFERROR(__xludf.DUMMYFUNCTION("""COMPUTED_VALUE"""),536.32)</f>
        <v>536.32</v>
      </c>
      <c r="D89" s="2">
        <f>IFERROR(__xludf.DUMMYFUNCTION("""COMPUTED_VALUE"""),45905.66666666667)</f>
        <v>45905.66667</v>
      </c>
      <c r="E89" s="1">
        <f>IFERROR(__xludf.DUMMYFUNCTION("""COMPUTED_VALUE"""),542.82)</f>
        <v>542.82</v>
      </c>
      <c r="G89" s="2">
        <f>IFERROR(__xludf.DUMMYFUNCTION("""COMPUTED_VALUE"""),45905.66666666667)</f>
        <v>45905.66667</v>
      </c>
      <c r="H89" s="1">
        <f>IFERROR(__xludf.DUMMYFUNCTION("""COMPUTED_VALUE"""),524.18)</f>
        <v>524.18</v>
      </c>
      <c r="J89" s="2">
        <f>IFERROR(__xludf.DUMMYFUNCTION("""COMPUTED_VALUE"""),45905.66666666667)</f>
        <v>45905.66667</v>
      </c>
      <c r="K89" s="1">
        <f>IFERROR(__xludf.DUMMYFUNCTION("""COMPUTED_VALUE"""),538.66)</f>
        <v>538.66</v>
      </c>
      <c r="M89" s="2">
        <f>IFERROR(__xludf.DUMMYFUNCTION("""COMPUTED_VALUE"""),45905.66666666667)</f>
        <v>45905.66667</v>
      </c>
      <c r="N89" s="1">
        <f>IFERROR(__xludf.DUMMYFUNCTION("""COMPUTED_VALUE"""),3.14795777E8)</f>
        <v>314795777</v>
      </c>
    </row>
    <row r="90">
      <c r="A90" s="2">
        <f>IFERROR(__xludf.DUMMYFUNCTION("""COMPUTED_VALUE"""),45912.66666666667)</f>
        <v>45912.66667</v>
      </c>
      <c r="B90" s="1">
        <f>IFERROR(__xludf.DUMMYFUNCTION("""COMPUTED_VALUE"""),538.17)</f>
        <v>538.17</v>
      </c>
      <c r="D90" s="2">
        <f>IFERROR(__xludf.DUMMYFUNCTION("""COMPUTED_VALUE"""),45912.66666666667)</f>
        <v>45912.66667</v>
      </c>
      <c r="E90" s="1">
        <f>IFERROR(__xludf.DUMMYFUNCTION("""COMPUTED_VALUE"""),540.53)</f>
        <v>540.53</v>
      </c>
      <c r="G90" s="2">
        <f>IFERROR(__xludf.DUMMYFUNCTION("""COMPUTED_VALUE"""),45912.66666666667)</f>
        <v>45912.66667</v>
      </c>
      <c r="H90" s="1">
        <f>IFERROR(__xludf.DUMMYFUNCTION("""COMPUTED_VALUE"""),528.08)</f>
        <v>528.08</v>
      </c>
      <c r="J90" s="2">
        <f>IFERROR(__xludf.DUMMYFUNCTION("""COMPUTED_VALUE"""),45912.66666666667)</f>
        <v>45912.66667</v>
      </c>
      <c r="K90" s="1">
        <f>IFERROR(__xludf.DUMMYFUNCTION("""COMPUTED_VALUE"""),531.59)</f>
        <v>531.59</v>
      </c>
      <c r="M90" s="2">
        <f>IFERROR(__xludf.DUMMYFUNCTION("""COMPUTED_VALUE"""),45912.66666666667)</f>
        <v>45912.66667</v>
      </c>
      <c r="N90" s="1">
        <f>IFERROR(__xludf.DUMMYFUNCTION("""COMPUTED_VALUE"""),2.91678702E8)</f>
        <v>291678702</v>
      </c>
    </row>
    <row r="91">
      <c r="A91" s="2">
        <f>IFERROR(__xludf.DUMMYFUNCTION("""COMPUTED_VALUE"""),45919.66666666667)</f>
        <v>45919.66667</v>
      </c>
      <c r="B91" s="1">
        <f>IFERROR(__xludf.DUMMYFUNCTION("""COMPUTED_VALUE"""),531.94)</f>
        <v>531.94</v>
      </c>
      <c r="D91" s="2">
        <f>IFERROR(__xludf.DUMMYFUNCTION("""COMPUTED_VALUE"""),45919.66666666667)</f>
        <v>45919.66667</v>
      </c>
      <c r="E91" s="1">
        <f>IFERROR(__xludf.DUMMYFUNCTION("""COMPUTED_VALUE"""),537.22)</f>
        <v>537.22</v>
      </c>
      <c r="G91" s="2">
        <f>IFERROR(__xludf.DUMMYFUNCTION("""COMPUTED_VALUE"""),45919.66666666667)</f>
        <v>45919.66667</v>
      </c>
      <c r="H91" s="1">
        <f>IFERROR(__xludf.DUMMYFUNCTION("""COMPUTED_VALUE"""),524.0)</f>
        <v>524</v>
      </c>
      <c r="J91" s="2">
        <f>IFERROR(__xludf.DUMMYFUNCTION("""COMPUTED_VALUE"""),45919.66666666667)</f>
        <v>45919.66667</v>
      </c>
      <c r="K91" s="1">
        <f>IFERROR(__xludf.DUMMYFUNCTION("""COMPUTED_VALUE"""),533.3)</f>
        <v>533.3</v>
      </c>
      <c r="M91" s="2">
        <f>IFERROR(__xludf.DUMMYFUNCTION("""COMPUTED_VALUE"""),45919.66666666667)</f>
        <v>45919.66667</v>
      </c>
      <c r="N91" s="1">
        <f>IFERROR(__xludf.DUMMYFUNCTION("""COMPUTED_VALUE"""),4.54807885E8)</f>
        <v>454807885</v>
      </c>
    </row>
  </sheetData>
  <drawing r:id="rId1"/>
</worksheet>
</file>