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IFERROR(__xludf.DUMMYFUNCTION("GOOGLEFINANCE(""DJUSFT"",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IFERROR(__xludf.DUMMYFUNCTION("GOOGLEFINANCE(""DJUSFT"",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IFERROR(__xludf.DUMMYFUNCTION("GOOGLEFINANCE(""DJUSFT"",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IFERROR(__xludf.DUMMYFUNCTION("GOOGLEFINANCE(""DJUSFT"",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IFERROR(__xludf.DUMMYFUNCTION("GOOGLEFINANCE(""DJUSFT"",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IFERROR(__xludf.DUMMYFUNCTION("""COMPUTED_VALUE"""),2150.72)</f>
        <v>2150.72</v>
      </c>
      <c r="D2" s="2">
        <f>IFERROR(__xludf.DUMMYFUNCTION("""COMPUTED_VALUE"""),45296.66666666667)</f>
        <v>45296.66667</v>
      </c>
      <c r="E2" s="1">
        <f>IFERROR(__xludf.DUMMYFUNCTION("""COMPUTED_VALUE"""),2150.72)</f>
        <v>2150.72</v>
      </c>
      <c r="G2" s="2">
        <f>IFERROR(__xludf.DUMMYFUNCTION("""COMPUTED_VALUE"""),45296.66666666667)</f>
        <v>45296.66667</v>
      </c>
      <c r="H2" s="1">
        <f>IFERROR(__xludf.DUMMYFUNCTION("""COMPUTED_VALUE"""),2031.41)</f>
        <v>2031.41</v>
      </c>
      <c r="J2" s="2">
        <f>IFERROR(__xludf.DUMMYFUNCTION("""COMPUTED_VALUE"""),45296.66666666667)</f>
        <v>45296.66667</v>
      </c>
      <c r="K2" s="1">
        <f>IFERROR(__xludf.DUMMYFUNCTION("""COMPUTED_VALUE"""),2033.9)</f>
        <v>2033.9</v>
      </c>
      <c r="M2" s="2">
        <f>IFERROR(__xludf.DUMMYFUNCTION("""COMPUTED_VALUE"""),45296.66666666667)</f>
        <v>45296.66667</v>
      </c>
      <c r="N2" s="1">
        <f>IFERROR(__xludf.DUMMYFUNCTION("""COMPUTED_VALUE"""),5.3252796E7)</f>
        <v>53252796</v>
      </c>
    </row>
    <row r="3">
      <c r="A3" s="2">
        <f>IFERROR(__xludf.DUMMYFUNCTION("""COMPUTED_VALUE"""),45303.66666666667)</f>
        <v>45303.66667</v>
      </c>
      <c r="B3" s="1">
        <f>IFERROR(__xludf.DUMMYFUNCTION("""COMPUTED_VALUE"""),2047.04)</f>
        <v>2047.04</v>
      </c>
      <c r="D3" s="2">
        <f>IFERROR(__xludf.DUMMYFUNCTION("""COMPUTED_VALUE"""),45303.66666666667)</f>
        <v>45303.66667</v>
      </c>
      <c r="E3" s="1">
        <f>IFERROR(__xludf.DUMMYFUNCTION("""COMPUTED_VALUE"""),2139.7)</f>
        <v>2139.7</v>
      </c>
      <c r="G3" s="2">
        <f>IFERROR(__xludf.DUMMYFUNCTION("""COMPUTED_VALUE"""),45303.66666666667)</f>
        <v>45303.66667</v>
      </c>
      <c r="H3" s="1">
        <f>IFERROR(__xludf.DUMMYFUNCTION("""COMPUTED_VALUE"""),2042.36)</f>
        <v>2042.36</v>
      </c>
      <c r="J3" s="2">
        <f>IFERROR(__xludf.DUMMYFUNCTION("""COMPUTED_VALUE"""),45303.66666666667)</f>
        <v>45303.66667</v>
      </c>
      <c r="K3" s="1">
        <f>IFERROR(__xludf.DUMMYFUNCTION("""COMPUTED_VALUE"""),2118.48)</f>
        <v>2118.48</v>
      </c>
      <c r="M3" s="2">
        <f>IFERROR(__xludf.DUMMYFUNCTION("""COMPUTED_VALUE"""),45303.66666666667)</f>
        <v>45303.66667</v>
      </c>
      <c r="N3" s="1">
        <f>IFERROR(__xludf.DUMMYFUNCTION("""COMPUTED_VALUE"""),6.2841394E7)</f>
        <v>62841394</v>
      </c>
    </row>
    <row r="4">
      <c r="A4" s="2">
        <f>IFERROR(__xludf.DUMMYFUNCTION("""COMPUTED_VALUE"""),45310.66666666667)</f>
        <v>45310.66667</v>
      </c>
      <c r="B4" s="1">
        <f>IFERROR(__xludf.DUMMYFUNCTION("""COMPUTED_VALUE"""),2118.07)</f>
        <v>2118.07</v>
      </c>
      <c r="D4" s="2">
        <f>IFERROR(__xludf.DUMMYFUNCTION("""COMPUTED_VALUE"""),45310.66666666667)</f>
        <v>45310.66667</v>
      </c>
      <c r="E4" s="1">
        <f>IFERROR(__xludf.DUMMYFUNCTION("""COMPUTED_VALUE"""),2118.07)</f>
        <v>2118.07</v>
      </c>
      <c r="G4" s="2">
        <f>IFERROR(__xludf.DUMMYFUNCTION("""COMPUTED_VALUE"""),45310.66666666667)</f>
        <v>45310.66667</v>
      </c>
      <c r="H4" s="1">
        <f>IFERROR(__xludf.DUMMYFUNCTION("""COMPUTED_VALUE"""),2038.09)</f>
        <v>2038.09</v>
      </c>
      <c r="J4" s="2">
        <f>IFERROR(__xludf.DUMMYFUNCTION("""COMPUTED_VALUE"""),45310.66666666667)</f>
        <v>45310.66667</v>
      </c>
      <c r="K4" s="1">
        <f>IFERROR(__xludf.DUMMYFUNCTION("""COMPUTED_VALUE"""),2081.4)</f>
        <v>2081.4</v>
      </c>
      <c r="M4" s="2">
        <f>IFERROR(__xludf.DUMMYFUNCTION("""COMPUTED_VALUE"""),45310.66666666667)</f>
        <v>45310.66667</v>
      </c>
      <c r="N4" s="1">
        <f>IFERROR(__xludf.DUMMYFUNCTION("""COMPUTED_VALUE"""),4.6741069E7)</f>
        <v>46741069</v>
      </c>
    </row>
    <row r="5">
      <c r="A5" s="2">
        <f>IFERROR(__xludf.DUMMYFUNCTION("""COMPUTED_VALUE"""),45317.66666666667)</f>
        <v>45317.66667</v>
      </c>
      <c r="B5" s="1">
        <f>IFERROR(__xludf.DUMMYFUNCTION("""COMPUTED_VALUE"""),2083.69)</f>
        <v>2083.69</v>
      </c>
      <c r="D5" s="2">
        <f>IFERROR(__xludf.DUMMYFUNCTION("""COMPUTED_VALUE"""),45317.66666666667)</f>
        <v>45317.66667</v>
      </c>
      <c r="E5" s="1">
        <f>IFERROR(__xludf.DUMMYFUNCTION("""COMPUTED_VALUE"""),2109.21)</f>
        <v>2109.21</v>
      </c>
      <c r="G5" s="2">
        <f>IFERROR(__xludf.DUMMYFUNCTION("""COMPUTED_VALUE"""),45317.66666666667)</f>
        <v>45317.66667</v>
      </c>
      <c r="H5" s="1">
        <f>IFERROR(__xludf.DUMMYFUNCTION("""COMPUTED_VALUE"""),2048.45)</f>
        <v>2048.45</v>
      </c>
      <c r="J5" s="2">
        <f>IFERROR(__xludf.DUMMYFUNCTION("""COMPUTED_VALUE"""),45317.66666666667)</f>
        <v>45317.66667</v>
      </c>
      <c r="K5" s="1">
        <f>IFERROR(__xludf.DUMMYFUNCTION("""COMPUTED_VALUE"""),2101.11)</f>
        <v>2101.11</v>
      </c>
      <c r="M5" s="2">
        <f>IFERROR(__xludf.DUMMYFUNCTION("""COMPUTED_VALUE"""),45317.66666666667)</f>
        <v>45317.66667</v>
      </c>
      <c r="N5" s="1">
        <f>IFERROR(__xludf.DUMMYFUNCTION("""COMPUTED_VALUE"""),6.067219E7)</f>
        <v>60672190</v>
      </c>
    </row>
    <row r="6">
      <c r="A6" s="2">
        <f>IFERROR(__xludf.DUMMYFUNCTION("""COMPUTED_VALUE"""),45324.66666666667)</f>
        <v>45324.66667</v>
      </c>
      <c r="B6" s="1">
        <f>IFERROR(__xludf.DUMMYFUNCTION("""COMPUTED_VALUE"""),2103.2)</f>
        <v>2103.2</v>
      </c>
      <c r="D6" s="2">
        <f>IFERROR(__xludf.DUMMYFUNCTION("""COMPUTED_VALUE"""),45324.66666666667)</f>
        <v>45324.66667</v>
      </c>
      <c r="E6" s="1">
        <f>IFERROR(__xludf.DUMMYFUNCTION("""COMPUTED_VALUE"""),2131.24)</f>
        <v>2131.24</v>
      </c>
      <c r="G6" s="2">
        <f>IFERROR(__xludf.DUMMYFUNCTION("""COMPUTED_VALUE"""),45324.66666666667)</f>
        <v>45324.66667</v>
      </c>
      <c r="H6" s="1">
        <f>IFERROR(__xludf.DUMMYFUNCTION("""COMPUTED_VALUE"""),2041.58)</f>
        <v>2041.58</v>
      </c>
      <c r="J6" s="2">
        <f>IFERROR(__xludf.DUMMYFUNCTION("""COMPUTED_VALUE"""),45324.66666666667)</f>
        <v>45324.66667</v>
      </c>
      <c r="K6" s="1">
        <f>IFERROR(__xludf.DUMMYFUNCTION("""COMPUTED_VALUE"""),2092.89)</f>
        <v>2092.89</v>
      </c>
      <c r="M6" s="2">
        <f>IFERROR(__xludf.DUMMYFUNCTION("""COMPUTED_VALUE"""),45324.66666666667)</f>
        <v>45324.66667</v>
      </c>
      <c r="N6" s="1">
        <f>IFERROR(__xludf.DUMMYFUNCTION("""COMPUTED_VALUE"""),7.1221815E7)</f>
        <v>71221815</v>
      </c>
    </row>
    <row r="7">
      <c r="A7" s="2">
        <f>IFERROR(__xludf.DUMMYFUNCTION("""COMPUTED_VALUE"""),45331.66666666667)</f>
        <v>45331.66667</v>
      </c>
      <c r="B7" s="1">
        <f>IFERROR(__xludf.DUMMYFUNCTION("""COMPUTED_VALUE"""),2088.81)</f>
        <v>2088.81</v>
      </c>
      <c r="D7" s="2">
        <f>IFERROR(__xludf.DUMMYFUNCTION("""COMPUTED_VALUE"""),45331.66666666667)</f>
        <v>45331.66667</v>
      </c>
      <c r="E7" s="1">
        <f>IFERROR(__xludf.DUMMYFUNCTION("""COMPUTED_VALUE"""),2160.04)</f>
        <v>2160.04</v>
      </c>
      <c r="G7" s="2">
        <f>IFERROR(__xludf.DUMMYFUNCTION("""COMPUTED_VALUE"""),45331.66666666667)</f>
        <v>45331.66667</v>
      </c>
      <c r="H7" s="1">
        <f>IFERROR(__xludf.DUMMYFUNCTION("""COMPUTED_VALUE"""),2056.06)</f>
        <v>2056.06</v>
      </c>
      <c r="J7" s="2">
        <f>IFERROR(__xludf.DUMMYFUNCTION("""COMPUTED_VALUE"""),45331.66666666667)</f>
        <v>45331.66667</v>
      </c>
      <c r="K7" s="1">
        <f>IFERROR(__xludf.DUMMYFUNCTION("""COMPUTED_VALUE"""),2152.03)</f>
        <v>2152.03</v>
      </c>
      <c r="M7" s="2">
        <f>IFERROR(__xludf.DUMMYFUNCTION("""COMPUTED_VALUE"""),45331.66666666667)</f>
        <v>45331.66667</v>
      </c>
      <c r="N7" s="1">
        <f>IFERROR(__xludf.DUMMYFUNCTION("""COMPUTED_VALUE"""),6.2916432E7)</f>
        <v>62916432</v>
      </c>
    </row>
    <row r="8">
      <c r="A8" s="2">
        <f>IFERROR(__xludf.DUMMYFUNCTION("""COMPUTED_VALUE"""),45338.66666666667)</f>
        <v>45338.66667</v>
      </c>
      <c r="B8" s="1">
        <f>IFERROR(__xludf.DUMMYFUNCTION("""COMPUTED_VALUE"""),2150.4)</f>
        <v>2150.4</v>
      </c>
      <c r="D8" s="2">
        <f>IFERROR(__xludf.DUMMYFUNCTION("""COMPUTED_VALUE"""),45338.66666666667)</f>
        <v>45338.66667</v>
      </c>
      <c r="E8" s="1">
        <f>IFERROR(__xludf.DUMMYFUNCTION("""COMPUTED_VALUE"""),2213.99)</f>
        <v>2213.99</v>
      </c>
      <c r="G8" s="2">
        <f>IFERROR(__xludf.DUMMYFUNCTION("""COMPUTED_VALUE"""),45338.66666666667)</f>
        <v>45338.66667</v>
      </c>
      <c r="H8" s="1">
        <f>IFERROR(__xludf.DUMMYFUNCTION("""COMPUTED_VALUE"""),2124.74)</f>
        <v>2124.74</v>
      </c>
      <c r="J8" s="2">
        <f>IFERROR(__xludf.DUMMYFUNCTION("""COMPUTED_VALUE"""),45338.66666666667)</f>
        <v>45338.66667</v>
      </c>
      <c r="K8" s="1">
        <f>IFERROR(__xludf.DUMMYFUNCTION("""COMPUTED_VALUE"""),2152.53)</f>
        <v>2152.53</v>
      </c>
      <c r="M8" s="2">
        <f>IFERROR(__xludf.DUMMYFUNCTION("""COMPUTED_VALUE"""),45338.66666666667)</f>
        <v>45338.66667</v>
      </c>
      <c r="N8" s="1">
        <f>IFERROR(__xludf.DUMMYFUNCTION("""COMPUTED_VALUE"""),6.2404526E7)</f>
        <v>62404526</v>
      </c>
    </row>
    <row r="9">
      <c r="A9" s="2">
        <f>IFERROR(__xludf.DUMMYFUNCTION("""COMPUTED_VALUE"""),45345.66666666667)</f>
        <v>45345.66667</v>
      </c>
      <c r="B9" s="1">
        <f>IFERROR(__xludf.DUMMYFUNCTION("""COMPUTED_VALUE"""),2140.36)</f>
        <v>2140.36</v>
      </c>
      <c r="D9" s="2">
        <f>IFERROR(__xludf.DUMMYFUNCTION("""COMPUTED_VALUE"""),45345.66666666667)</f>
        <v>45345.66667</v>
      </c>
      <c r="E9" s="1">
        <f>IFERROR(__xludf.DUMMYFUNCTION("""COMPUTED_VALUE"""),2213.32)</f>
        <v>2213.32</v>
      </c>
      <c r="G9" s="2">
        <f>IFERROR(__xludf.DUMMYFUNCTION("""COMPUTED_VALUE"""),45345.66666666667)</f>
        <v>45345.66667</v>
      </c>
      <c r="H9" s="1">
        <f>IFERROR(__xludf.DUMMYFUNCTION("""COMPUTED_VALUE"""),2124.52)</f>
        <v>2124.52</v>
      </c>
      <c r="J9" s="2">
        <f>IFERROR(__xludf.DUMMYFUNCTION("""COMPUTED_VALUE"""),45345.66666666667)</f>
        <v>45345.66667</v>
      </c>
      <c r="K9" s="1">
        <f>IFERROR(__xludf.DUMMYFUNCTION("""COMPUTED_VALUE"""),2192.9)</f>
        <v>2192.9</v>
      </c>
      <c r="M9" s="2">
        <f>IFERROR(__xludf.DUMMYFUNCTION("""COMPUTED_VALUE"""),45345.66666666667)</f>
        <v>45345.66667</v>
      </c>
      <c r="N9" s="1">
        <f>IFERROR(__xludf.DUMMYFUNCTION("""COMPUTED_VALUE"""),4.193773E7)</f>
        <v>41937730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IFERROR(__xludf.DUMMYFUNCTION("""COMPUTED_VALUE"""),2193.24)</f>
        <v>2193.24</v>
      </c>
      <c r="D10" s="2">
        <f>IFERROR(__xludf.DUMMYFUNCTION("""COMPUTED_VALUE"""),45352.66666666667)</f>
        <v>45352.66667</v>
      </c>
      <c r="E10" s="1">
        <f>IFERROR(__xludf.DUMMYFUNCTION("""COMPUTED_VALUE"""),2203.91)</f>
        <v>2203.91</v>
      </c>
      <c r="G10" s="2">
        <f>IFERROR(__xludf.DUMMYFUNCTION("""COMPUTED_VALUE"""),45352.66666666667)</f>
        <v>45352.66667</v>
      </c>
      <c r="H10" s="1">
        <f>IFERROR(__xludf.DUMMYFUNCTION("""COMPUTED_VALUE"""),2144.08)</f>
        <v>2144.08</v>
      </c>
      <c r="J10" s="2">
        <f>IFERROR(__xludf.DUMMYFUNCTION("""COMPUTED_VALUE"""),45352.66666666667)</f>
        <v>45352.66667</v>
      </c>
      <c r="K10" s="1">
        <f>IFERROR(__xludf.DUMMYFUNCTION("""COMPUTED_VALUE"""),2149.28)</f>
        <v>2149.28</v>
      </c>
      <c r="M10" s="2">
        <f>IFERROR(__xludf.DUMMYFUNCTION("""COMPUTED_VALUE"""),45352.66666666667)</f>
        <v>45352.66667</v>
      </c>
      <c r="N10" s="1">
        <f>IFERROR(__xludf.DUMMYFUNCTION("""COMPUTED_VALUE"""),4.7843787E7)</f>
        <v>47843787</v>
      </c>
    </row>
    <row r="11">
      <c r="A11" s="2">
        <f>IFERROR(__xludf.DUMMYFUNCTION("""COMPUTED_VALUE"""),45359.66666666667)</f>
        <v>45359.66667</v>
      </c>
      <c r="B11" s="1">
        <f>IFERROR(__xludf.DUMMYFUNCTION("""COMPUTED_VALUE"""),2158.02)</f>
        <v>2158.02</v>
      </c>
      <c r="D11" s="2">
        <f>IFERROR(__xludf.DUMMYFUNCTION("""COMPUTED_VALUE"""),45359.66666666667)</f>
        <v>45359.66667</v>
      </c>
      <c r="E11" s="1">
        <f>IFERROR(__xludf.DUMMYFUNCTION("""COMPUTED_VALUE"""),2158.02)</f>
        <v>2158.02</v>
      </c>
      <c r="G11" s="2">
        <f>IFERROR(__xludf.DUMMYFUNCTION("""COMPUTED_VALUE"""),45359.66666666667)</f>
        <v>45359.66667</v>
      </c>
      <c r="H11" s="1">
        <f>IFERROR(__xludf.DUMMYFUNCTION("""COMPUTED_VALUE"""),2066.37)</f>
        <v>2066.37</v>
      </c>
      <c r="J11" s="2">
        <f>IFERROR(__xludf.DUMMYFUNCTION("""COMPUTED_VALUE"""),45359.66666666667)</f>
        <v>45359.66667</v>
      </c>
      <c r="K11" s="1">
        <f>IFERROR(__xludf.DUMMYFUNCTION("""COMPUTED_VALUE"""),2104.79)</f>
        <v>2104.79</v>
      </c>
      <c r="M11" s="2">
        <f>IFERROR(__xludf.DUMMYFUNCTION("""COMPUTED_VALUE"""),45359.66666666667)</f>
        <v>45359.66667</v>
      </c>
      <c r="N11" s="1">
        <f>IFERROR(__xludf.DUMMYFUNCTION("""COMPUTED_VALUE"""),6.260153E7)</f>
        <v>62601530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IFERROR(__xludf.DUMMYFUNCTION("""COMPUTED_VALUE"""),2115.61)</f>
        <v>2115.61</v>
      </c>
      <c r="D12" s="2">
        <f>IFERROR(__xludf.DUMMYFUNCTION("""COMPUTED_VALUE"""),45366.66666666667)</f>
        <v>45366.66667</v>
      </c>
      <c r="E12" s="1">
        <f>IFERROR(__xludf.DUMMYFUNCTION("""COMPUTED_VALUE"""),2176.71)</f>
        <v>2176.71</v>
      </c>
      <c r="G12" s="2">
        <f>IFERROR(__xludf.DUMMYFUNCTION("""COMPUTED_VALUE"""),45366.66666666667)</f>
        <v>45366.66667</v>
      </c>
      <c r="H12" s="1">
        <f>IFERROR(__xludf.DUMMYFUNCTION("""COMPUTED_VALUE"""),2107.43)</f>
        <v>2107.43</v>
      </c>
      <c r="J12" s="2">
        <f>IFERROR(__xludf.DUMMYFUNCTION("""COMPUTED_VALUE"""),45366.66666666667)</f>
        <v>45366.66667</v>
      </c>
      <c r="K12" s="1">
        <f>IFERROR(__xludf.DUMMYFUNCTION("""COMPUTED_VALUE"""),2115.69)</f>
        <v>2115.69</v>
      </c>
      <c r="M12" s="2">
        <f>IFERROR(__xludf.DUMMYFUNCTION("""COMPUTED_VALUE"""),45366.66666666667)</f>
        <v>45366.66667</v>
      </c>
      <c r="N12" s="1">
        <f>IFERROR(__xludf.DUMMYFUNCTION("""COMPUTED_VALUE"""),6.8566427E7)</f>
        <v>68566427</v>
      </c>
    </row>
    <row r="13">
      <c r="A13" s="2">
        <f>IFERROR(__xludf.DUMMYFUNCTION("""COMPUTED_VALUE"""),45373.66666666667)</f>
        <v>45373.66667</v>
      </c>
      <c r="B13" s="1">
        <f>IFERROR(__xludf.DUMMYFUNCTION("""COMPUTED_VALUE"""),2117.71)</f>
        <v>2117.71</v>
      </c>
      <c r="D13" s="2">
        <f>IFERROR(__xludf.DUMMYFUNCTION("""COMPUTED_VALUE"""),45373.66666666667)</f>
        <v>45373.66667</v>
      </c>
      <c r="E13" s="1">
        <f>IFERROR(__xludf.DUMMYFUNCTION("""COMPUTED_VALUE"""),2176.62)</f>
        <v>2176.62</v>
      </c>
      <c r="G13" s="2">
        <f>IFERROR(__xludf.DUMMYFUNCTION("""COMPUTED_VALUE"""),45373.66666666667)</f>
        <v>45373.66667</v>
      </c>
      <c r="H13" s="1">
        <f>IFERROR(__xludf.DUMMYFUNCTION("""COMPUTED_VALUE"""),2006.11)</f>
        <v>2006.11</v>
      </c>
      <c r="J13" s="2">
        <f>IFERROR(__xludf.DUMMYFUNCTION("""COMPUTED_VALUE"""),45373.66666666667)</f>
        <v>45373.66667</v>
      </c>
      <c r="K13" s="1">
        <f>IFERROR(__xludf.DUMMYFUNCTION("""COMPUTED_VALUE"""),2037.84)</f>
        <v>2037.84</v>
      </c>
      <c r="M13" s="2">
        <f>IFERROR(__xludf.DUMMYFUNCTION("""COMPUTED_VALUE"""),45373.66666666667)</f>
        <v>45373.66667</v>
      </c>
      <c r="N13" s="1">
        <f>IFERROR(__xludf.DUMMYFUNCTION("""COMPUTED_VALUE"""),9.220205E7)</f>
        <v>92202050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IFERROR(__xludf.DUMMYFUNCTION("""COMPUTED_VALUE"""),2040.45)</f>
        <v>2040.45</v>
      </c>
      <c r="D14" s="2">
        <f>IFERROR(__xludf.DUMMYFUNCTION("""COMPUTED_VALUE"""),45379.66666666667)</f>
        <v>45379.66667</v>
      </c>
      <c r="E14" s="1">
        <f>IFERROR(__xludf.DUMMYFUNCTION("""COMPUTED_VALUE"""),2066.03)</f>
        <v>2066.03</v>
      </c>
      <c r="G14" s="2">
        <f>IFERROR(__xludf.DUMMYFUNCTION("""COMPUTED_VALUE"""),45379.66666666667)</f>
        <v>45379.66667</v>
      </c>
      <c r="H14" s="1">
        <f>IFERROR(__xludf.DUMMYFUNCTION("""COMPUTED_VALUE"""),2012.46)</f>
        <v>2012.46</v>
      </c>
      <c r="J14" s="2">
        <f>IFERROR(__xludf.DUMMYFUNCTION("""COMPUTED_VALUE"""),45379.66666666667)</f>
        <v>45379.66667</v>
      </c>
      <c r="K14" s="1">
        <f>IFERROR(__xludf.DUMMYFUNCTION("""COMPUTED_VALUE"""),2048.63)</f>
        <v>2048.63</v>
      </c>
      <c r="M14" s="2">
        <f>IFERROR(__xludf.DUMMYFUNCTION("""COMPUTED_VALUE"""),45379.66666666667)</f>
        <v>45379.66667</v>
      </c>
      <c r="N14" s="1">
        <f>IFERROR(__xludf.DUMMYFUNCTION("""COMPUTED_VALUE"""),5.7003146E7)</f>
        <v>57003146</v>
      </c>
    </row>
    <row r="15">
      <c r="A15" s="2">
        <f>IFERROR(__xludf.DUMMYFUNCTION("""COMPUTED_VALUE"""),45387.66666666667)</f>
        <v>45387.66667</v>
      </c>
      <c r="B15" s="1">
        <f>IFERROR(__xludf.DUMMYFUNCTION("""COMPUTED_VALUE"""),2050.79)</f>
        <v>2050.79</v>
      </c>
      <c r="D15" s="2">
        <f>IFERROR(__xludf.DUMMYFUNCTION("""COMPUTED_VALUE"""),45387.66666666667)</f>
        <v>45387.66667</v>
      </c>
      <c r="E15" s="1">
        <f>IFERROR(__xludf.DUMMYFUNCTION("""COMPUTED_VALUE"""),2052.12)</f>
        <v>2052.12</v>
      </c>
      <c r="G15" s="2">
        <f>IFERROR(__xludf.DUMMYFUNCTION("""COMPUTED_VALUE"""),45387.66666666667)</f>
        <v>45387.66667</v>
      </c>
      <c r="H15" s="1">
        <f>IFERROR(__xludf.DUMMYFUNCTION("""COMPUTED_VALUE"""),1931.04)</f>
        <v>1931.04</v>
      </c>
      <c r="J15" s="2">
        <f>IFERROR(__xludf.DUMMYFUNCTION("""COMPUTED_VALUE"""),45387.66666666667)</f>
        <v>45387.66667</v>
      </c>
      <c r="K15" s="1">
        <f>IFERROR(__xludf.DUMMYFUNCTION("""COMPUTED_VALUE"""),1931.92)</f>
        <v>1931.92</v>
      </c>
      <c r="M15" s="2">
        <f>IFERROR(__xludf.DUMMYFUNCTION("""COMPUTED_VALUE"""),45387.66666666667)</f>
        <v>45387.66667</v>
      </c>
      <c r="N15" s="1">
        <f>IFERROR(__xludf.DUMMYFUNCTION("""COMPUTED_VALUE"""),6.6048752E7)</f>
        <v>66048752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IFERROR(__xludf.DUMMYFUNCTION("""COMPUTED_VALUE"""),1933.7)</f>
        <v>1933.7</v>
      </c>
      <c r="D16" s="2">
        <f>IFERROR(__xludf.DUMMYFUNCTION("""COMPUTED_VALUE"""),45394.66666666667)</f>
        <v>45394.66667</v>
      </c>
      <c r="E16" s="1">
        <f>IFERROR(__xludf.DUMMYFUNCTION("""COMPUTED_VALUE"""),1965.75)</f>
        <v>1965.75</v>
      </c>
      <c r="G16" s="2">
        <f>IFERROR(__xludf.DUMMYFUNCTION("""COMPUTED_VALUE"""),45394.66666666667)</f>
        <v>45394.66667</v>
      </c>
      <c r="H16" s="1">
        <f>IFERROR(__xludf.DUMMYFUNCTION("""COMPUTED_VALUE"""),1897.65)</f>
        <v>1897.65</v>
      </c>
      <c r="J16" s="2">
        <f>IFERROR(__xludf.DUMMYFUNCTION("""COMPUTED_VALUE"""),45394.66666666667)</f>
        <v>45394.66667</v>
      </c>
      <c r="K16" s="1">
        <f>IFERROR(__xludf.DUMMYFUNCTION("""COMPUTED_VALUE"""),1950.4)</f>
        <v>1950.4</v>
      </c>
      <c r="M16" s="2">
        <f>IFERROR(__xludf.DUMMYFUNCTION("""COMPUTED_VALUE"""),45394.66666666667)</f>
        <v>45394.66667</v>
      </c>
      <c r="N16" s="1">
        <f>IFERROR(__xludf.DUMMYFUNCTION("""COMPUTED_VALUE"""),6.3689007E7)</f>
        <v>63689007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IFERROR(__xludf.DUMMYFUNCTION("""COMPUTED_VALUE"""),1957.52)</f>
        <v>1957.52</v>
      </c>
      <c r="D17" s="2">
        <f>IFERROR(__xludf.DUMMYFUNCTION("""COMPUTED_VALUE"""),45401.66666666667)</f>
        <v>45401.66667</v>
      </c>
      <c r="E17" s="1">
        <f>IFERROR(__xludf.DUMMYFUNCTION("""COMPUTED_VALUE"""),2014.43)</f>
        <v>2014.43</v>
      </c>
      <c r="G17" s="2">
        <f>IFERROR(__xludf.DUMMYFUNCTION("""COMPUTED_VALUE"""),45401.66666666667)</f>
        <v>45401.66667</v>
      </c>
      <c r="H17" s="1">
        <f>IFERROR(__xludf.DUMMYFUNCTION("""COMPUTED_VALUE"""),1941.51)</f>
        <v>1941.51</v>
      </c>
      <c r="J17" s="2">
        <f>IFERROR(__xludf.DUMMYFUNCTION("""COMPUTED_VALUE"""),45401.66666666667)</f>
        <v>45401.66667</v>
      </c>
      <c r="K17" s="1">
        <f>IFERROR(__xludf.DUMMYFUNCTION("""COMPUTED_VALUE"""),1982.69)</f>
        <v>1982.69</v>
      </c>
      <c r="M17" s="2">
        <f>IFERROR(__xludf.DUMMYFUNCTION("""COMPUTED_VALUE"""),45401.66666666667)</f>
        <v>45401.66667</v>
      </c>
      <c r="N17" s="1">
        <f>IFERROR(__xludf.DUMMYFUNCTION("""COMPUTED_VALUE"""),7.272719E7)</f>
        <v>72727190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IFERROR(__xludf.DUMMYFUNCTION("""COMPUTED_VALUE"""),1985.94)</f>
        <v>1985.94</v>
      </c>
      <c r="D18" s="2">
        <f>IFERROR(__xludf.DUMMYFUNCTION("""COMPUTED_VALUE"""),45408.66666666667)</f>
        <v>45408.66667</v>
      </c>
      <c r="E18" s="1">
        <f>IFERROR(__xludf.DUMMYFUNCTION("""COMPUTED_VALUE"""),2033.49)</f>
        <v>2033.49</v>
      </c>
      <c r="G18" s="2">
        <f>IFERROR(__xludf.DUMMYFUNCTION("""COMPUTED_VALUE"""),45408.66666666667)</f>
        <v>45408.66667</v>
      </c>
      <c r="H18" s="1">
        <f>IFERROR(__xludf.DUMMYFUNCTION("""COMPUTED_VALUE"""),1948.66)</f>
        <v>1948.66</v>
      </c>
      <c r="J18" s="2">
        <f>IFERROR(__xludf.DUMMYFUNCTION("""COMPUTED_VALUE"""),45408.66666666667)</f>
        <v>45408.66667</v>
      </c>
      <c r="K18" s="1">
        <f>IFERROR(__xludf.DUMMYFUNCTION("""COMPUTED_VALUE"""),2007.03)</f>
        <v>2007.03</v>
      </c>
      <c r="M18" s="2">
        <f>IFERROR(__xludf.DUMMYFUNCTION("""COMPUTED_VALUE"""),45408.66666666667)</f>
        <v>45408.66667</v>
      </c>
      <c r="N18" s="1">
        <f>IFERROR(__xludf.DUMMYFUNCTION("""COMPUTED_VALUE"""),5.5914669E7)</f>
        <v>55914669</v>
      </c>
    </row>
    <row r="19">
      <c r="A19" s="2">
        <f>IFERROR(__xludf.DUMMYFUNCTION("""COMPUTED_VALUE"""),45415.66666666667)</f>
        <v>45415.66667</v>
      </c>
      <c r="B19" s="1">
        <f>IFERROR(__xludf.DUMMYFUNCTION("""COMPUTED_VALUE"""),2010.08)</f>
        <v>2010.08</v>
      </c>
      <c r="D19" s="2">
        <f>IFERROR(__xludf.DUMMYFUNCTION("""COMPUTED_VALUE"""),45415.66666666667)</f>
        <v>45415.66667</v>
      </c>
      <c r="E19" s="1">
        <f>IFERROR(__xludf.DUMMYFUNCTION("""COMPUTED_VALUE"""),2025.99)</f>
        <v>2025.99</v>
      </c>
      <c r="G19" s="2">
        <f>IFERROR(__xludf.DUMMYFUNCTION("""COMPUTED_VALUE"""),45415.66666666667)</f>
        <v>45415.66667</v>
      </c>
      <c r="H19" s="1">
        <f>IFERROR(__xludf.DUMMYFUNCTION("""COMPUTED_VALUE"""),1930.1)</f>
        <v>1930.1</v>
      </c>
      <c r="J19" s="2">
        <f>IFERROR(__xludf.DUMMYFUNCTION("""COMPUTED_VALUE"""),45415.66666666667)</f>
        <v>45415.66667</v>
      </c>
      <c r="K19" s="1">
        <f>IFERROR(__xludf.DUMMYFUNCTION("""COMPUTED_VALUE"""),1980.51)</f>
        <v>1980.51</v>
      </c>
      <c r="M19" s="2">
        <f>IFERROR(__xludf.DUMMYFUNCTION("""COMPUTED_VALUE"""),45415.66666666667)</f>
        <v>45415.66667</v>
      </c>
      <c r="N19" s="1">
        <f>IFERROR(__xludf.DUMMYFUNCTION("""COMPUTED_VALUE"""),4.9209531E7)</f>
        <v>49209531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IFERROR(__xludf.DUMMYFUNCTION("""COMPUTED_VALUE"""),1985.18)</f>
        <v>1985.18</v>
      </c>
      <c r="D20" s="2">
        <f>IFERROR(__xludf.DUMMYFUNCTION("""COMPUTED_VALUE"""),45422.66666666667)</f>
        <v>45422.66667</v>
      </c>
      <c r="E20" s="1">
        <f>IFERROR(__xludf.DUMMYFUNCTION("""COMPUTED_VALUE"""),2038.68)</f>
        <v>2038.68</v>
      </c>
      <c r="G20" s="2">
        <f>IFERROR(__xludf.DUMMYFUNCTION("""COMPUTED_VALUE"""),45422.66666666667)</f>
        <v>45422.66667</v>
      </c>
      <c r="H20" s="1">
        <f>IFERROR(__xludf.DUMMYFUNCTION("""COMPUTED_VALUE"""),1982.77)</f>
        <v>1982.77</v>
      </c>
      <c r="J20" s="2">
        <f>IFERROR(__xludf.DUMMYFUNCTION("""COMPUTED_VALUE"""),45422.66666666667)</f>
        <v>45422.66667</v>
      </c>
      <c r="K20" s="1">
        <f>IFERROR(__xludf.DUMMYFUNCTION("""COMPUTED_VALUE"""),1984.1)</f>
        <v>1984.1</v>
      </c>
      <c r="M20" s="2">
        <f>IFERROR(__xludf.DUMMYFUNCTION("""COMPUTED_VALUE"""),45422.66666666667)</f>
        <v>45422.66667</v>
      </c>
      <c r="N20" s="1">
        <f>IFERROR(__xludf.DUMMYFUNCTION("""COMPUTED_VALUE"""),5.6349353E7)</f>
        <v>56349353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IFERROR(__xludf.DUMMYFUNCTION("""COMPUTED_VALUE"""),1985.97)</f>
        <v>1985.97</v>
      </c>
      <c r="D21" s="2">
        <f>IFERROR(__xludf.DUMMYFUNCTION("""COMPUTED_VALUE"""),45429.66666666667)</f>
        <v>45429.66667</v>
      </c>
      <c r="E21" s="1">
        <f>IFERROR(__xludf.DUMMYFUNCTION("""COMPUTED_VALUE"""),2044.05)</f>
        <v>2044.05</v>
      </c>
      <c r="G21" s="2">
        <f>IFERROR(__xludf.DUMMYFUNCTION("""COMPUTED_VALUE"""),45429.66666666667)</f>
        <v>45429.66667</v>
      </c>
      <c r="H21" s="1">
        <f>IFERROR(__xludf.DUMMYFUNCTION("""COMPUTED_VALUE"""),1985.97)</f>
        <v>1985.97</v>
      </c>
      <c r="J21" s="2">
        <f>IFERROR(__xludf.DUMMYFUNCTION("""COMPUTED_VALUE"""),45429.66666666667)</f>
        <v>45429.66667</v>
      </c>
      <c r="K21" s="1">
        <f>IFERROR(__xludf.DUMMYFUNCTION("""COMPUTED_VALUE"""),2012.26)</f>
        <v>2012.26</v>
      </c>
      <c r="M21" s="2">
        <f>IFERROR(__xludf.DUMMYFUNCTION("""COMPUTED_VALUE"""),45429.66666666667)</f>
        <v>45429.66667</v>
      </c>
      <c r="N21" s="1">
        <f>IFERROR(__xludf.DUMMYFUNCTION("""COMPUTED_VALUE"""),6.9074802E7)</f>
        <v>69074802</v>
      </c>
    </row>
    <row r="22">
      <c r="A22" s="2">
        <f>IFERROR(__xludf.DUMMYFUNCTION("""COMPUTED_VALUE"""),45436.66666666667)</f>
        <v>45436.66667</v>
      </c>
      <c r="B22" s="1">
        <f>IFERROR(__xludf.DUMMYFUNCTION("""COMPUTED_VALUE"""),2009.5)</f>
        <v>2009.5</v>
      </c>
      <c r="D22" s="2">
        <f>IFERROR(__xludf.DUMMYFUNCTION("""COMPUTED_VALUE"""),45436.66666666667)</f>
        <v>45436.66667</v>
      </c>
      <c r="E22" s="1">
        <f>IFERROR(__xludf.DUMMYFUNCTION("""COMPUTED_VALUE"""),2064.95)</f>
        <v>2064.95</v>
      </c>
      <c r="G22" s="2">
        <f>IFERROR(__xludf.DUMMYFUNCTION("""COMPUTED_VALUE"""),45436.66666666667)</f>
        <v>45436.66667</v>
      </c>
      <c r="H22" s="1">
        <f>IFERROR(__xludf.DUMMYFUNCTION("""COMPUTED_VALUE"""),1992.64)</f>
        <v>1992.64</v>
      </c>
      <c r="J22" s="2">
        <f>IFERROR(__xludf.DUMMYFUNCTION("""COMPUTED_VALUE"""),45436.66666666667)</f>
        <v>45436.66667</v>
      </c>
      <c r="K22" s="1">
        <f>IFERROR(__xludf.DUMMYFUNCTION("""COMPUTED_VALUE"""),2060.32)</f>
        <v>2060.32</v>
      </c>
      <c r="M22" s="2">
        <f>IFERROR(__xludf.DUMMYFUNCTION("""COMPUTED_VALUE"""),45436.66666666667)</f>
        <v>45436.66667</v>
      </c>
      <c r="N22" s="1">
        <f>IFERROR(__xludf.DUMMYFUNCTION("""COMPUTED_VALUE"""),5.3016077E7)</f>
        <v>53016077</v>
      </c>
    </row>
    <row r="23">
      <c r="A23" s="2">
        <f>IFERROR(__xludf.DUMMYFUNCTION("""COMPUTED_VALUE"""),45443.66666666667)</f>
        <v>45443.66667</v>
      </c>
      <c r="B23" s="1">
        <f>IFERROR(__xludf.DUMMYFUNCTION("""COMPUTED_VALUE"""),2064.19)</f>
        <v>2064.19</v>
      </c>
      <c r="D23" s="2">
        <f>IFERROR(__xludf.DUMMYFUNCTION("""COMPUTED_VALUE"""),45443.66666666667)</f>
        <v>45443.66667</v>
      </c>
      <c r="E23" s="1">
        <f>IFERROR(__xludf.DUMMYFUNCTION("""COMPUTED_VALUE"""),2144.99)</f>
        <v>2144.99</v>
      </c>
      <c r="G23" s="2">
        <f>IFERROR(__xludf.DUMMYFUNCTION("""COMPUTED_VALUE"""),45443.66666666667)</f>
        <v>45443.66667</v>
      </c>
      <c r="H23" s="1">
        <f>IFERROR(__xludf.DUMMYFUNCTION("""COMPUTED_VALUE"""),2063.43)</f>
        <v>2063.43</v>
      </c>
      <c r="J23" s="2">
        <f>IFERROR(__xludf.DUMMYFUNCTION("""COMPUTED_VALUE"""),45443.66666666667)</f>
        <v>45443.66667</v>
      </c>
      <c r="K23" s="1">
        <f>IFERROR(__xludf.DUMMYFUNCTION("""COMPUTED_VALUE"""),2144.77)</f>
        <v>2144.77</v>
      </c>
      <c r="M23" s="2">
        <f>IFERROR(__xludf.DUMMYFUNCTION("""COMPUTED_VALUE"""),45443.66666666667)</f>
        <v>45443.66667</v>
      </c>
      <c r="N23" s="1">
        <f>IFERROR(__xludf.DUMMYFUNCTION("""COMPUTED_VALUE"""),5.3297835E7)</f>
        <v>53297835</v>
      </c>
    </row>
    <row r="24">
      <c r="A24" s="2">
        <f>IFERROR(__xludf.DUMMYFUNCTION("""COMPUTED_VALUE"""),45450.66666666667)</f>
        <v>45450.66667</v>
      </c>
      <c r="B24" s="1">
        <f>IFERROR(__xludf.DUMMYFUNCTION("""COMPUTED_VALUE"""),2137.34)</f>
        <v>2137.34</v>
      </c>
      <c r="D24" s="2">
        <f>IFERROR(__xludf.DUMMYFUNCTION("""COMPUTED_VALUE"""),45450.66666666667)</f>
        <v>45450.66667</v>
      </c>
      <c r="E24" s="1">
        <f>IFERROR(__xludf.DUMMYFUNCTION("""COMPUTED_VALUE"""),2171.77)</f>
        <v>2171.77</v>
      </c>
      <c r="G24" s="2">
        <f>IFERROR(__xludf.DUMMYFUNCTION("""COMPUTED_VALUE"""),45450.66666666667)</f>
        <v>45450.66667</v>
      </c>
      <c r="H24" s="1">
        <f>IFERROR(__xludf.DUMMYFUNCTION("""COMPUTED_VALUE"""),2103.02)</f>
        <v>2103.02</v>
      </c>
      <c r="J24" s="2">
        <f>IFERROR(__xludf.DUMMYFUNCTION("""COMPUTED_VALUE"""),45450.66666666667)</f>
        <v>45450.66667</v>
      </c>
      <c r="K24" s="1">
        <f>IFERROR(__xludf.DUMMYFUNCTION("""COMPUTED_VALUE"""),2147.71)</f>
        <v>2147.71</v>
      </c>
      <c r="M24" s="2">
        <f>IFERROR(__xludf.DUMMYFUNCTION("""COMPUTED_VALUE"""),45450.66666666667)</f>
        <v>45450.66667</v>
      </c>
      <c r="N24" s="1">
        <f>IFERROR(__xludf.DUMMYFUNCTION("""COMPUTED_VALUE"""),5.9636054E7)</f>
        <v>59636054</v>
      </c>
    </row>
    <row r="25">
      <c r="A25" s="2">
        <f>IFERROR(__xludf.DUMMYFUNCTION("""COMPUTED_VALUE"""),45457.66666666667)</f>
        <v>45457.66667</v>
      </c>
      <c r="B25" s="1">
        <f>IFERROR(__xludf.DUMMYFUNCTION("""COMPUTED_VALUE"""),2143.65)</f>
        <v>2143.65</v>
      </c>
      <c r="D25" s="2">
        <f>IFERROR(__xludf.DUMMYFUNCTION("""COMPUTED_VALUE"""),45457.66666666667)</f>
        <v>45457.66667</v>
      </c>
      <c r="E25" s="1">
        <f>IFERROR(__xludf.DUMMYFUNCTION("""COMPUTED_VALUE"""),2158.05)</f>
        <v>2158.05</v>
      </c>
      <c r="G25" s="2">
        <f>IFERROR(__xludf.DUMMYFUNCTION("""COMPUTED_VALUE"""),45457.66666666667)</f>
        <v>45457.66667</v>
      </c>
      <c r="H25" s="1">
        <f>IFERROR(__xludf.DUMMYFUNCTION("""COMPUTED_VALUE"""),2094.88)</f>
        <v>2094.88</v>
      </c>
      <c r="J25" s="2">
        <f>IFERROR(__xludf.DUMMYFUNCTION("""COMPUTED_VALUE"""),45457.66666666667)</f>
        <v>45457.66667</v>
      </c>
      <c r="K25" s="1">
        <f>IFERROR(__xludf.DUMMYFUNCTION("""COMPUTED_VALUE"""),2096.79)</f>
        <v>2096.79</v>
      </c>
      <c r="M25" s="2">
        <f>IFERROR(__xludf.DUMMYFUNCTION("""COMPUTED_VALUE"""),45457.66666666667)</f>
        <v>45457.66667</v>
      </c>
      <c r="N25" s="1">
        <f>IFERROR(__xludf.DUMMYFUNCTION("""COMPUTED_VALUE"""),5.4672521E7)</f>
        <v>54672521</v>
      </c>
    </row>
    <row r="26">
      <c r="A26" s="2">
        <f>IFERROR(__xludf.DUMMYFUNCTION("""COMPUTED_VALUE"""),45464.66666666667)</f>
        <v>45464.66667</v>
      </c>
      <c r="B26" s="1">
        <f>IFERROR(__xludf.DUMMYFUNCTION("""COMPUTED_VALUE"""),2096.29)</f>
        <v>2096.29</v>
      </c>
      <c r="D26" s="2">
        <f>IFERROR(__xludf.DUMMYFUNCTION("""COMPUTED_VALUE"""),45464.66666666667)</f>
        <v>45464.66667</v>
      </c>
      <c r="E26" s="1">
        <f>IFERROR(__xludf.DUMMYFUNCTION("""COMPUTED_VALUE"""),2142.08)</f>
        <v>2142.08</v>
      </c>
      <c r="G26" s="2">
        <f>IFERROR(__xludf.DUMMYFUNCTION("""COMPUTED_VALUE"""),45464.66666666667)</f>
        <v>45464.66667</v>
      </c>
      <c r="H26" s="1">
        <f>IFERROR(__xludf.DUMMYFUNCTION("""COMPUTED_VALUE"""),2074.41)</f>
        <v>2074.41</v>
      </c>
      <c r="J26" s="2">
        <f>IFERROR(__xludf.DUMMYFUNCTION("""COMPUTED_VALUE"""),45464.66666666667)</f>
        <v>45464.66667</v>
      </c>
      <c r="K26" s="1">
        <f>IFERROR(__xludf.DUMMYFUNCTION("""COMPUTED_VALUE"""),2141.84)</f>
        <v>2141.84</v>
      </c>
      <c r="M26" s="2">
        <f>IFERROR(__xludf.DUMMYFUNCTION("""COMPUTED_VALUE"""),45464.66666666667)</f>
        <v>45464.66667</v>
      </c>
      <c r="N26" s="1">
        <f>IFERROR(__xludf.DUMMYFUNCTION("""COMPUTED_VALUE"""),5.6566107E7)</f>
        <v>56566107</v>
      </c>
    </row>
    <row r="27">
      <c r="A27" s="2">
        <f>IFERROR(__xludf.DUMMYFUNCTION("""COMPUTED_VALUE"""),45471.66666666667)</f>
        <v>45471.66667</v>
      </c>
      <c r="B27" s="1">
        <f>IFERROR(__xludf.DUMMYFUNCTION("""COMPUTED_VALUE"""),2140.7)</f>
        <v>2140.7</v>
      </c>
      <c r="D27" s="2">
        <f>IFERROR(__xludf.DUMMYFUNCTION("""COMPUTED_VALUE"""),45471.66666666667)</f>
        <v>45471.66667</v>
      </c>
      <c r="E27" s="1">
        <f>IFERROR(__xludf.DUMMYFUNCTION("""COMPUTED_VALUE"""),2159.31)</f>
        <v>2159.31</v>
      </c>
      <c r="G27" s="2">
        <f>IFERROR(__xludf.DUMMYFUNCTION("""COMPUTED_VALUE"""),45471.66666666667)</f>
        <v>45471.66667</v>
      </c>
      <c r="H27" s="1">
        <f>IFERROR(__xludf.DUMMYFUNCTION("""COMPUTED_VALUE"""),1761.31)</f>
        <v>1761.31</v>
      </c>
      <c r="J27" s="2">
        <f>IFERROR(__xludf.DUMMYFUNCTION("""COMPUTED_VALUE"""),45471.66666666667)</f>
        <v>45471.66667</v>
      </c>
      <c r="K27" s="1">
        <f>IFERROR(__xludf.DUMMYFUNCTION("""COMPUTED_VALUE"""),1774.95)</f>
        <v>1774.95</v>
      </c>
      <c r="M27" s="2">
        <f>IFERROR(__xludf.DUMMYFUNCTION("""COMPUTED_VALUE"""),45471.66666666667)</f>
        <v>45471.66667</v>
      </c>
      <c r="N27" s="1">
        <f>IFERROR(__xludf.DUMMYFUNCTION("""COMPUTED_VALUE"""),2.00733261E8)</f>
        <v>200733261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IFERROR(__xludf.DUMMYFUNCTION("""COMPUTED_VALUE"""),1780.97)</f>
        <v>1780.97</v>
      </c>
      <c r="D28" s="2">
        <f>IFERROR(__xludf.DUMMYFUNCTION("""COMPUTED_VALUE"""),45478.66666666667)</f>
        <v>45478.66667</v>
      </c>
      <c r="E28" s="1">
        <f>IFERROR(__xludf.DUMMYFUNCTION("""COMPUTED_VALUE"""),1795.54)</f>
        <v>1795.54</v>
      </c>
      <c r="G28" s="2">
        <f>IFERROR(__xludf.DUMMYFUNCTION("""COMPUTED_VALUE"""),45478.66666666667)</f>
        <v>45478.66667</v>
      </c>
      <c r="H28" s="1">
        <f>IFERROR(__xludf.DUMMYFUNCTION("""COMPUTED_VALUE"""),1745.61)</f>
        <v>1745.61</v>
      </c>
      <c r="J28" s="2">
        <f>IFERROR(__xludf.DUMMYFUNCTION("""COMPUTED_VALUE"""),45478.66666666667)</f>
        <v>45478.66667</v>
      </c>
      <c r="K28" s="1">
        <f>IFERROR(__xludf.DUMMYFUNCTION("""COMPUTED_VALUE"""),1759.22)</f>
        <v>1759.22</v>
      </c>
      <c r="M28" s="2">
        <f>IFERROR(__xludf.DUMMYFUNCTION("""COMPUTED_VALUE"""),45478.66666666667)</f>
        <v>45478.66667</v>
      </c>
      <c r="N28" s="1">
        <f>IFERROR(__xludf.DUMMYFUNCTION("""COMPUTED_VALUE"""),1.17697773E8)</f>
        <v>117697773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IFERROR(__xludf.DUMMYFUNCTION("""COMPUTED_VALUE"""),1761.83)</f>
        <v>1761.83</v>
      </c>
      <c r="D29" s="2">
        <f>IFERROR(__xludf.DUMMYFUNCTION("""COMPUTED_VALUE"""),45485.66666666667)</f>
        <v>45485.66667</v>
      </c>
      <c r="E29" s="1">
        <f>IFERROR(__xludf.DUMMYFUNCTION("""COMPUTED_VALUE"""),1762.16)</f>
        <v>1762.16</v>
      </c>
      <c r="G29" s="2">
        <f>IFERROR(__xludf.DUMMYFUNCTION("""COMPUTED_VALUE"""),45485.66666666667)</f>
        <v>45485.66667</v>
      </c>
      <c r="H29" s="1">
        <f>IFERROR(__xludf.DUMMYFUNCTION("""COMPUTED_VALUE"""),1672.54)</f>
        <v>1672.54</v>
      </c>
      <c r="J29" s="2">
        <f>IFERROR(__xludf.DUMMYFUNCTION("""COMPUTED_VALUE"""),45485.66666666667)</f>
        <v>45485.66667</v>
      </c>
      <c r="K29" s="1">
        <f>IFERROR(__xludf.DUMMYFUNCTION("""COMPUTED_VALUE"""),1712.9)</f>
        <v>1712.9</v>
      </c>
      <c r="M29" s="2">
        <f>IFERROR(__xludf.DUMMYFUNCTION("""COMPUTED_VALUE"""),45485.66666666667)</f>
        <v>45485.66667</v>
      </c>
      <c r="N29" s="1">
        <f>IFERROR(__xludf.DUMMYFUNCTION("""COMPUTED_VALUE"""),1.20989081E8)</f>
        <v>120989081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IFERROR(__xludf.DUMMYFUNCTION("""COMPUTED_VALUE"""),1712.86)</f>
        <v>1712.86</v>
      </c>
      <c r="D30" s="2">
        <f>IFERROR(__xludf.DUMMYFUNCTION("""COMPUTED_VALUE"""),45492.66666666667)</f>
        <v>45492.66667</v>
      </c>
      <c r="E30" s="1">
        <f>IFERROR(__xludf.DUMMYFUNCTION("""COMPUTED_VALUE"""),1720.49)</f>
        <v>1720.49</v>
      </c>
      <c r="G30" s="2">
        <f>IFERROR(__xludf.DUMMYFUNCTION("""COMPUTED_VALUE"""),45492.66666666667)</f>
        <v>45492.66667</v>
      </c>
      <c r="H30" s="1">
        <f>IFERROR(__xludf.DUMMYFUNCTION("""COMPUTED_VALUE"""),1668.3)</f>
        <v>1668.3</v>
      </c>
      <c r="J30" s="2">
        <f>IFERROR(__xludf.DUMMYFUNCTION("""COMPUTED_VALUE"""),45492.66666666667)</f>
        <v>45492.66667</v>
      </c>
      <c r="K30" s="1">
        <f>IFERROR(__xludf.DUMMYFUNCTION("""COMPUTED_VALUE"""),1679.36)</f>
        <v>1679.36</v>
      </c>
      <c r="M30" s="2">
        <f>IFERROR(__xludf.DUMMYFUNCTION("""COMPUTED_VALUE"""),45492.66666666667)</f>
        <v>45492.66667</v>
      </c>
      <c r="N30" s="1">
        <f>IFERROR(__xludf.DUMMYFUNCTION("""COMPUTED_VALUE"""),9.7700773E7)</f>
        <v>97700773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IFERROR(__xludf.DUMMYFUNCTION("""COMPUTED_VALUE"""),1682.33)</f>
        <v>1682.33</v>
      </c>
      <c r="D31" s="2">
        <f>IFERROR(__xludf.DUMMYFUNCTION("""COMPUTED_VALUE"""),45499.66666666667)</f>
        <v>45499.66667</v>
      </c>
      <c r="E31" s="1">
        <f>IFERROR(__xludf.DUMMYFUNCTION("""COMPUTED_VALUE"""),1729.87)</f>
        <v>1729.87</v>
      </c>
      <c r="G31" s="2">
        <f>IFERROR(__xludf.DUMMYFUNCTION("""COMPUTED_VALUE"""),45499.66666666667)</f>
        <v>45499.66667</v>
      </c>
      <c r="H31" s="1">
        <f>IFERROR(__xludf.DUMMYFUNCTION("""COMPUTED_VALUE"""),1633.44)</f>
        <v>1633.44</v>
      </c>
      <c r="J31" s="2">
        <f>IFERROR(__xludf.DUMMYFUNCTION("""COMPUTED_VALUE"""),45499.66666666667)</f>
        <v>45499.66667</v>
      </c>
      <c r="K31" s="1">
        <f>IFERROR(__xludf.DUMMYFUNCTION("""COMPUTED_VALUE"""),1684.93)</f>
        <v>1684.93</v>
      </c>
      <c r="M31" s="2">
        <f>IFERROR(__xludf.DUMMYFUNCTION("""COMPUTED_VALUE"""),45499.66666666667)</f>
        <v>45499.66667</v>
      </c>
      <c r="N31" s="1">
        <f>IFERROR(__xludf.DUMMYFUNCTION("""COMPUTED_VALUE"""),9.8658348E7)</f>
        <v>98658348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IFERROR(__xludf.DUMMYFUNCTION("""COMPUTED_VALUE"""),1686.21)</f>
        <v>1686.21</v>
      </c>
      <c r="D32" s="2">
        <f>IFERROR(__xludf.DUMMYFUNCTION("""COMPUTED_VALUE"""),45506.66666666667)</f>
        <v>45506.66667</v>
      </c>
      <c r="E32" s="1">
        <f>IFERROR(__xludf.DUMMYFUNCTION("""COMPUTED_VALUE"""),1751.03)</f>
        <v>1751.03</v>
      </c>
      <c r="G32" s="2">
        <f>IFERROR(__xludf.DUMMYFUNCTION("""COMPUTED_VALUE"""),45506.66666666667)</f>
        <v>45506.66667</v>
      </c>
      <c r="H32" s="1">
        <f>IFERROR(__xludf.DUMMYFUNCTION("""COMPUTED_VALUE"""),1653.34)</f>
        <v>1653.34</v>
      </c>
      <c r="J32" s="2">
        <f>IFERROR(__xludf.DUMMYFUNCTION("""COMPUTED_VALUE"""),45506.66666666667)</f>
        <v>45506.66667</v>
      </c>
      <c r="K32" s="1">
        <f>IFERROR(__xludf.DUMMYFUNCTION("""COMPUTED_VALUE"""),1683.19)</f>
        <v>1683.19</v>
      </c>
      <c r="M32" s="2">
        <f>IFERROR(__xludf.DUMMYFUNCTION("""COMPUTED_VALUE"""),45506.66666666667)</f>
        <v>45506.66667</v>
      </c>
      <c r="N32" s="1">
        <f>IFERROR(__xludf.DUMMYFUNCTION("""COMPUTED_VALUE"""),7.8305985E7)</f>
        <v>78305985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IFERROR(__xludf.DUMMYFUNCTION("""COMPUTED_VALUE"""),1660.38)</f>
        <v>1660.38</v>
      </c>
      <c r="D33" s="2">
        <f>IFERROR(__xludf.DUMMYFUNCTION("""COMPUTED_VALUE"""),45513.66666666667)</f>
        <v>45513.66667</v>
      </c>
      <c r="E33" s="1">
        <f>IFERROR(__xludf.DUMMYFUNCTION("""COMPUTED_VALUE"""),1710.15)</f>
        <v>1710.15</v>
      </c>
      <c r="G33" s="2">
        <f>IFERROR(__xludf.DUMMYFUNCTION("""COMPUTED_VALUE"""),45513.66666666667)</f>
        <v>45513.66667</v>
      </c>
      <c r="H33" s="1">
        <f>IFERROR(__xludf.DUMMYFUNCTION("""COMPUTED_VALUE"""),1609.56)</f>
        <v>1609.56</v>
      </c>
      <c r="J33" s="2">
        <f>IFERROR(__xludf.DUMMYFUNCTION("""COMPUTED_VALUE"""),45513.66666666667)</f>
        <v>45513.66667</v>
      </c>
      <c r="K33" s="1">
        <f>IFERROR(__xludf.DUMMYFUNCTION("""COMPUTED_VALUE"""),1709.4)</f>
        <v>1709.4</v>
      </c>
      <c r="M33" s="2">
        <f>IFERROR(__xludf.DUMMYFUNCTION("""COMPUTED_VALUE"""),45513.66666666667)</f>
        <v>45513.66667</v>
      </c>
      <c r="N33" s="1">
        <f>IFERROR(__xludf.DUMMYFUNCTION("""COMPUTED_VALUE"""),6.9806527E7)</f>
        <v>69806527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IFERROR(__xludf.DUMMYFUNCTION("""COMPUTED_VALUE"""),1709.76)</f>
        <v>1709.76</v>
      </c>
      <c r="D34" s="2">
        <f>IFERROR(__xludf.DUMMYFUNCTION("""COMPUTED_VALUE"""),45520.66666666667)</f>
        <v>45520.66667</v>
      </c>
      <c r="E34" s="1">
        <f>IFERROR(__xludf.DUMMYFUNCTION("""COMPUTED_VALUE"""),1893.07)</f>
        <v>1893.07</v>
      </c>
      <c r="G34" s="2">
        <f>IFERROR(__xludf.DUMMYFUNCTION("""COMPUTED_VALUE"""),45520.66666666667)</f>
        <v>45520.66667</v>
      </c>
      <c r="H34" s="1">
        <f>IFERROR(__xludf.DUMMYFUNCTION("""COMPUTED_VALUE"""),1704.94)</f>
        <v>1704.94</v>
      </c>
      <c r="J34" s="2">
        <f>IFERROR(__xludf.DUMMYFUNCTION("""COMPUTED_VALUE"""),45520.66666666667)</f>
        <v>45520.66667</v>
      </c>
      <c r="K34" s="1">
        <f>IFERROR(__xludf.DUMMYFUNCTION("""COMPUTED_VALUE"""),1879.57)</f>
        <v>1879.57</v>
      </c>
      <c r="M34" s="2">
        <f>IFERROR(__xludf.DUMMYFUNCTION("""COMPUTED_VALUE"""),45520.66666666667)</f>
        <v>45520.66667</v>
      </c>
      <c r="N34" s="1">
        <f>IFERROR(__xludf.DUMMYFUNCTION("""COMPUTED_VALUE"""),9.5049582E7)</f>
        <v>95049582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IFERROR(__xludf.DUMMYFUNCTION("""COMPUTED_VALUE"""),1880.3)</f>
        <v>1880.3</v>
      </c>
      <c r="D35" s="2">
        <f>IFERROR(__xludf.DUMMYFUNCTION("""COMPUTED_VALUE"""),45527.66666666667)</f>
        <v>45527.66667</v>
      </c>
      <c r="E35" s="1">
        <f>IFERROR(__xludf.DUMMYFUNCTION("""COMPUTED_VALUE"""),1919.95)</f>
        <v>1919.95</v>
      </c>
      <c r="G35" s="2">
        <f>IFERROR(__xludf.DUMMYFUNCTION("""COMPUTED_VALUE"""),45527.66666666667)</f>
        <v>45527.66667</v>
      </c>
      <c r="H35" s="1">
        <f>IFERROR(__xludf.DUMMYFUNCTION("""COMPUTED_VALUE"""),1873.45)</f>
        <v>1873.45</v>
      </c>
      <c r="J35" s="2">
        <f>IFERROR(__xludf.DUMMYFUNCTION("""COMPUTED_VALUE"""),45527.66666666667)</f>
        <v>45527.66667</v>
      </c>
      <c r="K35" s="1">
        <f>IFERROR(__xludf.DUMMYFUNCTION("""COMPUTED_VALUE"""),1916.5)</f>
        <v>1916.5</v>
      </c>
      <c r="M35" s="2">
        <f>IFERROR(__xludf.DUMMYFUNCTION("""COMPUTED_VALUE"""),45527.66666666667)</f>
        <v>45527.66667</v>
      </c>
      <c r="N35" s="1">
        <f>IFERROR(__xludf.DUMMYFUNCTION("""COMPUTED_VALUE"""),5.5369244E7)</f>
        <v>55369244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IFERROR(__xludf.DUMMYFUNCTION("""COMPUTED_VALUE"""),1906.68)</f>
        <v>1906.68</v>
      </c>
      <c r="D36" s="2">
        <f>IFERROR(__xludf.DUMMYFUNCTION("""COMPUTED_VALUE"""),45534.66666666667)</f>
        <v>45534.66667</v>
      </c>
      <c r="E36" s="1">
        <f>IFERROR(__xludf.DUMMYFUNCTION("""COMPUTED_VALUE"""),1929.41)</f>
        <v>1929.41</v>
      </c>
      <c r="G36" s="2">
        <f>IFERROR(__xludf.DUMMYFUNCTION("""COMPUTED_VALUE"""),45534.66666666667)</f>
        <v>45534.66667</v>
      </c>
      <c r="H36" s="1">
        <f>IFERROR(__xludf.DUMMYFUNCTION("""COMPUTED_VALUE"""),1867.21)</f>
        <v>1867.21</v>
      </c>
      <c r="J36" s="2">
        <f>IFERROR(__xludf.DUMMYFUNCTION("""COMPUTED_VALUE"""),45534.66666666667)</f>
        <v>45534.66667</v>
      </c>
      <c r="K36" s="1">
        <f>IFERROR(__xludf.DUMMYFUNCTION("""COMPUTED_VALUE"""),1898.49)</f>
        <v>1898.49</v>
      </c>
      <c r="M36" s="2">
        <f>IFERROR(__xludf.DUMMYFUNCTION("""COMPUTED_VALUE"""),45534.66666666667)</f>
        <v>45534.66667</v>
      </c>
      <c r="N36" s="1">
        <f>IFERROR(__xludf.DUMMYFUNCTION("""COMPUTED_VALUE"""),6.6101988E7)</f>
        <v>66101988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IFERROR(__xludf.DUMMYFUNCTION("""COMPUTED_VALUE"""),1897.44)</f>
        <v>1897.44</v>
      </c>
      <c r="D37" s="2">
        <f>IFERROR(__xludf.DUMMYFUNCTION("""COMPUTED_VALUE"""),45541.66666666667)</f>
        <v>45541.66667</v>
      </c>
      <c r="E37" s="1">
        <f>IFERROR(__xludf.DUMMYFUNCTION("""COMPUTED_VALUE"""),1897.44)</f>
        <v>1897.44</v>
      </c>
      <c r="G37" s="2">
        <f>IFERROR(__xludf.DUMMYFUNCTION("""COMPUTED_VALUE"""),45541.66666666667)</f>
        <v>45541.66667</v>
      </c>
      <c r="H37" s="1">
        <f>IFERROR(__xludf.DUMMYFUNCTION("""COMPUTED_VALUE"""),1800.59)</f>
        <v>1800.59</v>
      </c>
      <c r="J37" s="2">
        <f>IFERROR(__xludf.DUMMYFUNCTION("""COMPUTED_VALUE"""),45541.66666666667)</f>
        <v>45541.66667</v>
      </c>
      <c r="K37" s="1">
        <f>IFERROR(__xludf.DUMMYFUNCTION("""COMPUTED_VALUE"""),1804.31)</f>
        <v>1804.31</v>
      </c>
      <c r="M37" s="2">
        <f>IFERROR(__xludf.DUMMYFUNCTION("""COMPUTED_VALUE"""),45541.66666666667)</f>
        <v>45541.66667</v>
      </c>
      <c r="N37" s="1">
        <f>IFERROR(__xludf.DUMMYFUNCTION("""COMPUTED_VALUE"""),4.8751597E7)</f>
        <v>48751597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IFERROR(__xludf.DUMMYFUNCTION("""COMPUTED_VALUE"""),1807.76)</f>
        <v>1807.76</v>
      </c>
      <c r="D38" s="2">
        <f>IFERROR(__xludf.DUMMYFUNCTION("""COMPUTED_VALUE"""),45548.66666666667)</f>
        <v>45548.66667</v>
      </c>
      <c r="E38" s="1">
        <f>IFERROR(__xludf.DUMMYFUNCTION("""COMPUTED_VALUE"""),1825.46)</f>
        <v>1825.46</v>
      </c>
      <c r="G38" s="2">
        <f>IFERROR(__xludf.DUMMYFUNCTION("""COMPUTED_VALUE"""),45548.66666666667)</f>
        <v>45548.66667</v>
      </c>
      <c r="H38" s="1">
        <f>IFERROR(__xludf.DUMMYFUNCTION("""COMPUTED_VALUE"""),1740.01)</f>
        <v>1740.01</v>
      </c>
      <c r="J38" s="2">
        <f>IFERROR(__xludf.DUMMYFUNCTION("""COMPUTED_VALUE"""),45548.66666666667)</f>
        <v>45548.66667</v>
      </c>
      <c r="K38" s="1">
        <f>IFERROR(__xludf.DUMMYFUNCTION("""COMPUTED_VALUE"""),1805.15)</f>
        <v>1805.15</v>
      </c>
      <c r="M38" s="2">
        <f>IFERROR(__xludf.DUMMYFUNCTION("""COMPUTED_VALUE"""),45548.66666666667)</f>
        <v>45548.66667</v>
      </c>
      <c r="N38" s="1">
        <f>IFERROR(__xludf.DUMMYFUNCTION("""COMPUTED_VALUE"""),5.2367106E7)</f>
        <v>52367106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IFERROR(__xludf.DUMMYFUNCTION("""COMPUTED_VALUE"""),1808.33)</f>
        <v>1808.33</v>
      </c>
      <c r="D39" s="2">
        <f>IFERROR(__xludf.DUMMYFUNCTION("""COMPUTED_VALUE"""),45555.66666666667)</f>
        <v>45555.66667</v>
      </c>
      <c r="E39" s="1">
        <f>IFERROR(__xludf.DUMMYFUNCTION("""COMPUTED_VALUE"""),1935.85)</f>
        <v>1935.85</v>
      </c>
      <c r="G39" s="2">
        <f>IFERROR(__xludf.DUMMYFUNCTION("""COMPUTED_VALUE"""),45555.66666666667)</f>
        <v>45555.66667</v>
      </c>
      <c r="H39" s="1">
        <f>IFERROR(__xludf.DUMMYFUNCTION("""COMPUTED_VALUE"""),1797.67)</f>
        <v>1797.67</v>
      </c>
      <c r="J39" s="2">
        <f>IFERROR(__xludf.DUMMYFUNCTION("""COMPUTED_VALUE"""),45555.66666666667)</f>
        <v>45555.66667</v>
      </c>
      <c r="K39" s="1">
        <f>IFERROR(__xludf.DUMMYFUNCTION("""COMPUTED_VALUE"""),1915.83)</f>
        <v>1915.83</v>
      </c>
      <c r="M39" s="2">
        <f>IFERROR(__xludf.DUMMYFUNCTION("""COMPUTED_VALUE"""),45555.66666666667)</f>
        <v>45555.66667</v>
      </c>
      <c r="N39" s="1">
        <f>IFERROR(__xludf.DUMMYFUNCTION("""COMPUTED_VALUE"""),1.28261897E8)</f>
        <v>128261897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IFERROR(__xludf.DUMMYFUNCTION("""COMPUTED_VALUE"""),1899.74)</f>
        <v>1899.74</v>
      </c>
      <c r="D40" s="2">
        <f>IFERROR(__xludf.DUMMYFUNCTION("""COMPUTED_VALUE"""),45562.66666666667)</f>
        <v>45562.66667</v>
      </c>
      <c r="E40" s="1">
        <f>IFERROR(__xludf.DUMMYFUNCTION("""COMPUTED_VALUE"""),2012.37)</f>
        <v>2012.37</v>
      </c>
      <c r="G40" s="2">
        <f>IFERROR(__xludf.DUMMYFUNCTION("""COMPUTED_VALUE"""),45562.66666666667)</f>
        <v>45562.66667</v>
      </c>
      <c r="H40" s="1">
        <f>IFERROR(__xludf.DUMMYFUNCTION("""COMPUTED_VALUE"""),1892.63)</f>
        <v>1892.63</v>
      </c>
      <c r="J40" s="2">
        <f>IFERROR(__xludf.DUMMYFUNCTION("""COMPUTED_VALUE"""),45562.66666666667)</f>
        <v>45562.66667</v>
      </c>
      <c r="K40" s="1">
        <f>IFERROR(__xludf.DUMMYFUNCTION("""COMPUTED_VALUE"""),1994.19)</f>
        <v>1994.19</v>
      </c>
      <c r="M40" s="2">
        <f>IFERROR(__xludf.DUMMYFUNCTION("""COMPUTED_VALUE"""),45562.66666666667)</f>
        <v>45562.66667</v>
      </c>
      <c r="N40" s="1">
        <f>IFERROR(__xludf.DUMMYFUNCTION("""COMPUTED_VALUE"""),9.7526473E7)</f>
        <v>97526473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IFERROR(__xludf.DUMMYFUNCTION("""COMPUTED_VALUE"""),1991.77)</f>
        <v>1991.77</v>
      </c>
      <c r="D41" s="2">
        <f>IFERROR(__xludf.DUMMYFUNCTION("""COMPUTED_VALUE"""),45569.66666666667)</f>
        <v>45569.66667</v>
      </c>
      <c r="E41" s="1">
        <f>IFERROR(__xludf.DUMMYFUNCTION("""COMPUTED_VALUE"""),1994.74)</f>
        <v>1994.74</v>
      </c>
      <c r="G41" s="2">
        <f>IFERROR(__xludf.DUMMYFUNCTION("""COMPUTED_VALUE"""),45569.66666666667)</f>
        <v>45569.66667</v>
      </c>
      <c r="H41" s="1">
        <f>IFERROR(__xludf.DUMMYFUNCTION("""COMPUTED_VALUE"""),1853.17)</f>
        <v>1853.17</v>
      </c>
      <c r="J41" s="2">
        <f>IFERROR(__xludf.DUMMYFUNCTION("""COMPUTED_VALUE"""),45569.66666666667)</f>
        <v>45569.66667</v>
      </c>
      <c r="K41" s="1">
        <f>IFERROR(__xludf.DUMMYFUNCTION("""COMPUTED_VALUE"""),1892.15)</f>
        <v>1892.15</v>
      </c>
      <c r="M41" s="2">
        <f>IFERROR(__xludf.DUMMYFUNCTION("""COMPUTED_VALUE"""),45569.66666666667)</f>
        <v>45569.66667</v>
      </c>
      <c r="N41" s="1">
        <f>IFERROR(__xludf.DUMMYFUNCTION("""COMPUTED_VALUE"""),1.14845702E8)</f>
        <v>114845702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IFERROR(__xludf.DUMMYFUNCTION("""COMPUTED_VALUE"""),1886.98)</f>
        <v>1886.98</v>
      </c>
      <c r="D42" s="2">
        <f>IFERROR(__xludf.DUMMYFUNCTION("""COMPUTED_VALUE"""),45576.66666666667)</f>
        <v>45576.66667</v>
      </c>
      <c r="E42" s="1">
        <f>IFERROR(__xludf.DUMMYFUNCTION("""COMPUTED_VALUE"""),1889.79)</f>
        <v>1889.79</v>
      </c>
      <c r="G42" s="2">
        <f>IFERROR(__xludf.DUMMYFUNCTION("""COMPUTED_VALUE"""),45576.66666666667)</f>
        <v>45576.66667</v>
      </c>
      <c r="H42" s="1">
        <f>IFERROR(__xludf.DUMMYFUNCTION("""COMPUTED_VALUE"""),1827.26)</f>
        <v>1827.26</v>
      </c>
      <c r="J42" s="2">
        <f>IFERROR(__xludf.DUMMYFUNCTION("""COMPUTED_VALUE"""),45576.66666666667)</f>
        <v>45576.66667</v>
      </c>
      <c r="K42" s="1">
        <f>IFERROR(__xludf.DUMMYFUNCTION("""COMPUTED_VALUE"""),1875.61)</f>
        <v>1875.61</v>
      </c>
      <c r="M42" s="2">
        <f>IFERROR(__xludf.DUMMYFUNCTION("""COMPUTED_VALUE"""),45576.66666666667)</f>
        <v>45576.66667</v>
      </c>
      <c r="N42" s="1">
        <f>IFERROR(__xludf.DUMMYFUNCTION("""COMPUTED_VALUE"""),7.3122299E7)</f>
        <v>73122299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IFERROR(__xludf.DUMMYFUNCTION("""COMPUTED_VALUE"""),1875.59)</f>
        <v>1875.59</v>
      </c>
      <c r="D43" s="2">
        <f>IFERROR(__xludf.DUMMYFUNCTION("""COMPUTED_VALUE"""),45583.66666666667)</f>
        <v>45583.66667</v>
      </c>
      <c r="E43" s="1">
        <f>IFERROR(__xludf.DUMMYFUNCTION("""COMPUTED_VALUE"""),1908.65)</f>
        <v>1908.65</v>
      </c>
      <c r="G43" s="2">
        <f>IFERROR(__xludf.DUMMYFUNCTION("""COMPUTED_VALUE"""),45583.66666666667)</f>
        <v>45583.66667</v>
      </c>
      <c r="H43" s="1">
        <f>IFERROR(__xludf.DUMMYFUNCTION("""COMPUTED_VALUE"""),1849.42)</f>
        <v>1849.42</v>
      </c>
      <c r="J43" s="2">
        <f>IFERROR(__xludf.DUMMYFUNCTION("""COMPUTED_VALUE"""),45583.66666666667)</f>
        <v>45583.66667</v>
      </c>
      <c r="K43" s="1">
        <f>IFERROR(__xludf.DUMMYFUNCTION("""COMPUTED_VALUE"""),1881.19)</f>
        <v>1881.19</v>
      </c>
      <c r="M43" s="2">
        <f>IFERROR(__xludf.DUMMYFUNCTION("""COMPUTED_VALUE"""),45583.66666666667)</f>
        <v>45583.66667</v>
      </c>
      <c r="N43" s="1">
        <f>IFERROR(__xludf.DUMMYFUNCTION("""COMPUTED_VALUE"""),7.2338467E7)</f>
        <v>72338467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IFERROR(__xludf.DUMMYFUNCTION("""COMPUTED_VALUE"""),1879.3)</f>
        <v>1879.3</v>
      </c>
      <c r="D44" s="2">
        <f>IFERROR(__xludf.DUMMYFUNCTION("""COMPUTED_VALUE"""),45590.66666666667)</f>
        <v>45590.66667</v>
      </c>
      <c r="E44" s="1">
        <f>IFERROR(__xludf.DUMMYFUNCTION("""COMPUTED_VALUE"""),1880.9)</f>
        <v>1880.9</v>
      </c>
      <c r="G44" s="2">
        <f>IFERROR(__xludf.DUMMYFUNCTION("""COMPUTED_VALUE"""),45590.66666666667)</f>
        <v>45590.66667</v>
      </c>
      <c r="H44" s="1">
        <f>IFERROR(__xludf.DUMMYFUNCTION("""COMPUTED_VALUE"""),1788.93)</f>
        <v>1788.93</v>
      </c>
      <c r="J44" s="2">
        <f>IFERROR(__xludf.DUMMYFUNCTION("""COMPUTED_VALUE"""),45590.66666666667)</f>
        <v>45590.66667</v>
      </c>
      <c r="K44" s="1">
        <f>IFERROR(__xludf.DUMMYFUNCTION("""COMPUTED_VALUE"""),1817.28)</f>
        <v>1817.28</v>
      </c>
      <c r="M44" s="2">
        <f>IFERROR(__xludf.DUMMYFUNCTION("""COMPUTED_VALUE"""),45590.66666666667)</f>
        <v>45590.66667</v>
      </c>
      <c r="N44" s="1">
        <f>IFERROR(__xludf.DUMMYFUNCTION("""COMPUTED_VALUE"""),7.8591482E7)</f>
        <v>78591482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IFERROR(__xludf.DUMMYFUNCTION("""COMPUTED_VALUE"""),1818.38)</f>
        <v>1818.38</v>
      </c>
      <c r="D45" s="2">
        <f>IFERROR(__xludf.DUMMYFUNCTION("""COMPUTED_VALUE"""),45597.66666666667)</f>
        <v>45597.66667</v>
      </c>
      <c r="E45" s="1">
        <f>IFERROR(__xludf.DUMMYFUNCTION("""COMPUTED_VALUE"""),1839.69)</f>
        <v>1839.69</v>
      </c>
      <c r="G45" s="2">
        <f>IFERROR(__xludf.DUMMYFUNCTION("""COMPUTED_VALUE"""),45597.66666666667)</f>
        <v>45597.66667</v>
      </c>
      <c r="H45" s="1">
        <f>IFERROR(__xludf.DUMMYFUNCTION("""COMPUTED_VALUE"""),1735.14)</f>
        <v>1735.14</v>
      </c>
      <c r="J45" s="2">
        <f>IFERROR(__xludf.DUMMYFUNCTION("""COMPUTED_VALUE"""),45597.66666666667)</f>
        <v>45597.66667</v>
      </c>
      <c r="K45" s="1">
        <f>IFERROR(__xludf.DUMMYFUNCTION("""COMPUTED_VALUE"""),1768.45)</f>
        <v>1768.45</v>
      </c>
      <c r="M45" s="2">
        <f>IFERROR(__xludf.DUMMYFUNCTION("""COMPUTED_VALUE"""),45597.66666666667)</f>
        <v>45597.66667</v>
      </c>
      <c r="N45" s="1">
        <f>IFERROR(__xludf.DUMMYFUNCTION("""COMPUTED_VALUE"""),9.651973E7)</f>
        <v>96519730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IFERROR(__xludf.DUMMYFUNCTION("""COMPUTED_VALUE"""),1767.57)</f>
        <v>1767.57</v>
      </c>
      <c r="D46" s="2">
        <f>IFERROR(__xludf.DUMMYFUNCTION("""COMPUTED_VALUE"""),45604.66666666667)</f>
        <v>45604.66667</v>
      </c>
      <c r="E46" s="1">
        <f>IFERROR(__xludf.DUMMYFUNCTION("""COMPUTED_VALUE"""),1785.32)</f>
        <v>1785.32</v>
      </c>
      <c r="G46" s="2">
        <f>IFERROR(__xludf.DUMMYFUNCTION("""COMPUTED_VALUE"""),45604.66666666667)</f>
        <v>45604.66667</v>
      </c>
      <c r="H46" s="1">
        <f>IFERROR(__xludf.DUMMYFUNCTION("""COMPUTED_VALUE"""),1728.51)</f>
        <v>1728.51</v>
      </c>
      <c r="J46" s="2">
        <f>IFERROR(__xludf.DUMMYFUNCTION("""COMPUTED_VALUE"""),45604.66666666667)</f>
        <v>45604.66667</v>
      </c>
      <c r="K46" s="1">
        <f>IFERROR(__xludf.DUMMYFUNCTION("""COMPUTED_VALUE"""),1764.64)</f>
        <v>1764.64</v>
      </c>
      <c r="M46" s="2">
        <f>IFERROR(__xludf.DUMMYFUNCTION("""COMPUTED_VALUE"""),45604.66666666667)</f>
        <v>45604.66667</v>
      </c>
      <c r="N46" s="1">
        <f>IFERROR(__xludf.DUMMYFUNCTION("""COMPUTED_VALUE"""),7.7631818E7)</f>
        <v>77631818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IFERROR(__xludf.DUMMYFUNCTION("""COMPUTED_VALUE"""),1770.72)</f>
        <v>1770.72</v>
      </c>
      <c r="D47" s="2">
        <f>IFERROR(__xludf.DUMMYFUNCTION("""COMPUTED_VALUE"""),45611.66666666667)</f>
        <v>45611.66667</v>
      </c>
      <c r="E47" s="1">
        <f>IFERROR(__xludf.DUMMYFUNCTION("""COMPUTED_VALUE"""),1798.01)</f>
        <v>1798.01</v>
      </c>
      <c r="G47" s="2">
        <f>IFERROR(__xludf.DUMMYFUNCTION("""COMPUTED_VALUE"""),45611.66666666667)</f>
        <v>45611.66667</v>
      </c>
      <c r="H47" s="1">
        <f>IFERROR(__xludf.DUMMYFUNCTION("""COMPUTED_VALUE"""),1759.33)</f>
        <v>1759.33</v>
      </c>
      <c r="J47" s="2">
        <f>IFERROR(__xludf.DUMMYFUNCTION("""COMPUTED_VALUE"""),45611.66666666667)</f>
        <v>45611.66667</v>
      </c>
      <c r="K47" s="1">
        <f>IFERROR(__xludf.DUMMYFUNCTION("""COMPUTED_VALUE"""),1771.65)</f>
        <v>1771.65</v>
      </c>
      <c r="M47" s="2">
        <f>IFERROR(__xludf.DUMMYFUNCTION("""COMPUTED_VALUE"""),45611.66666666667)</f>
        <v>45611.66667</v>
      </c>
      <c r="N47" s="1">
        <f>IFERROR(__xludf.DUMMYFUNCTION("""COMPUTED_VALUE"""),6.8498216E7)</f>
        <v>68498216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IFERROR(__xludf.DUMMYFUNCTION("""COMPUTED_VALUE"""),1761.92)</f>
        <v>1761.92</v>
      </c>
      <c r="D48" s="2">
        <f>IFERROR(__xludf.DUMMYFUNCTION("""COMPUTED_VALUE"""),45618.66666666667)</f>
        <v>45618.66667</v>
      </c>
      <c r="E48" s="1">
        <f>IFERROR(__xludf.DUMMYFUNCTION("""COMPUTED_VALUE"""),1828.21)</f>
        <v>1828.21</v>
      </c>
      <c r="G48" s="2">
        <f>IFERROR(__xludf.DUMMYFUNCTION("""COMPUTED_VALUE"""),45618.66666666667)</f>
        <v>45618.66667</v>
      </c>
      <c r="H48" s="1">
        <f>IFERROR(__xludf.DUMMYFUNCTION("""COMPUTED_VALUE"""),1706.11)</f>
        <v>1706.11</v>
      </c>
      <c r="J48" s="2">
        <f>IFERROR(__xludf.DUMMYFUNCTION("""COMPUTED_VALUE"""),45618.66666666667)</f>
        <v>45618.66667</v>
      </c>
      <c r="K48" s="1">
        <f>IFERROR(__xludf.DUMMYFUNCTION("""COMPUTED_VALUE"""),1825.4)</f>
        <v>1825.4</v>
      </c>
      <c r="M48" s="2">
        <f>IFERROR(__xludf.DUMMYFUNCTION("""COMPUTED_VALUE"""),45618.66666666667)</f>
        <v>45618.66667</v>
      </c>
      <c r="N48" s="1">
        <f>IFERROR(__xludf.DUMMYFUNCTION("""COMPUTED_VALUE"""),8.7194909E7)</f>
        <v>87194909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IFERROR(__xludf.DUMMYFUNCTION("""COMPUTED_VALUE"""),1848.04)</f>
        <v>1848.04</v>
      </c>
      <c r="D49" s="2">
        <f>IFERROR(__xludf.DUMMYFUNCTION("""COMPUTED_VALUE"""),45625.54166666667)</f>
        <v>45625.54167</v>
      </c>
      <c r="E49" s="1">
        <f>IFERROR(__xludf.DUMMYFUNCTION("""COMPUTED_VALUE"""),1876.85)</f>
        <v>1876.85</v>
      </c>
      <c r="G49" s="2">
        <f>IFERROR(__xludf.DUMMYFUNCTION("""COMPUTED_VALUE"""),45625.54166666667)</f>
        <v>45625.54167</v>
      </c>
      <c r="H49" s="1">
        <f>IFERROR(__xludf.DUMMYFUNCTION("""COMPUTED_VALUE"""),1833.78)</f>
        <v>1833.78</v>
      </c>
      <c r="J49" s="2">
        <f>IFERROR(__xludf.DUMMYFUNCTION("""COMPUTED_VALUE"""),45625.54166666667)</f>
        <v>45625.54167</v>
      </c>
      <c r="K49" s="1">
        <f>IFERROR(__xludf.DUMMYFUNCTION("""COMPUTED_VALUE"""),1858.51)</f>
        <v>1858.51</v>
      </c>
      <c r="M49" s="2">
        <f>IFERROR(__xludf.DUMMYFUNCTION("""COMPUTED_VALUE"""),45625.54166666667)</f>
        <v>45625.54167</v>
      </c>
      <c r="N49" s="1">
        <f>IFERROR(__xludf.DUMMYFUNCTION("""COMPUTED_VALUE"""),6.1213411E7)</f>
        <v>61213411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IFERROR(__xludf.DUMMYFUNCTION("""COMPUTED_VALUE"""),1846.78)</f>
        <v>1846.78</v>
      </c>
      <c r="D50" s="2">
        <f>IFERROR(__xludf.DUMMYFUNCTION("""COMPUTED_VALUE"""),45632.66666666667)</f>
        <v>45632.66667</v>
      </c>
      <c r="E50" s="1">
        <f>IFERROR(__xludf.DUMMYFUNCTION("""COMPUTED_VALUE"""),1926.6)</f>
        <v>1926.6</v>
      </c>
      <c r="G50" s="2">
        <f>IFERROR(__xludf.DUMMYFUNCTION("""COMPUTED_VALUE"""),45632.66666666667)</f>
        <v>45632.66667</v>
      </c>
      <c r="H50" s="1">
        <f>IFERROR(__xludf.DUMMYFUNCTION("""COMPUTED_VALUE"""),1839.32)</f>
        <v>1839.32</v>
      </c>
      <c r="J50" s="2">
        <f>IFERROR(__xludf.DUMMYFUNCTION("""COMPUTED_VALUE"""),45632.66666666667)</f>
        <v>45632.66667</v>
      </c>
      <c r="K50" s="1">
        <f>IFERROR(__xludf.DUMMYFUNCTION("""COMPUTED_VALUE"""),1883.82)</f>
        <v>1883.82</v>
      </c>
      <c r="M50" s="2">
        <f>IFERROR(__xludf.DUMMYFUNCTION("""COMPUTED_VALUE"""),45632.66666666667)</f>
        <v>45632.66667</v>
      </c>
      <c r="N50" s="1">
        <f>IFERROR(__xludf.DUMMYFUNCTION("""COMPUTED_VALUE"""),8.4413715E7)</f>
        <v>84413715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IFERROR(__xludf.DUMMYFUNCTION("""COMPUTED_VALUE"""),1886.6)</f>
        <v>1886.6</v>
      </c>
      <c r="D51" s="2">
        <f>IFERROR(__xludf.DUMMYFUNCTION("""COMPUTED_VALUE"""),45639.66666666667)</f>
        <v>45639.66667</v>
      </c>
      <c r="E51" s="1">
        <f>IFERROR(__xludf.DUMMYFUNCTION("""COMPUTED_VALUE"""),1906.33)</f>
        <v>1906.33</v>
      </c>
      <c r="G51" s="2">
        <f>IFERROR(__xludf.DUMMYFUNCTION("""COMPUTED_VALUE"""),45639.66666666667)</f>
        <v>45639.66667</v>
      </c>
      <c r="H51" s="1">
        <f>IFERROR(__xludf.DUMMYFUNCTION("""COMPUTED_VALUE"""),1852.12)</f>
        <v>1852.12</v>
      </c>
      <c r="J51" s="2">
        <f>IFERROR(__xludf.DUMMYFUNCTION("""COMPUTED_VALUE"""),45639.66666666667)</f>
        <v>45639.66667</v>
      </c>
      <c r="K51" s="1">
        <f>IFERROR(__xludf.DUMMYFUNCTION("""COMPUTED_VALUE"""),1872.25)</f>
        <v>1872.25</v>
      </c>
      <c r="M51" s="2">
        <f>IFERROR(__xludf.DUMMYFUNCTION("""COMPUTED_VALUE"""),45639.66666666667)</f>
        <v>45639.66667</v>
      </c>
      <c r="N51" s="1">
        <f>IFERROR(__xludf.DUMMYFUNCTION("""COMPUTED_VALUE"""),7.2453703E7)</f>
        <v>72453703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IFERROR(__xludf.DUMMYFUNCTION("""COMPUTED_VALUE"""),1865.59)</f>
        <v>1865.59</v>
      </c>
      <c r="D52" s="2">
        <f>IFERROR(__xludf.DUMMYFUNCTION("""COMPUTED_VALUE"""),45646.66666666667)</f>
        <v>45646.66667</v>
      </c>
      <c r="E52" s="1">
        <f>IFERROR(__xludf.DUMMYFUNCTION("""COMPUTED_VALUE"""),1912.07)</f>
        <v>1912.07</v>
      </c>
      <c r="G52" s="2">
        <f>IFERROR(__xludf.DUMMYFUNCTION("""COMPUTED_VALUE"""),45646.66666666667)</f>
        <v>45646.66667</v>
      </c>
      <c r="H52" s="1">
        <f>IFERROR(__xludf.DUMMYFUNCTION("""COMPUTED_VALUE"""),1817.79)</f>
        <v>1817.79</v>
      </c>
      <c r="J52" s="2">
        <f>IFERROR(__xludf.DUMMYFUNCTION("""COMPUTED_VALUE"""),45646.66666666667)</f>
        <v>45646.66667</v>
      </c>
      <c r="K52" s="1">
        <f>IFERROR(__xludf.DUMMYFUNCTION("""COMPUTED_VALUE"""),1871.45)</f>
        <v>1871.45</v>
      </c>
      <c r="M52" s="2">
        <f>IFERROR(__xludf.DUMMYFUNCTION("""COMPUTED_VALUE"""),45646.66666666667)</f>
        <v>45646.66667</v>
      </c>
      <c r="N52" s="1">
        <f>IFERROR(__xludf.DUMMYFUNCTION("""COMPUTED_VALUE"""),1.45282685E8)</f>
        <v>145282685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IFERROR(__xludf.DUMMYFUNCTION("""COMPUTED_VALUE"""),1857.49)</f>
        <v>1857.49</v>
      </c>
      <c r="D53" s="2">
        <f>IFERROR(__xludf.DUMMYFUNCTION("""COMPUTED_VALUE"""),45653.66666666667)</f>
        <v>45653.66667</v>
      </c>
      <c r="E53" s="1">
        <f>IFERROR(__xludf.DUMMYFUNCTION("""COMPUTED_VALUE"""),1896.08)</f>
        <v>1896.08</v>
      </c>
      <c r="G53" s="2">
        <f>IFERROR(__xludf.DUMMYFUNCTION("""COMPUTED_VALUE"""),45653.66666666667)</f>
        <v>45653.66667</v>
      </c>
      <c r="H53" s="1">
        <f>IFERROR(__xludf.DUMMYFUNCTION("""COMPUTED_VALUE"""),1842.44)</f>
        <v>1842.44</v>
      </c>
      <c r="J53" s="2">
        <f>IFERROR(__xludf.DUMMYFUNCTION("""COMPUTED_VALUE"""),45653.66666666667)</f>
        <v>45653.66667</v>
      </c>
      <c r="K53" s="1">
        <f>IFERROR(__xludf.DUMMYFUNCTION("""COMPUTED_VALUE"""),1854.26)</f>
        <v>1854.26</v>
      </c>
      <c r="M53" s="2">
        <f>IFERROR(__xludf.DUMMYFUNCTION("""COMPUTED_VALUE"""),45653.66666666667)</f>
        <v>45653.66667</v>
      </c>
      <c r="N53" s="1">
        <f>IFERROR(__xludf.DUMMYFUNCTION("""COMPUTED_VALUE"""),4.3070991E7)</f>
        <v>43070991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IFERROR(__xludf.DUMMYFUNCTION("""COMPUTED_VALUE"""),1844.26)</f>
        <v>1844.26</v>
      </c>
      <c r="D54" s="2">
        <f>IFERROR(__xludf.DUMMYFUNCTION("""COMPUTED_VALUE"""),45660.66666666667)</f>
        <v>45660.66667</v>
      </c>
      <c r="E54" s="1">
        <f>IFERROR(__xludf.DUMMYFUNCTION("""COMPUTED_VALUE"""),1855.23)</f>
        <v>1855.23</v>
      </c>
      <c r="G54" s="2">
        <f>IFERROR(__xludf.DUMMYFUNCTION("""COMPUTED_VALUE"""),45660.66666666667)</f>
        <v>45660.66667</v>
      </c>
      <c r="H54" s="1">
        <f>IFERROR(__xludf.DUMMYFUNCTION("""COMPUTED_VALUE"""),1795.17)</f>
        <v>1795.17</v>
      </c>
      <c r="J54" s="2">
        <f>IFERROR(__xludf.DUMMYFUNCTION("""COMPUTED_VALUE"""),45660.66666666667)</f>
        <v>45660.66667</v>
      </c>
      <c r="K54" s="1">
        <f>IFERROR(__xludf.DUMMYFUNCTION("""COMPUTED_VALUE"""),1807.41)</f>
        <v>1807.41</v>
      </c>
      <c r="M54" s="2">
        <f>IFERROR(__xludf.DUMMYFUNCTION("""COMPUTED_VALUE"""),45660.66666666667)</f>
        <v>45660.66667</v>
      </c>
      <c r="N54" s="1">
        <f>IFERROR(__xludf.DUMMYFUNCTION("""COMPUTED_VALUE"""),5.3718416E7)</f>
        <v>53718416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IFERROR(__xludf.DUMMYFUNCTION("""COMPUTED_VALUE"""),1815.52)</f>
        <v>1815.52</v>
      </c>
      <c r="D55" s="2">
        <f>IFERROR(__xludf.DUMMYFUNCTION("""COMPUTED_VALUE"""),45667.66666666667)</f>
        <v>45667.66667</v>
      </c>
      <c r="E55" s="1">
        <f>IFERROR(__xludf.DUMMYFUNCTION("""COMPUTED_VALUE"""),1837.41)</f>
        <v>1837.41</v>
      </c>
      <c r="G55" s="2">
        <f>IFERROR(__xludf.DUMMYFUNCTION("""COMPUTED_VALUE"""),45667.66666666667)</f>
        <v>45667.66667</v>
      </c>
      <c r="H55" s="1">
        <f>IFERROR(__xludf.DUMMYFUNCTION("""COMPUTED_VALUE"""),1766.05)</f>
        <v>1766.05</v>
      </c>
      <c r="J55" s="2">
        <f>IFERROR(__xludf.DUMMYFUNCTION("""COMPUTED_VALUE"""),45667.66666666667)</f>
        <v>45667.66667</v>
      </c>
      <c r="K55" s="1">
        <f>IFERROR(__xludf.DUMMYFUNCTION("""COMPUTED_VALUE"""),1775.29)</f>
        <v>1775.29</v>
      </c>
      <c r="M55" s="2">
        <f>IFERROR(__xludf.DUMMYFUNCTION("""COMPUTED_VALUE"""),45667.66666666667)</f>
        <v>45667.66667</v>
      </c>
      <c r="N55" s="1">
        <f>IFERROR(__xludf.DUMMYFUNCTION("""COMPUTED_VALUE"""),6.9677585E7)</f>
        <v>69677585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IFERROR(__xludf.DUMMYFUNCTION("""COMPUTED_VALUE"""),1765.75)</f>
        <v>1765.75</v>
      </c>
      <c r="D56" s="2">
        <f>IFERROR(__xludf.DUMMYFUNCTION("""COMPUTED_VALUE"""),45674.66666666667)</f>
        <v>45674.66667</v>
      </c>
      <c r="E56" s="1">
        <f>IFERROR(__xludf.DUMMYFUNCTION("""COMPUTED_VALUE"""),1799.32)</f>
        <v>1799.32</v>
      </c>
      <c r="G56" s="2">
        <f>IFERROR(__xludf.DUMMYFUNCTION("""COMPUTED_VALUE"""),45674.66666666667)</f>
        <v>45674.66667</v>
      </c>
      <c r="H56" s="1">
        <f>IFERROR(__xludf.DUMMYFUNCTION("""COMPUTED_VALUE"""),1739.73)</f>
        <v>1739.73</v>
      </c>
      <c r="J56" s="2">
        <f>IFERROR(__xludf.DUMMYFUNCTION("""COMPUTED_VALUE"""),45674.66666666667)</f>
        <v>45674.66667</v>
      </c>
      <c r="K56" s="1">
        <f>IFERROR(__xludf.DUMMYFUNCTION("""COMPUTED_VALUE"""),1766.32)</f>
        <v>1766.32</v>
      </c>
      <c r="M56" s="2">
        <f>IFERROR(__xludf.DUMMYFUNCTION("""COMPUTED_VALUE"""),45674.66666666667)</f>
        <v>45674.66667</v>
      </c>
      <c r="N56" s="1">
        <f>IFERROR(__xludf.DUMMYFUNCTION("""COMPUTED_VALUE"""),9.0744737E7)</f>
        <v>90744737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IFERROR(__xludf.DUMMYFUNCTION("""COMPUTED_VALUE"""),1784.44)</f>
        <v>1784.44</v>
      </c>
      <c r="D57" s="2">
        <f>IFERROR(__xludf.DUMMYFUNCTION("""COMPUTED_VALUE"""),45681.66666666667)</f>
        <v>45681.66667</v>
      </c>
      <c r="E57" s="1">
        <f>IFERROR(__xludf.DUMMYFUNCTION("""COMPUTED_VALUE"""),1857.48)</f>
        <v>1857.48</v>
      </c>
      <c r="G57" s="2">
        <f>IFERROR(__xludf.DUMMYFUNCTION("""COMPUTED_VALUE"""),45681.66666666667)</f>
        <v>45681.66667</v>
      </c>
      <c r="H57" s="1">
        <f>IFERROR(__xludf.DUMMYFUNCTION("""COMPUTED_VALUE"""),1782.95)</f>
        <v>1782.95</v>
      </c>
      <c r="J57" s="2">
        <f>IFERROR(__xludf.DUMMYFUNCTION("""COMPUTED_VALUE"""),45681.66666666667)</f>
        <v>45681.66667</v>
      </c>
      <c r="K57" s="1">
        <f>IFERROR(__xludf.DUMMYFUNCTION("""COMPUTED_VALUE"""),1838.31)</f>
        <v>1838.31</v>
      </c>
      <c r="M57" s="2">
        <f>IFERROR(__xludf.DUMMYFUNCTION("""COMPUTED_VALUE"""),45681.66666666667)</f>
        <v>45681.66667</v>
      </c>
      <c r="N57" s="1">
        <f>IFERROR(__xludf.DUMMYFUNCTION("""COMPUTED_VALUE"""),6.5988697E7)</f>
        <v>65988697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IFERROR(__xludf.DUMMYFUNCTION("""COMPUTED_VALUE"""),1826.32)</f>
        <v>1826.32</v>
      </c>
      <c r="D58" s="2">
        <f>IFERROR(__xludf.DUMMYFUNCTION("""COMPUTED_VALUE"""),45688.66666666667)</f>
        <v>45688.66667</v>
      </c>
      <c r="E58" s="1">
        <f>IFERROR(__xludf.DUMMYFUNCTION("""COMPUTED_VALUE"""),1942.56)</f>
        <v>1942.56</v>
      </c>
      <c r="G58" s="2">
        <f>IFERROR(__xludf.DUMMYFUNCTION("""COMPUTED_VALUE"""),45688.66666666667)</f>
        <v>45688.66667</v>
      </c>
      <c r="H58" s="1">
        <f>IFERROR(__xludf.DUMMYFUNCTION("""COMPUTED_VALUE"""),1807.53)</f>
        <v>1807.53</v>
      </c>
      <c r="J58" s="2">
        <f>IFERROR(__xludf.DUMMYFUNCTION("""COMPUTED_VALUE"""),45688.66666666667)</f>
        <v>45688.66667</v>
      </c>
      <c r="K58" s="1">
        <f>IFERROR(__xludf.DUMMYFUNCTION("""COMPUTED_VALUE"""),1808.04)</f>
        <v>1808.04</v>
      </c>
      <c r="M58" s="2">
        <f>IFERROR(__xludf.DUMMYFUNCTION("""COMPUTED_VALUE"""),45688.66666666667)</f>
        <v>45688.66667</v>
      </c>
      <c r="N58" s="1">
        <f>IFERROR(__xludf.DUMMYFUNCTION("""COMPUTED_VALUE"""),9.5412048E7)</f>
        <v>95412048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IFERROR(__xludf.DUMMYFUNCTION("""COMPUTED_VALUE"""),1771.79)</f>
        <v>1771.79</v>
      </c>
      <c r="D59" s="2">
        <f>IFERROR(__xludf.DUMMYFUNCTION("""COMPUTED_VALUE"""),45695.66666666667)</f>
        <v>45695.66667</v>
      </c>
      <c r="E59" s="1">
        <f>IFERROR(__xludf.DUMMYFUNCTION("""COMPUTED_VALUE"""),1809.65)</f>
        <v>1809.65</v>
      </c>
      <c r="G59" s="2">
        <f>IFERROR(__xludf.DUMMYFUNCTION("""COMPUTED_VALUE"""),45695.66666666667)</f>
        <v>45695.66667</v>
      </c>
      <c r="H59" s="1">
        <f>IFERROR(__xludf.DUMMYFUNCTION("""COMPUTED_VALUE"""),1632.14)</f>
        <v>1632.14</v>
      </c>
      <c r="J59" s="2">
        <f>IFERROR(__xludf.DUMMYFUNCTION("""COMPUTED_VALUE"""),45695.66666666667)</f>
        <v>45695.66667</v>
      </c>
      <c r="K59" s="1">
        <f>IFERROR(__xludf.DUMMYFUNCTION("""COMPUTED_VALUE"""),1634.39)</f>
        <v>1634.39</v>
      </c>
      <c r="M59" s="2">
        <f>IFERROR(__xludf.DUMMYFUNCTION("""COMPUTED_VALUE"""),45695.66666666667)</f>
        <v>45695.66667</v>
      </c>
      <c r="N59" s="1">
        <f>IFERROR(__xludf.DUMMYFUNCTION("""COMPUTED_VALUE"""),1.37599894E8)</f>
        <v>137599894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IFERROR(__xludf.DUMMYFUNCTION("""COMPUTED_VALUE"""),1647.15)</f>
        <v>1647.15</v>
      </c>
      <c r="D60" s="2">
        <f>IFERROR(__xludf.DUMMYFUNCTION("""COMPUTED_VALUE"""),45702.66666666667)</f>
        <v>45702.66667</v>
      </c>
      <c r="E60" s="1">
        <f>IFERROR(__xludf.DUMMYFUNCTION("""COMPUTED_VALUE"""),1705.17)</f>
        <v>1705.17</v>
      </c>
      <c r="G60" s="2">
        <f>IFERROR(__xludf.DUMMYFUNCTION("""COMPUTED_VALUE"""),45702.66666666667)</f>
        <v>45702.66667</v>
      </c>
      <c r="H60" s="1">
        <f>IFERROR(__xludf.DUMMYFUNCTION("""COMPUTED_VALUE"""),1623.44)</f>
        <v>1623.44</v>
      </c>
      <c r="J60" s="2">
        <f>IFERROR(__xludf.DUMMYFUNCTION("""COMPUTED_VALUE"""),45702.66666666667)</f>
        <v>45702.66667</v>
      </c>
      <c r="K60" s="1">
        <f>IFERROR(__xludf.DUMMYFUNCTION("""COMPUTED_VALUE"""),1685.72)</f>
        <v>1685.72</v>
      </c>
      <c r="M60" s="2">
        <f>IFERROR(__xludf.DUMMYFUNCTION("""COMPUTED_VALUE"""),45702.66666666667)</f>
        <v>45702.66667</v>
      </c>
      <c r="N60" s="1">
        <f>IFERROR(__xludf.DUMMYFUNCTION("""COMPUTED_VALUE"""),1.11642913E8)</f>
        <v>111642913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IFERROR(__xludf.DUMMYFUNCTION("""COMPUTED_VALUE"""),1718.59)</f>
        <v>1718.59</v>
      </c>
      <c r="D61" s="2">
        <f>IFERROR(__xludf.DUMMYFUNCTION("""COMPUTED_VALUE"""),45709.66666666667)</f>
        <v>45709.66667</v>
      </c>
      <c r="E61" s="1">
        <f>IFERROR(__xludf.DUMMYFUNCTION("""COMPUTED_VALUE"""),1764.71)</f>
        <v>1764.71</v>
      </c>
      <c r="G61" s="2">
        <f>IFERROR(__xludf.DUMMYFUNCTION("""COMPUTED_VALUE"""),45709.66666666667)</f>
        <v>45709.66667</v>
      </c>
      <c r="H61" s="1">
        <f>IFERROR(__xludf.DUMMYFUNCTION("""COMPUTED_VALUE"""),1705.19)</f>
        <v>1705.19</v>
      </c>
      <c r="J61" s="2">
        <f>IFERROR(__xludf.DUMMYFUNCTION("""COMPUTED_VALUE"""),45709.66666666667)</f>
        <v>45709.66667</v>
      </c>
      <c r="K61" s="1">
        <f>IFERROR(__xludf.DUMMYFUNCTION("""COMPUTED_VALUE"""),1721.03)</f>
        <v>1721.03</v>
      </c>
      <c r="M61" s="2">
        <f>IFERROR(__xludf.DUMMYFUNCTION("""COMPUTED_VALUE"""),45709.66666666667)</f>
        <v>45709.66667</v>
      </c>
      <c r="N61" s="1">
        <f>IFERROR(__xludf.DUMMYFUNCTION("""COMPUTED_VALUE"""),9.5180392E7)</f>
        <v>95180392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IFERROR(__xludf.DUMMYFUNCTION("""COMPUTED_VALUE"""),1759.86)</f>
        <v>1759.86</v>
      </c>
      <c r="D62" s="2">
        <f>IFERROR(__xludf.DUMMYFUNCTION("""COMPUTED_VALUE"""),45716.66666666667)</f>
        <v>45716.66667</v>
      </c>
      <c r="E62" s="1">
        <f>IFERROR(__xludf.DUMMYFUNCTION("""COMPUTED_VALUE"""),1820.98)</f>
        <v>1820.98</v>
      </c>
      <c r="G62" s="2">
        <f>IFERROR(__xludf.DUMMYFUNCTION("""COMPUTED_VALUE"""),45716.66666666667)</f>
        <v>45716.66667</v>
      </c>
      <c r="H62" s="1">
        <f>IFERROR(__xludf.DUMMYFUNCTION("""COMPUTED_VALUE"""),1717.23)</f>
        <v>1717.23</v>
      </c>
      <c r="J62" s="2">
        <f>IFERROR(__xludf.DUMMYFUNCTION("""COMPUTED_VALUE"""),45716.66666666667)</f>
        <v>45716.66667</v>
      </c>
      <c r="K62" s="1">
        <f>IFERROR(__xludf.DUMMYFUNCTION("""COMPUTED_VALUE"""),1743.52)</f>
        <v>1743.52</v>
      </c>
      <c r="M62" s="2">
        <f>IFERROR(__xludf.DUMMYFUNCTION("""COMPUTED_VALUE"""),45716.66666666667)</f>
        <v>45716.66667</v>
      </c>
      <c r="N62" s="1">
        <f>IFERROR(__xludf.DUMMYFUNCTION("""COMPUTED_VALUE"""),1.1707745E8)</f>
        <v>117077450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IFERROR(__xludf.DUMMYFUNCTION("""COMPUTED_VALUE"""),1744.62)</f>
        <v>1744.62</v>
      </c>
      <c r="D63" s="2">
        <f>IFERROR(__xludf.DUMMYFUNCTION("""COMPUTED_VALUE"""),45723.66666666667)</f>
        <v>45723.66667</v>
      </c>
      <c r="E63" s="1">
        <f>IFERROR(__xludf.DUMMYFUNCTION("""COMPUTED_VALUE"""),1774.75)</f>
        <v>1774.75</v>
      </c>
      <c r="G63" s="2">
        <f>IFERROR(__xludf.DUMMYFUNCTION("""COMPUTED_VALUE"""),45723.66666666667)</f>
        <v>45723.66667</v>
      </c>
      <c r="H63" s="1">
        <f>IFERROR(__xludf.DUMMYFUNCTION("""COMPUTED_VALUE"""),1659.68)</f>
        <v>1659.68</v>
      </c>
      <c r="J63" s="2">
        <f>IFERROR(__xludf.DUMMYFUNCTION("""COMPUTED_VALUE"""),45723.66666666667)</f>
        <v>45723.66667</v>
      </c>
      <c r="K63" s="1">
        <f>IFERROR(__xludf.DUMMYFUNCTION("""COMPUTED_VALUE"""),1700.89)</f>
        <v>1700.89</v>
      </c>
      <c r="M63" s="2">
        <f>IFERROR(__xludf.DUMMYFUNCTION("""COMPUTED_VALUE"""),45723.66666666667)</f>
        <v>45723.66667</v>
      </c>
      <c r="N63" s="1">
        <f>IFERROR(__xludf.DUMMYFUNCTION("""COMPUTED_VALUE"""),8.7225385E7)</f>
        <v>87225385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IFERROR(__xludf.DUMMYFUNCTION("""COMPUTED_VALUE"""),1674.75)</f>
        <v>1674.75</v>
      </c>
      <c r="D64" s="2">
        <f>IFERROR(__xludf.DUMMYFUNCTION("""COMPUTED_VALUE"""),45730.66666666667)</f>
        <v>45730.66667</v>
      </c>
      <c r="E64" s="1">
        <f>IFERROR(__xludf.DUMMYFUNCTION("""COMPUTED_VALUE"""),1712.81)</f>
        <v>1712.81</v>
      </c>
      <c r="G64" s="2">
        <f>IFERROR(__xludf.DUMMYFUNCTION("""COMPUTED_VALUE"""),45730.66666666667)</f>
        <v>45730.66667</v>
      </c>
      <c r="H64" s="1">
        <f>IFERROR(__xludf.DUMMYFUNCTION("""COMPUTED_VALUE"""),1557.6)</f>
        <v>1557.6</v>
      </c>
      <c r="J64" s="2">
        <f>IFERROR(__xludf.DUMMYFUNCTION("""COMPUTED_VALUE"""),45730.66666666667)</f>
        <v>45730.66667</v>
      </c>
      <c r="K64" s="1">
        <f>IFERROR(__xludf.DUMMYFUNCTION("""COMPUTED_VALUE"""),1568.07)</f>
        <v>1568.07</v>
      </c>
      <c r="M64" s="2">
        <f>IFERROR(__xludf.DUMMYFUNCTION("""COMPUTED_VALUE"""),45730.66666666667)</f>
        <v>45730.66667</v>
      </c>
      <c r="N64" s="1">
        <f>IFERROR(__xludf.DUMMYFUNCTION("""COMPUTED_VALUE"""),1.03980607E8)</f>
        <v>103980607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IFERROR(__xludf.DUMMYFUNCTION("""COMPUTED_VALUE"""),1569.0)</f>
        <v>1569</v>
      </c>
      <c r="D65" s="2">
        <f>IFERROR(__xludf.DUMMYFUNCTION("""COMPUTED_VALUE"""),45737.66666666667)</f>
        <v>45737.66667</v>
      </c>
      <c r="E65" s="1">
        <f>IFERROR(__xludf.DUMMYFUNCTION("""COMPUTED_VALUE"""),1610.29)</f>
        <v>1610.29</v>
      </c>
      <c r="G65" s="2">
        <f>IFERROR(__xludf.DUMMYFUNCTION("""COMPUTED_VALUE"""),45737.66666666667)</f>
        <v>45737.66667</v>
      </c>
      <c r="H65" s="1">
        <f>IFERROR(__xludf.DUMMYFUNCTION("""COMPUTED_VALUE"""),1450.77)</f>
        <v>1450.77</v>
      </c>
      <c r="J65" s="2">
        <f>IFERROR(__xludf.DUMMYFUNCTION("""COMPUTED_VALUE"""),45737.66666666667)</f>
        <v>45737.66667</v>
      </c>
      <c r="K65" s="1">
        <f>IFERROR(__xludf.DUMMYFUNCTION("""COMPUTED_VALUE"""),1510.73)</f>
        <v>1510.73</v>
      </c>
      <c r="M65" s="2">
        <f>IFERROR(__xludf.DUMMYFUNCTION("""COMPUTED_VALUE"""),45737.66666666667)</f>
        <v>45737.66667</v>
      </c>
      <c r="N65" s="1">
        <f>IFERROR(__xludf.DUMMYFUNCTION("""COMPUTED_VALUE"""),1.67830431E8)</f>
        <v>167830431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IFERROR(__xludf.DUMMYFUNCTION("""COMPUTED_VALUE"""),1517.03)</f>
        <v>1517.03</v>
      </c>
      <c r="D66" s="2">
        <f>IFERROR(__xludf.DUMMYFUNCTION("""COMPUTED_VALUE"""),45744.66666666667)</f>
        <v>45744.66667</v>
      </c>
      <c r="E66" s="1">
        <f>IFERROR(__xludf.DUMMYFUNCTION("""COMPUTED_VALUE"""),1536.38)</f>
        <v>1536.38</v>
      </c>
      <c r="G66" s="2">
        <f>IFERROR(__xludf.DUMMYFUNCTION("""COMPUTED_VALUE"""),45744.66666666667)</f>
        <v>45744.66667</v>
      </c>
      <c r="H66" s="1">
        <f>IFERROR(__xludf.DUMMYFUNCTION("""COMPUTED_VALUE"""),1421.51)</f>
        <v>1421.51</v>
      </c>
      <c r="J66" s="2">
        <f>IFERROR(__xludf.DUMMYFUNCTION("""COMPUTED_VALUE"""),45744.66666666667)</f>
        <v>45744.66667</v>
      </c>
      <c r="K66" s="1">
        <f>IFERROR(__xludf.DUMMYFUNCTION("""COMPUTED_VALUE"""),1425.98)</f>
        <v>1425.98</v>
      </c>
      <c r="M66" s="2">
        <f>IFERROR(__xludf.DUMMYFUNCTION("""COMPUTED_VALUE"""),45744.66666666667)</f>
        <v>45744.66667</v>
      </c>
      <c r="N66" s="1">
        <f>IFERROR(__xludf.DUMMYFUNCTION("""COMPUTED_VALUE"""),1.29572031E8)</f>
        <v>129572031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IFERROR(__xludf.DUMMYFUNCTION("""COMPUTED_VALUE"""),1413.14)</f>
        <v>1413.14</v>
      </c>
      <c r="D67" s="2">
        <f>IFERROR(__xludf.DUMMYFUNCTION("""COMPUTED_VALUE"""),45751.66666666667)</f>
        <v>45751.66667</v>
      </c>
      <c r="E67" s="1">
        <f>IFERROR(__xludf.DUMMYFUNCTION("""COMPUTED_VALUE"""),1484.74)</f>
        <v>1484.74</v>
      </c>
      <c r="G67" s="2">
        <f>IFERROR(__xludf.DUMMYFUNCTION("""COMPUTED_VALUE"""),45751.66666666667)</f>
        <v>45751.66667</v>
      </c>
      <c r="H67" s="1">
        <f>IFERROR(__xludf.DUMMYFUNCTION("""COMPUTED_VALUE"""),1186.73)</f>
        <v>1186.73</v>
      </c>
      <c r="J67" s="2">
        <f>IFERROR(__xludf.DUMMYFUNCTION("""COMPUTED_VALUE"""),45751.66666666667)</f>
        <v>45751.66667</v>
      </c>
      <c r="K67" s="1">
        <f>IFERROR(__xludf.DUMMYFUNCTION("""COMPUTED_VALUE"""),1301.6)</f>
        <v>1301.6</v>
      </c>
      <c r="M67" s="2">
        <f>IFERROR(__xludf.DUMMYFUNCTION("""COMPUTED_VALUE"""),45751.66666666667)</f>
        <v>45751.66667</v>
      </c>
      <c r="N67" s="1">
        <f>IFERROR(__xludf.DUMMYFUNCTION("""COMPUTED_VALUE"""),2.44391702E8)</f>
        <v>244391702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IFERROR(__xludf.DUMMYFUNCTION("""COMPUTED_VALUE"""),1295.04)</f>
        <v>1295.04</v>
      </c>
      <c r="D68" s="2">
        <f>IFERROR(__xludf.DUMMYFUNCTION("""COMPUTED_VALUE"""),45758.66666666667)</f>
        <v>45758.66667</v>
      </c>
      <c r="E68" s="1">
        <f>IFERROR(__xludf.DUMMYFUNCTION("""COMPUTED_VALUE"""),1363.79)</f>
        <v>1363.79</v>
      </c>
      <c r="G68" s="2">
        <f>IFERROR(__xludf.DUMMYFUNCTION("""COMPUTED_VALUE"""),45758.66666666667)</f>
        <v>45758.66667</v>
      </c>
      <c r="H68" s="1">
        <f>IFERROR(__xludf.DUMMYFUNCTION("""COMPUTED_VALUE"""),1192.69)</f>
        <v>1192.69</v>
      </c>
      <c r="J68" s="2">
        <f>IFERROR(__xludf.DUMMYFUNCTION("""COMPUTED_VALUE"""),45758.66666666667)</f>
        <v>45758.66667</v>
      </c>
      <c r="K68" s="1">
        <f>IFERROR(__xludf.DUMMYFUNCTION("""COMPUTED_VALUE"""),1254.56)</f>
        <v>1254.56</v>
      </c>
      <c r="M68" s="2">
        <f>IFERROR(__xludf.DUMMYFUNCTION("""COMPUTED_VALUE"""),45758.66666666667)</f>
        <v>45758.66667</v>
      </c>
      <c r="N68" s="1">
        <f>IFERROR(__xludf.DUMMYFUNCTION("""COMPUTED_VALUE"""),2.5857469E8)</f>
        <v>258574690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IFERROR(__xludf.DUMMYFUNCTION("""COMPUTED_VALUE"""),1261.34)</f>
        <v>1261.34</v>
      </c>
      <c r="D69" s="2">
        <f>IFERROR(__xludf.DUMMYFUNCTION("""COMPUTED_VALUE"""),45764.66666666667)</f>
        <v>45764.66667</v>
      </c>
      <c r="E69" s="1">
        <f>IFERROR(__xludf.DUMMYFUNCTION("""COMPUTED_VALUE"""),1294.78)</f>
        <v>1294.78</v>
      </c>
      <c r="G69" s="2">
        <f>IFERROR(__xludf.DUMMYFUNCTION("""COMPUTED_VALUE"""),45764.66666666667)</f>
        <v>45764.66667</v>
      </c>
      <c r="H69" s="1">
        <f>IFERROR(__xludf.DUMMYFUNCTION("""COMPUTED_VALUE"""),1214.44)</f>
        <v>1214.44</v>
      </c>
      <c r="J69" s="2">
        <f>IFERROR(__xludf.DUMMYFUNCTION("""COMPUTED_VALUE"""),45764.66666666667)</f>
        <v>45764.66667</v>
      </c>
      <c r="K69" s="1">
        <f>IFERROR(__xludf.DUMMYFUNCTION("""COMPUTED_VALUE"""),1264.87)</f>
        <v>1264.87</v>
      </c>
      <c r="M69" s="2">
        <f>IFERROR(__xludf.DUMMYFUNCTION("""COMPUTED_VALUE"""),45764.66666666667)</f>
        <v>45764.66667</v>
      </c>
      <c r="N69" s="1">
        <f>IFERROR(__xludf.DUMMYFUNCTION("""COMPUTED_VALUE"""),1.10997526E8)</f>
        <v>110997526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IFERROR(__xludf.DUMMYFUNCTION("""COMPUTED_VALUE"""),1252.86)</f>
        <v>1252.86</v>
      </c>
      <c r="D70" s="2">
        <f>IFERROR(__xludf.DUMMYFUNCTION("""COMPUTED_VALUE"""),45772.66666666667)</f>
        <v>45772.66667</v>
      </c>
      <c r="E70" s="1">
        <f>IFERROR(__xludf.DUMMYFUNCTION("""COMPUTED_VALUE"""),1345.03)</f>
        <v>1345.03</v>
      </c>
      <c r="G70" s="2">
        <f>IFERROR(__xludf.DUMMYFUNCTION("""COMPUTED_VALUE"""),45772.66666666667)</f>
        <v>45772.66667</v>
      </c>
      <c r="H70" s="1">
        <f>IFERROR(__xludf.DUMMYFUNCTION("""COMPUTED_VALUE"""),1211.47)</f>
        <v>1211.47</v>
      </c>
      <c r="J70" s="2">
        <f>IFERROR(__xludf.DUMMYFUNCTION("""COMPUTED_VALUE"""),45772.66666666667)</f>
        <v>45772.66667</v>
      </c>
      <c r="K70" s="1">
        <f>IFERROR(__xludf.DUMMYFUNCTION("""COMPUTED_VALUE"""),1307.49)</f>
        <v>1307.49</v>
      </c>
      <c r="M70" s="2">
        <f>IFERROR(__xludf.DUMMYFUNCTION("""COMPUTED_VALUE"""),45772.66666666667)</f>
        <v>45772.66667</v>
      </c>
      <c r="N70" s="1">
        <f>IFERROR(__xludf.DUMMYFUNCTION("""COMPUTED_VALUE"""),1.27316137E8)</f>
        <v>127316137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IFERROR(__xludf.DUMMYFUNCTION("""COMPUTED_VALUE"""),1308.09)</f>
        <v>1308.09</v>
      </c>
      <c r="D71" s="2">
        <f>IFERROR(__xludf.DUMMYFUNCTION("""COMPUTED_VALUE"""),45779.66666666667)</f>
        <v>45779.66667</v>
      </c>
      <c r="E71" s="1">
        <f>IFERROR(__xludf.DUMMYFUNCTION("""COMPUTED_VALUE"""),1343.87)</f>
        <v>1343.87</v>
      </c>
      <c r="G71" s="2">
        <f>IFERROR(__xludf.DUMMYFUNCTION("""COMPUTED_VALUE"""),45779.66666666667)</f>
        <v>45779.66667</v>
      </c>
      <c r="H71" s="1">
        <f>IFERROR(__xludf.DUMMYFUNCTION("""COMPUTED_VALUE"""),1255.8)</f>
        <v>1255.8</v>
      </c>
      <c r="J71" s="2">
        <f>IFERROR(__xludf.DUMMYFUNCTION("""COMPUTED_VALUE"""),45779.66666666667)</f>
        <v>45779.66667</v>
      </c>
      <c r="K71" s="1">
        <f>IFERROR(__xludf.DUMMYFUNCTION("""COMPUTED_VALUE"""),1341.66)</f>
        <v>1341.66</v>
      </c>
      <c r="M71" s="2">
        <f>IFERROR(__xludf.DUMMYFUNCTION("""COMPUTED_VALUE"""),45779.66666666667)</f>
        <v>45779.66667</v>
      </c>
      <c r="N71" s="1">
        <f>IFERROR(__xludf.DUMMYFUNCTION("""COMPUTED_VALUE"""),1.04277943E8)</f>
        <v>104277943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IFERROR(__xludf.DUMMYFUNCTION("""COMPUTED_VALUE"""),1361.76)</f>
        <v>1361.76</v>
      </c>
      <c r="D72" s="2">
        <f>IFERROR(__xludf.DUMMYFUNCTION("""COMPUTED_VALUE"""),45786.66666666667)</f>
        <v>45786.66667</v>
      </c>
      <c r="E72" s="1">
        <f>IFERROR(__xludf.DUMMYFUNCTION("""COMPUTED_VALUE"""),1423.97)</f>
        <v>1423.97</v>
      </c>
      <c r="G72" s="2">
        <f>IFERROR(__xludf.DUMMYFUNCTION("""COMPUTED_VALUE"""),45786.66666666667)</f>
        <v>45786.66667</v>
      </c>
      <c r="H72" s="1">
        <f>IFERROR(__xludf.DUMMYFUNCTION("""COMPUTED_VALUE"""),1334.42)</f>
        <v>1334.42</v>
      </c>
      <c r="J72" s="2">
        <f>IFERROR(__xludf.DUMMYFUNCTION("""COMPUTED_VALUE"""),45786.66666666667)</f>
        <v>45786.66667</v>
      </c>
      <c r="K72" s="1">
        <f>IFERROR(__xludf.DUMMYFUNCTION("""COMPUTED_VALUE"""),1376.48)</f>
        <v>1376.48</v>
      </c>
      <c r="M72" s="2">
        <f>IFERROR(__xludf.DUMMYFUNCTION("""COMPUTED_VALUE"""),45786.66666666667)</f>
        <v>45786.66667</v>
      </c>
      <c r="N72" s="1">
        <f>IFERROR(__xludf.DUMMYFUNCTION("""COMPUTED_VALUE"""),2.54349269E8)</f>
        <v>254349269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IFERROR(__xludf.DUMMYFUNCTION("""COMPUTED_VALUE"""),1401.97)</f>
        <v>1401.97</v>
      </c>
      <c r="D73" s="2">
        <f>IFERROR(__xludf.DUMMYFUNCTION("""COMPUTED_VALUE"""),45793.66666666667)</f>
        <v>45793.66667</v>
      </c>
      <c r="E73" s="1">
        <f>IFERROR(__xludf.DUMMYFUNCTION("""COMPUTED_VALUE"""),1492.2)</f>
        <v>1492.2</v>
      </c>
      <c r="G73" s="2">
        <f>IFERROR(__xludf.DUMMYFUNCTION("""COMPUTED_VALUE"""),45793.66666666667)</f>
        <v>45793.66667</v>
      </c>
      <c r="H73" s="1">
        <f>IFERROR(__xludf.DUMMYFUNCTION("""COMPUTED_VALUE"""),1401.97)</f>
        <v>1401.97</v>
      </c>
      <c r="J73" s="2">
        <f>IFERROR(__xludf.DUMMYFUNCTION("""COMPUTED_VALUE"""),45793.66666666667)</f>
        <v>45793.66667</v>
      </c>
      <c r="K73" s="1">
        <f>IFERROR(__xludf.DUMMYFUNCTION("""COMPUTED_VALUE"""),1474.63)</f>
        <v>1474.63</v>
      </c>
      <c r="M73" s="2">
        <f>IFERROR(__xludf.DUMMYFUNCTION("""COMPUTED_VALUE"""),45793.66666666667)</f>
        <v>45793.66667</v>
      </c>
      <c r="N73" s="1">
        <f>IFERROR(__xludf.DUMMYFUNCTION("""COMPUTED_VALUE"""),1.46605284E8)</f>
        <v>146605284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IFERROR(__xludf.DUMMYFUNCTION("""COMPUTED_VALUE"""),1454.23)</f>
        <v>1454.23</v>
      </c>
      <c r="D74" s="2">
        <f>IFERROR(__xludf.DUMMYFUNCTION("""COMPUTED_VALUE"""),45800.66666666667)</f>
        <v>45800.66667</v>
      </c>
      <c r="E74" s="1">
        <f>IFERROR(__xludf.DUMMYFUNCTION("""COMPUTED_VALUE"""),1480.73)</f>
        <v>1480.73</v>
      </c>
      <c r="G74" s="2">
        <f>IFERROR(__xludf.DUMMYFUNCTION("""COMPUTED_VALUE"""),45800.66666666667)</f>
        <v>45800.66667</v>
      </c>
      <c r="H74" s="1">
        <f>IFERROR(__xludf.DUMMYFUNCTION("""COMPUTED_VALUE"""),1346.75)</f>
        <v>1346.75</v>
      </c>
      <c r="J74" s="2">
        <f>IFERROR(__xludf.DUMMYFUNCTION("""COMPUTED_VALUE"""),45800.66666666667)</f>
        <v>45800.66667</v>
      </c>
      <c r="K74" s="1">
        <f>IFERROR(__xludf.DUMMYFUNCTION("""COMPUTED_VALUE"""),1362.38)</f>
        <v>1362.38</v>
      </c>
      <c r="M74" s="2">
        <f>IFERROR(__xludf.DUMMYFUNCTION("""COMPUTED_VALUE"""),45800.66666666667)</f>
        <v>45800.66667</v>
      </c>
      <c r="N74" s="1">
        <f>IFERROR(__xludf.DUMMYFUNCTION("""COMPUTED_VALUE"""),1.52979145E8)</f>
        <v>152979145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IFERROR(__xludf.DUMMYFUNCTION("""COMPUTED_VALUE"""),1367.78)</f>
        <v>1367.78</v>
      </c>
      <c r="D75" s="2">
        <f>IFERROR(__xludf.DUMMYFUNCTION("""COMPUTED_VALUE"""),45807.66666666667)</f>
        <v>45807.66667</v>
      </c>
      <c r="E75" s="1">
        <f>IFERROR(__xludf.DUMMYFUNCTION("""COMPUTED_VALUE"""),1427.6)</f>
        <v>1427.6</v>
      </c>
      <c r="G75" s="2">
        <f>IFERROR(__xludf.DUMMYFUNCTION("""COMPUTED_VALUE"""),45807.66666666667)</f>
        <v>45807.66667</v>
      </c>
      <c r="H75" s="1">
        <f>IFERROR(__xludf.DUMMYFUNCTION("""COMPUTED_VALUE"""),1365.1)</f>
        <v>1365.1</v>
      </c>
      <c r="J75" s="2">
        <f>IFERROR(__xludf.DUMMYFUNCTION("""COMPUTED_VALUE"""),45807.66666666667)</f>
        <v>45807.66667</v>
      </c>
      <c r="K75" s="1">
        <f>IFERROR(__xludf.DUMMYFUNCTION("""COMPUTED_VALUE"""),1376.24)</f>
        <v>1376.24</v>
      </c>
      <c r="M75" s="2">
        <f>IFERROR(__xludf.DUMMYFUNCTION("""COMPUTED_VALUE"""),45807.66666666667)</f>
        <v>45807.66667</v>
      </c>
      <c r="N75" s="1">
        <f>IFERROR(__xludf.DUMMYFUNCTION("""COMPUTED_VALUE"""),1.12123971E8)</f>
        <v>112123971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IFERROR(__xludf.DUMMYFUNCTION("""COMPUTED_VALUE"""),1366.08)</f>
        <v>1366.08</v>
      </c>
      <c r="D76" s="2">
        <f>IFERROR(__xludf.DUMMYFUNCTION("""COMPUTED_VALUE"""),45814.66666666667)</f>
        <v>45814.66667</v>
      </c>
      <c r="E76" s="1">
        <f>IFERROR(__xludf.DUMMYFUNCTION("""COMPUTED_VALUE"""),1432.87)</f>
        <v>1432.87</v>
      </c>
      <c r="G76" s="2">
        <f>IFERROR(__xludf.DUMMYFUNCTION("""COMPUTED_VALUE"""),45814.66666666667)</f>
        <v>45814.66667</v>
      </c>
      <c r="H76" s="1">
        <f>IFERROR(__xludf.DUMMYFUNCTION("""COMPUTED_VALUE"""),1357.61)</f>
        <v>1357.61</v>
      </c>
      <c r="J76" s="2">
        <f>IFERROR(__xludf.DUMMYFUNCTION("""COMPUTED_VALUE"""),45814.66666666667)</f>
        <v>45814.66667</v>
      </c>
      <c r="K76" s="1">
        <f>IFERROR(__xludf.DUMMYFUNCTION("""COMPUTED_VALUE"""),1418.94)</f>
        <v>1418.94</v>
      </c>
      <c r="M76" s="2">
        <f>IFERROR(__xludf.DUMMYFUNCTION("""COMPUTED_VALUE"""),45814.66666666667)</f>
        <v>45814.66667</v>
      </c>
      <c r="N76" s="1">
        <f>IFERROR(__xludf.DUMMYFUNCTION("""COMPUTED_VALUE"""),1.0774284E8)</f>
        <v>107742840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IFERROR(__xludf.DUMMYFUNCTION("""COMPUTED_VALUE"""),1423.84)</f>
        <v>1423.84</v>
      </c>
      <c r="D77" s="2">
        <f>IFERROR(__xludf.DUMMYFUNCTION("""COMPUTED_VALUE"""),45821.66666666667)</f>
        <v>45821.66667</v>
      </c>
      <c r="E77" s="1">
        <f>IFERROR(__xludf.DUMMYFUNCTION("""COMPUTED_VALUE"""),1461.46)</f>
        <v>1461.46</v>
      </c>
      <c r="G77" s="2">
        <f>IFERROR(__xludf.DUMMYFUNCTION("""COMPUTED_VALUE"""),45821.66666666667)</f>
        <v>45821.66667</v>
      </c>
      <c r="H77" s="1">
        <f>IFERROR(__xludf.DUMMYFUNCTION("""COMPUTED_VALUE"""),1355.89)</f>
        <v>1355.89</v>
      </c>
      <c r="J77" s="2">
        <f>IFERROR(__xludf.DUMMYFUNCTION("""COMPUTED_VALUE"""),45821.66666666667)</f>
        <v>45821.66667</v>
      </c>
      <c r="K77" s="1">
        <f>IFERROR(__xludf.DUMMYFUNCTION("""COMPUTED_VALUE"""),1364.3)</f>
        <v>1364.3</v>
      </c>
      <c r="M77" s="2">
        <f>IFERROR(__xludf.DUMMYFUNCTION("""COMPUTED_VALUE"""),45821.66666666667)</f>
        <v>45821.66667</v>
      </c>
      <c r="N77" s="1">
        <f>IFERROR(__xludf.DUMMYFUNCTION("""COMPUTED_VALUE"""),1.09887939E8)</f>
        <v>109887939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IFERROR(__xludf.DUMMYFUNCTION("""COMPUTED_VALUE"""),1364.3)</f>
        <v>1364.3</v>
      </c>
      <c r="D78" s="2">
        <f>IFERROR(__xludf.DUMMYFUNCTION("""COMPUTED_VALUE"""),45828.66666666667)</f>
        <v>45828.66667</v>
      </c>
      <c r="E78" s="1">
        <f>IFERROR(__xludf.DUMMYFUNCTION("""COMPUTED_VALUE"""),1400.0)</f>
        <v>1400</v>
      </c>
      <c r="G78" s="2">
        <f>IFERROR(__xludf.DUMMYFUNCTION("""COMPUTED_VALUE"""),45828.66666666667)</f>
        <v>45828.66667</v>
      </c>
      <c r="H78" s="1">
        <f>IFERROR(__xludf.DUMMYFUNCTION("""COMPUTED_VALUE"""),1343.78)</f>
        <v>1343.78</v>
      </c>
      <c r="J78" s="2">
        <f>IFERROR(__xludf.DUMMYFUNCTION("""COMPUTED_VALUE"""),45828.66666666667)</f>
        <v>45828.66667</v>
      </c>
      <c r="K78" s="1">
        <f>IFERROR(__xludf.DUMMYFUNCTION("""COMPUTED_VALUE"""),1353.71)</f>
        <v>1353.71</v>
      </c>
      <c r="M78" s="2">
        <f>IFERROR(__xludf.DUMMYFUNCTION("""COMPUTED_VALUE"""),45828.66666666667)</f>
        <v>45828.66667</v>
      </c>
      <c r="N78" s="1">
        <f>IFERROR(__xludf.DUMMYFUNCTION("""COMPUTED_VALUE"""),9.8671891E7)</f>
        <v>98671891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IFERROR(__xludf.DUMMYFUNCTION("""COMPUTED_VALUE"""),1347.86)</f>
        <v>1347.86</v>
      </c>
      <c r="D79" s="2">
        <f>IFERROR(__xludf.DUMMYFUNCTION("""COMPUTED_VALUE"""),45835.66666666667)</f>
        <v>45835.66667</v>
      </c>
      <c r="E79" s="1">
        <f>IFERROR(__xludf.DUMMYFUNCTION("""COMPUTED_VALUE"""),1595.47)</f>
        <v>1595.47</v>
      </c>
      <c r="G79" s="2">
        <f>IFERROR(__xludf.DUMMYFUNCTION("""COMPUTED_VALUE"""),45835.66666666667)</f>
        <v>45835.66667</v>
      </c>
      <c r="H79" s="1">
        <f>IFERROR(__xludf.DUMMYFUNCTION("""COMPUTED_VALUE"""),1342.35)</f>
        <v>1342.35</v>
      </c>
      <c r="J79" s="2">
        <f>IFERROR(__xludf.DUMMYFUNCTION("""COMPUTED_VALUE"""),45835.66666666667)</f>
        <v>45835.66667</v>
      </c>
      <c r="K79" s="1">
        <f>IFERROR(__xludf.DUMMYFUNCTION("""COMPUTED_VALUE"""),1559.62)</f>
        <v>1559.62</v>
      </c>
      <c r="M79" s="2">
        <f>IFERROR(__xludf.DUMMYFUNCTION("""COMPUTED_VALUE"""),45835.66666666667)</f>
        <v>45835.66667</v>
      </c>
      <c r="N79" s="1">
        <f>IFERROR(__xludf.DUMMYFUNCTION("""COMPUTED_VALUE"""),2.42268578E8)</f>
        <v>242268578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IFERROR(__xludf.DUMMYFUNCTION("""COMPUTED_VALUE"""),1553.68)</f>
        <v>1553.68</v>
      </c>
      <c r="D80" s="2">
        <f>IFERROR(__xludf.DUMMYFUNCTION("""COMPUTED_VALUE"""),45841.54166666667)</f>
        <v>45841.54167</v>
      </c>
      <c r="E80" s="1">
        <f>IFERROR(__xludf.DUMMYFUNCTION("""COMPUTED_VALUE"""),1649.83)</f>
        <v>1649.83</v>
      </c>
      <c r="G80" s="2">
        <f>IFERROR(__xludf.DUMMYFUNCTION("""COMPUTED_VALUE"""),45841.54166666667)</f>
        <v>45841.54167</v>
      </c>
      <c r="H80" s="1">
        <f>IFERROR(__xludf.DUMMYFUNCTION("""COMPUTED_VALUE"""),1524.78)</f>
        <v>1524.78</v>
      </c>
      <c r="J80" s="2">
        <f>IFERROR(__xludf.DUMMYFUNCTION("""COMPUTED_VALUE"""),45841.54166666667)</f>
        <v>45841.54167</v>
      </c>
      <c r="K80" s="1">
        <f>IFERROR(__xludf.DUMMYFUNCTION("""COMPUTED_VALUE"""),1637.12)</f>
        <v>1637.12</v>
      </c>
      <c r="M80" s="2">
        <f>IFERROR(__xludf.DUMMYFUNCTION("""COMPUTED_VALUE"""),45841.54166666667)</f>
        <v>45841.54167</v>
      </c>
      <c r="N80" s="1">
        <f>IFERROR(__xludf.DUMMYFUNCTION("""COMPUTED_VALUE"""),1.47144793E8)</f>
        <v>147144793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IFERROR(__xludf.DUMMYFUNCTION("""COMPUTED_VALUE"""),1637.12)</f>
        <v>1637.12</v>
      </c>
      <c r="D81" s="2">
        <f>IFERROR(__xludf.DUMMYFUNCTION("""COMPUTED_VALUE"""),45849.66666666667)</f>
        <v>45849.66667</v>
      </c>
      <c r="E81" s="1">
        <f>IFERROR(__xludf.DUMMYFUNCTION("""COMPUTED_VALUE"""),1653.76)</f>
        <v>1653.76</v>
      </c>
      <c r="G81" s="2">
        <f>IFERROR(__xludf.DUMMYFUNCTION("""COMPUTED_VALUE"""),45849.66666666667)</f>
        <v>45849.66667</v>
      </c>
      <c r="H81" s="1">
        <f>IFERROR(__xludf.DUMMYFUNCTION("""COMPUTED_VALUE"""),1561.31)</f>
        <v>1561.31</v>
      </c>
      <c r="J81" s="2">
        <f>IFERROR(__xludf.DUMMYFUNCTION("""COMPUTED_VALUE"""),45849.66666666667)</f>
        <v>45849.66667</v>
      </c>
      <c r="K81" s="1">
        <f>IFERROR(__xludf.DUMMYFUNCTION("""COMPUTED_VALUE"""),1564.67)</f>
        <v>1564.67</v>
      </c>
      <c r="M81" s="2">
        <f>IFERROR(__xludf.DUMMYFUNCTION("""COMPUTED_VALUE"""),45849.66666666667)</f>
        <v>45849.66667</v>
      </c>
      <c r="N81" s="1">
        <f>IFERROR(__xludf.DUMMYFUNCTION("""COMPUTED_VALUE"""),1.05825184E8)</f>
        <v>105825184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IFERROR(__xludf.DUMMYFUNCTION("""COMPUTED_VALUE"""),1558.76)</f>
        <v>1558.76</v>
      </c>
      <c r="D82" s="2">
        <f>IFERROR(__xludf.DUMMYFUNCTION("""COMPUTED_VALUE"""),45856.66666666667)</f>
        <v>45856.66667</v>
      </c>
      <c r="E82" s="1">
        <f>IFERROR(__xludf.DUMMYFUNCTION("""COMPUTED_VALUE"""),1576.96)</f>
        <v>1576.96</v>
      </c>
      <c r="G82" s="2">
        <f>IFERROR(__xludf.DUMMYFUNCTION("""COMPUTED_VALUE"""),45856.66666666667)</f>
        <v>45856.66667</v>
      </c>
      <c r="H82" s="1">
        <f>IFERROR(__xludf.DUMMYFUNCTION("""COMPUTED_VALUE"""),1525.49)</f>
        <v>1525.49</v>
      </c>
      <c r="J82" s="2">
        <f>IFERROR(__xludf.DUMMYFUNCTION("""COMPUTED_VALUE"""),45856.66666666667)</f>
        <v>45856.66667</v>
      </c>
      <c r="K82" s="1">
        <f>IFERROR(__xludf.DUMMYFUNCTION("""COMPUTED_VALUE"""),1563.43)</f>
        <v>1563.43</v>
      </c>
      <c r="M82" s="2">
        <f>IFERROR(__xludf.DUMMYFUNCTION("""COMPUTED_VALUE"""),45856.66666666667)</f>
        <v>45856.66667</v>
      </c>
      <c r="N82" s="1">
        <f>IFERROR(__xludf.DUMMYFUNCTION("""COMPUTED_VALUE"""),9.0877573E7)</f>
        <v>90877573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IFERROR(__xludf.DUMMYFUNCTION("""COMPUTED_VALUE"""),1570.77)</f>
        <v>1570.77</v>
      </c>
      <c r="D83" s="2">
        <f>IFERROR(__xludf.DUMMYFUNCTION("""COMPUTED_VALUE"""),45863.66666666667)</f>
        <v>45863.66667</v>
      </c>
      <c r="E83" s="1">
        <f>IFERROR(__xludf.DUMMYFUNCTION("""COMPUTED_VALUE"""),1681.34)</f>
        <v>1681.34</v>
      </c>
      <c r="G83" s="2">
        <f>IFERROR(__xludf.DUMMYFUNCTION("""COMPUTED_VALUE"""),45863.66666666667)</f>
        <v>45863.66667</v>
      </c>
      <c r="H83" s="1">
        <f>IFERROR(__xludf.DUMMYFUNCTION("""COMPUTED_VALUE"""),1570.74)</f>
        <v>1570.74</v>
      </c>
      <c r="J83" s="2">
        <f>IFERROR(__xludf.DUMMYFUNCTION("""COMPUTED_VALUE"""),45863.66666666667)</f>
        <v>45863.66667</v>
      </c>
      <c r="K83" s="1">
        <f>IFERROR(__xludf.DUMMYFUNCTION("""COMPUTED_VALUE"""),1656.26)</f>
        <v>1656.26</v>
      </c>
      <c r="M83" s="2">
        <f>IFERROR(__xludf.DUMMYFUNCTION("""COMPUTED_VALUE"""),45863.66666666667)</f>
        <v>45863.66667</v>
      </c>
      <c r="N83" s="1">
        <f>IFERROR(__xludf.DUMMYFUNCTION("""COMPUTED_VALUE"""),1.07589034E8)</f>
        <v>107589034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IFERROR(__xludf.DUMMYFUNCTION("""COMPUTED_VALUE"""),1702.94)</f>
        <v>1702.94</v>
      </c>
      <c r="D84" s="2">
        <f>IFERROR(__xludf.DUMMYFUNCTION("""COMPUTED_VALUE"""),45870.66666666667)</f>
        <v>45870.66667</v>
      </c>
      <c r="E84" s="1">
        <f>IFERROR(__xludf.DUMMYFUNCTION("""COMPUTED_VALUE"""),1718.44)</f>
        <v>1718.44</v>
      </c>
      <c r="G84" s="2">
        <f>IFERROR(__xludf.DUMMYFUNCTION("""COMPUTED_VALUE"""),45870.66666666667)</f>
        <v>45870.66667</v>
      </c>
      <c r="H84" s="1">
        <f>IFERROR(__xludf.DUMMYFUNCTION("""COMPUTED_VALUE"""),1559.4)</f>
        <v>1559.4</v>
      </c>
      <c r="J84" s="2">
        <f>IFERROR(__xludf.DUMMYFUNCTION("""COMPUTED_VALUE"""),45870.66666666667)</f>
        <v>45870.66667</v>
      </c>
      <c r="K84" s="1">
        <f>IFERROR(__xludf.DUMMYFUNCTION("""COMPUTED_VALUE"""),1594.57)</f>
        <v>1594.57</v>
      </c>
      <c r="M84" s="2">
        <f>IFERROR(__xludf.DUMMYFUNCTION("""COMPUTED_VALUE"""),45870.66666666667)</f>
        <v>45870.66667</v>
      </c>
      <c r="N84" s="1">
        <f>IFERROR(__xludf.DUMMYFUNCTION("""COMPUTED_VALUE"""),1.24984955E8)</f>
        <v>124984955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IFERROR(__xludf.DUMMYFUNCTION("""COMPUTED_VALUE"""),1602.73)</f>
        <v>1602.73</v>
      </c>
      <c r="D85" s="2">
        <f>IFERROR(__xludf.DUMMYFUNCTION("""COMPUTED_VALUE"""),45877.66666666667)</f>
        <v>45877.66667</v>
      </c>
      <c r="E85" s="1">
        <f>IFERROR(__xludf.DUMMYFUNCTION("""COMPUTED_VALUE"""),1629.16)</f>
        <v>1629.16</v>
      </c>
      <c r="G85" s="2">
        <f>IFERROR(__xludf.DUMMYFUNCTION("""COMPUTED_VALUE"""),45877.66666666667)</f>
        <v>45877.66667</v>
      </c>
      <c r="H85" s="1">
        <f>IFERROR(__xludf.DUMMYFUNCTION("""COMPUTED_VALUE"""),1551.29)</f>
        <v>1551.29</v>
      </c>
      <c r="J85" s="2">
        <f>IFERROR(__xludf.DUMMYFUNCTION("""COMPUTED_VALUE"""),45877.66666666667)</f>
        <v>45877.66667</v>
      </c>
      <c r="K85" s="1">
        <f>IFERROR(__xludf.DUMMYFUNCTION("""COMPUTED_VALUE"""),1567.47)</f>
        <v>1567.47</v>
      </c>
      <c r="M85" s="2">
        <f>IFERROR(__xludf.DUMMYFUNCTION("""COMPUTED_VALUE"""),45877.66666666667)</f>
        <v>45877.66667</v>
      </c>
      <c r="N85" s="1">
        <f>IFERROR(__xludf.DUMMYFUNCTION("""COMPUTED_VALUE"""),8.786533E7)</f>
        <v>87865330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IFERROR(__xludf.DUMMYFUNCTION("""COMPUTED_VALUE"""),1571.65)</f>
        <v>1571.65</v>
      </c>
      <c r="D86" s="2">
        <f>IFERROR(__xludf.DUMMYFUNCTION("""COMPUTED_VALUE"""),45884.66666666667)</f>
        <v>45884.66667</v>
      </c>
      <c r="E86" s="1">
        <f>IFERROR(__xludf.DUMMYFUNCTION("""COMPUTED_VALUE"""),1639.47)</f>
        <v>1639.47</v>
      </c>
      <c r="G86" s="2">
        <f>IFERROR(__xludf.DUMMYFUNCTION("""COMPUTED_VALUE"""),45884.66666666667)</f>
        <v>45884.66667</v>
      </c>
      <c r="H86" s="1">
        <f>IFERROR(__xludf.DUMMYFUNCTION("""COMPUTED_VALUE"""),1545.85)</f>
        <v>1545.85</v>
      </c>
      <c r="J86" s="2">
        <f>IFERROR(__xludf.DUMMYFUNCTION("""COMPUTED_VALUE"""),45884.66666666667)</f>
        <v>45884.66667</v>
      </c>
      <c r="K86" s="1">
        <f>IFERROR(__xludf.DUMMYFUNCTION("""COMPUTED_VALUE"""),1621.92)</f>
        <v>1621.92</v>
      </c>
      <c r="M86" s="2">
        <f>IFERROR(__xludf.DUMMYFUNCTION("""COMPUTED_VALUE"""),45884.66666666667)</f>
        <v>45884.66667</v>
      </c>
      <c r="N86" s="1">
        <f>IFERROR(__xludf.DUMMYFUNCTION("""COMPUTED_VALUE"""),8.636956E7)</f>
        <v>86369560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IFERROR(__xludf.DUMMYFUNCTION("""COMPUTED_VALUE"""),1622.16)</f>
        <v>1622.16</v>
      </c>
      <c r="D87" s="2">
        <f>IFERROR(__xludf.DUMMYFUNCTION("""COMPUTED_VALUE"""),45891.66666666667)</f>
        <v>45891.66667</v>
      </c>
      <c r="E87" s="1">
        <f>IFERROR(__xludf.DUMMYFUNCTION("""COMPUTED_VALUE"""),1667.87)</f>
        <v>1667.87</v>
      </c>
      <c r="G87" s="2">
        <f>IFERROR(__xludf.DUMMYFUNCTION("""COMPUTED_VALUE"""),45891.66666666667)</f>
        <v>45891.66667</v>
      </c>
      <c r="H87" s="1">
        <f>IFERROR(__xludf.DUMMYFUNCTION("""COMPUTED_VALUE"""),1592.13)</f>
        <v>1592.13</v>
      </c>
      <c r="J87" s="2">
        <f>IFERROR(__xludf.DUMMYFUNCTION("""COMPUTED_VALUE"""),45891.66666666667)</f>
        <v>45891.66667</v>
      </c>
      <c r="K87" s="1">
        <f>IFERROR(__xludf.DUMMYFUNCTION("""COMPUTED_VALUE"""),1658.62)</f>
        <v>1658.62</v>
      </c>
      <c r="M87" s="2">
        <f>IFERROR(__xludf.DUMMYFUNCTION("""COMPUTED_VALUE"""),45891.66666666667)</f>
        <v>45891.66667</v>
      </c>
      <c r="N87" s="1">
        <f>IFERROR(__xludf.DUMMYFUNCTION("""COMPUTED_VALUE"""),7.7759605E7)</f>
        <v>77759605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IFERROR(__xludf.DUMMYFUNCTION("""COMPUTED_VALUE"""),1658.16)</f>
        <v>1658.16</v>
      </c>
      <c r="D88" s="2">
        <f>IFERROR(__xludf.DUMMYFUNCTION("""COMPUTED_VALUE"""),45898.66666666667)</f>
        <v>45898.66667</v>
      </c>
      <c r="E88" s="1">
        <f>IFERROR(__xludf.DUMMYFUNCTION("""COMPUTED_VALUE"""),1696.54)</f>
        <v>1696.54</v>
      </c>
      <c r="G88" s="2">
        <f>IFERROR(__xludf.DUMMYFUNCTION("""COMPUTED_VALUE"""),45898.66666666667)</f>
        <v>45898.66667</v>
      </c>
      <c r="H88" s="1">
        <f>IFERROR(__xludf.DUMMYFUNCTION("""COMPUTED_VALUE"""),1658.16)</f>
        <v>1658.16</v>
      </c>
      <c r="J88" s="2">
        <f>IFERROR(__xludf.DUMMYFUNCTION("""COMPUTED_VALUE"""),45898.66666666667)</f>
        <v>45898.66667</v>
      </c>
      <c r="K88" s="1">
        <f>IFERROR(__xludf.DUMMYFUNCTION("""COMPUTED_VALUE"""),1664.8)</f>
        <v>1664.8</v>
      </c>
      <c r="M88" s="2">
        <f>IFERROR(__xludf.DUMMYFUNCTION("""COMPUTED_VALUE"""),45898.66666666667)</f>
        <v>45898.66667</v>
      </c>
      <c r="N88" s="1">
        <f>IFERROR(__xludf.DUMMYFUNCTION("""COMPUTED_VALUE"""),8.6380081E7)</f>
        <v>86380081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IFERROR(__xludf.DUMMYFUNCTION("""COMPUTED_VALUE"""),1663.24)</f>
        <v>1663.24</v>
      </c>
      <c r="D89" s="2">
        <f>IFERROR(__xludf.DUMMYFUNCTION("""COMPUTED_VALUE"""),45905.66666666667)</f>
        <v>45905.66667</v>
      </c>
      <c r="E89" s="1">
        <f>IFERROR(__xludf.DUMMYFUNCTION("""COMPUTED_VALUE"""),1663.24)</f>
        <v>1663.24</v>
      </c>
      <c r="G89" s="2">
        <f>IFERROR(__xludf.DUMMYFUNCTION("""COMPUTED_VALUE"""),45905.66666666667)</f>
        <v>45905.66667</v>
      </c>
      <c r="H89" s="1">
        <f>IFERROR(__xludf.DUMMYFUNCTION("""COMPUTED_VALUE"""),1606.94)</f>
        <v>1606.94</v>
      </c>
      <c r="J89" s="2">
        <f>IFERROR(__xludf.DUMMYFUNCTION("""COMPUTED_VALUE"""),45905.66666666667)</f>
        <v>45905.66667</v>
      </c>
      <c r="K89" s="1">
        <f>IFERROR(__xludf.DUMMYFUNCTION("""COMPUTED_VALUE"""),1610.63)</f>
        <v>1610.63</v>
      </c>
      <c r="M89" s="2">
        <f>IFERROR(__xludf.DUMMYFUNCTION("""COMPUTED_VALUE"""),45905.66666666667)</f>
        <v>45905.66667</v>
      </c>
      <c r="N89" s="1">
        <f>IFERROR(__xludf.DUMMYFUNCTION("""COMPUTED_VALUE"""),7.8961891E7)</f>
        <v>78961891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IFERROR(__xludf.DUMMYFUNCTION("""COMPUTED_VALUE"""),1607.81)</f>
        <v>1607.81</v>
      </c>
      <c r="D90" s="2">
        <f>IFERROR(__xludf.DUMMYFUNCTION("""COMPUTED_VALUE"""),45912.66666666667)</f>
        <v>45912.66667</v>
      </c>
      <c r="E90" s="1">
        <f>IFERROR(__xludf.DUMMYFUNCTION("""COMPUTED_VALUE"""),1623.02)</f>
        <v>1623.02</v>
      </c>
      <c r="G90" s="2">
        <f>IFERROR(__xludf.DUMMYFUNCTION("""COMPUTED_VALUE"""),45912.66666666667)</f>
        <v>45912.66667</v>
      </c>
      <c r="H90" s="1">
        <f>IFERROR(__xludf.DUMMYFUNCTION("""COMPUTED_VALUE"""),1562.33)</f>
        <v>1562.33</v>
      </c>
      <c r="J90" s="2">
        <f>IFERROR(__xludf.DUMMYFUNCTION("""COMPUTED_VALUE"""),45912.66666666667)</f>
        <v>45912.66667</v>
      </c>
      <c r="K90" s="1">
        <f>IFERROR(__xludf.DUMMYFUNCTION("""COMPUTED_VALUE"""),1583.39)</f>
        <v>1583.39</v>
      </c>
      <c r="M90" s="2">
        <f>IFERROR(__xludf.DUMMYFUNCTION("""COMPUTED_VALUE"""),45912.66666666667)</f>
        <v>45912.66667</v>
      </c>
      <c r="N90" s="1">
        <f>IFERROR(__xludf.DUMMYFUNCTION("""COMPUTED_VALUE"""),1.22811993E8)</f>
        <v>122811993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IFERROR(__xludf.DUMMYFUNCTION("""COMPUTED_VALUE"""),1583.39)</f>
        <v>1583.39</v>
      </c>
      <c r="D91" s="2">
        <f>IFERROR(__xludf.DUMMYFUNCTION("""COMPUTED_VALUE"""),45919.66666666667)</f>
        <v>45919.66667</v>
      </c>
      <c r="E91" s="1">
        <f>IFERROR(__xludf.DUMMYFUNCTION("""COMPUTED_VALUE"""),1594.61)</f>
        <v>1594.61</v>
      </c>
      <c r="G91" s="2">
        <f>IFERROR(__xludf.DUMMYFUNCTION("""COMPUTED_VALUE"""),45919.66666666667)</f>
        <v>45919.66667</v>
      </c>
      <c r="H91" s="1">
        <f>IFERROR(__xludf.DUMMYFUNCTION("""COMPUTED_VALUE"""),1536.34)</f>
        <v>1536.34</v>
      </c>
      <c r="J91" s="2">
        <f>IFERROR(__xludf.DUMMYFUNCTION("""COMPUTED_VALUE"""),45919.66666666667)</f>
        <v>45919.66667</v>
      </c>
      <c r="K91" s="1">
        <f>IFERROR(__xludf.DUMMYFUNCTION("""COMPUTED_VALUE"""),1538.98)</f>
        <v>1538.98</v>
      </c>
      <c r="M91" s="2">
        <f>IFERROR(__xludf.DUMMYFUNCTION("""COMPUTED_VALUE"""),45919.66666666667)</f>
        <v>45919.66667</v>
      </c>
      <c r="N91" s="1">
        <f>IFERROR(__xludf.DUMMYFUNCTION("""COMPUTED_VALUE"""),1.05105078E8)</f>
        <v>105105078</v>
      </c>
    </row>
  </sheetData>
  <drawing r:id="rId1"/>
</worksheet>
</file>