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IFERROR(__xludf.DUMMYFUNCTION("GOOGLEFINANCE(""DJUSGL"",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IFERROR(__xludf.DUMMYFUNCTION("GOOGLEFINANCE(""DJUSGL"",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IFERROR(__xludf.DUMMYFUNCTION("GOOGLEFINANCE(""DJUSGL"",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IFERROR(__xludf.DUMMYFUNCTION("GOOGLEFINANCE(""DJUSGL"",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IFERROR(__xludf.DUMMYFUNCTION("GOOGLEFINANCE(""DJUSGL"",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IFERROR(__xludf.DUMMYFUNCTION("""COMPUTED_VALUE"""),6125.01)</f>
        <v>6125.01</v>
      </c>
      <c r="D2" s="2">
        <f>IFERROR(__xludf.DUMMYFUNCTION("""COMPUTED_VALUE"""),45296.66666666667)</f>
        <v>45296.66667</v>
      </c>
      <c r="E2" s="1">
        <f>IFERROR(__xludf.DUMMYFUNCTION("""COMPUTED_VALUE"""),6136.5)</f>
        <v>6136.5</v>
      </c>
      <c r="G2" s="2">
        <f>IFERROR(__xludf.DUMMYFUNCTION("""COMPUTED_VALUE"""),45296.66666666667)</f>
        <v>45296.66667</v>
      </c>
      <c r="H2" s="1">
        <f>IFERROR(__xludf.DUMMYFUNCTION("""COMPUTED_VALUE"""),5987.53)</f>
        <v>5987.53</v>
      </c>
      <c r="J2" s="2">
        <f>IFERROR(__xludf.DUMMYFUNCTION("""COMPUTED_VALUE"""),45296.66666666667)</f>
        <v>45296.66667</v>
      </c>
      <c r="K2" s="1">
        <f>IFERROR(__xludf.DUMMYFUNCTION("""COMPUTED_VALUE"""),6010.64)</f>
        <v>6010.64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IFERROR(__xludf.DUMMYFUNCTION("""COMPUTED_VALUE"""),6039.85)</f>
        <v>6039.85</v>
      </c>
      <c r="D3" s="2">
        <f>IFERROR(__xludf.DUMMYFUNCTION("""COMPUTED_VALUE"""),45303.66666666667)</f>
        <v>45303.66667</v>
      </c>
      <c r="E3" s="1">
        <f>IFERROR(__xludf.DUMMYFUNCTION("""COMPUTED_VALUE"""),6293.01)</f>
        <v>6293.01</v>
      </c>
      <c r="G3" s="2">
        <f>IFERROR(__xludf.DUMMYFUNCTION("""COMPUTED_VALUE"""),45303.66666666667)</f>
        <v>45303.66667</v>
      </c>
      <c r="H3" s="1">
        <f>IFERROR(__xludf.DUMMYFUNCTION("""COMPUTED_VALUE"""),6032.97)</f>
        <v>6032.97</v>
      </c>
      <c r="J3" s="2">
        <f>IFERROR(__xludf.DUMMYFUNCTION("""COMPUTED_VALUE"""),45303.66666666667)</f>
        <v>45303.66667</v>
      </c>
      <c r="K3" s="1">
        <f>IFERROR(__xludf.DUMMYFUNCTION("""COMPUTED_VALUE"""),6259.37)</f>
        <v>6259.37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IFERROR(__xludf.DUMMYFUNCTION("""COMPUTED_VALUE"""),6246.3)</f>
        <v>6246.3</v>
      </c>
      <c r="D4" s="2">
        <f>IFERROR(__xludf.DUMMYFUNCTION("""COMPUTED_VALUE"""),45310.66666666667)</f>
        <v>45310.66667</v>
      </c>
      <c r="E4" s="1">
        <f>IFERROR(__xludf.DUMMYFUNCTION("""COMPUTED_VALUE"""),6421.36)</f>
        <v>6421.36</v>
      </c>
      <c r="G4" s="2">
        <f>IFERROR(__xludf.DUMMYFUNCTION("""COMPUTED_VALUE"""),45310.66666666667)</f>
        <v>45310.66667</v>
      </c>
      <c r="H4" s="1">
        <f>IFERROR(__xludf.DUMMYFUNCTION("""COMPUTED_VALUE"""),6167.48)</f>
        <v>6167.48</v>
      </c>
      <c r="J4" s="2">
        <f>IFERROR(__xludf.DUMMYFUNCTION("""COMPUTED_VALUE"""),45310.66666666667)</f>
        <v>45310.66667</v>
      </c>
      <c r="K4" s="1">
        <f>IFERROR(__xludf.DUMMYFUNCTION("""COMPUTED_VALUE"""),6421.36)</f>
        <v>6421.36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IFERROR(__xludf.DUMMYFUNCTION("""COMPUTED_VALUE"""),6451.82)</f>
        <v>6451.82</v>
      </c>
      <c r="D5" s="2">
        <f>IFERROR(__xludf.DUMMYFUNCTION("""COMPUTED_VALUE"""),45317.66666666667)</f>
        <v>45317.66667</v>
      </c>
      <c r="E5" s="1">
        <f>IFERROR(__xludf.DUMMYFUNCTION("""COMPUTED_VALUE"""),6547.61)</f>
        <v>6547.61</v>
      </c>
      <c r="G5" s="2">
        <f>IFERROR(__xludf.DUMMYFUNCTION("""COMPUTED_VALUE"""),45317.66666666667)</f>
        <v>45317.66667</v>
      </c>
      <c r="H5" s="1">
        <f>IFERROR(__xludf.DUMMYFUNCTION("""COMPUTED_VALUE"""),6407.32)</f>
        <v>6407.32</v>
      </c>
      <c r="J5" s="2">
        <f>IFERROR(__xludf.DUMMYFUNCTION("""COMPUTED_VALUE"""),45317.66666666667)</f>
        <v>45317.66667</v>
      </c>
      <c r="K5" s="1">
        <f>IFERROR(__xludf.DUMMYFUNCTION("""COMPUTED_VALUE"""),6480.57)</f>
        <v>6480.57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IFERROR(__xludf.DUMMYFUNCTION("""COMPUTED_VALUE"""),6488.38)</f>
        <v>6488.38</v>
      </c>
      <c r="D6" s="2">
        <f>IFERROR(__xludf.DUMMYFUNCTION("""COMPUTED_VALUE"""),45324.66666666667)</f>
        <v>45324.66667</v>
      </c>
      <c r="E6" s="1">
        <f>IFERROR(__xludf.DUMMYFUNCTION("""COMPUTED_VALUE"""),6639.13)</f>
        <v>6639.13</v>
      </c>
      <c r="G6" s="2">
        <f>IFERROR(__xludf.DUMMYFUNCTION("""COMPUTED_VALUE"""),45324.66666666667)</f>
        <v>45324.66667</v>
      </c>
      <c r="H6" s="1">
        <f>IFERROR(__xludf.DUMMYFUNCTION("""COMPUTED_VALUE"""),6373.53)</f>
        <v>6373.53</v>
      </c>
      <c r="J6" s="2">
        <f>IFERROR(__xludf.DUMMYFUNCTION("""COMPUTED_VALUE"""),45324.66666666667)</f>
        <v>45324.66667</v>
      </c>
      <c r="K6" s="1">
        <f>IFERROR(__xludf.DUMMYFUNCTION("""COMPUTED_VALUE"""),6621.01)</f>
        <v>6621.01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IFERROR(__xludf.DUMMYFUNCTION("""COMPUTED_VALUE"""),6632.49)</f>
        <v>6632.49</v>
      </c>
      <c r="D7" s="2">
        <f>IFERROR(__xludf.DUMMYFUNCTION("""COMPUTED_VALUE"""),45331.66666666667)</f>
        <v>45331.66667</v>
      </c>
      <c r="E7" s="1">
        <f>IFERROR(__xludf.DUMMYFUNCTION("""COMPUTED_VALUE"""),6804.16)</f>
        <v>6804.16</v>
      </c>
      <c r="G7" s="2">
        <f>IFERROR(__xludf.DUMMYFUNCTION("""COMPUTED_VALUE"""),45331.66666666667)</f>
        <v>45331.66667</v>
      </c>
      <c r="H7" s="1">
        <f>IFERROR(__xludf.DUMMYFUNCTION("""COMPUTED_VALUE"""),6577.61)</f>
        <v>6577.61</v>
      </c>
      <c r="J7" s="2">
        <f>IFERROR(__xludf.DUMMYFUNCTION("""COMPUTED_VALUE"""),45331.66666666667)</f>
        <v>45331.66667</v>
      </c>
      <c r="K7" s="1">
        <f>IFERROR(__xludf.DUMMYFUNCTION("""COMPUTED_VALUE"""),6796.71)</f>
        <v>6796.71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IFERROR(__xludf.DUMMYFUNCTION("""COMPUTED_VALUE"""),6797.56)</f>
        <v>6797.56</v>
      </c>
      <c r="D8" s="2">
        <f>IFERROR(__xludf.DUMMYFUNCTION("""COMPUTED_VALUE"""),45338.66666666667)</f>
        <v>45338.66667</v>
      </c>
      <c r="E8" s="1">
        <f>IFERROR(__xludf.DUMMYFUNCTION("""COMPUTED_VALUE"""),6817.39)</f>
        <v>6817.39</v>
      </c>
      <c r="G8" s="2">
        <f>IFERROR(__xludf.DUMMYFUNCTION("""COMPUTED_VALUE"""),45338.66666666667)</f>
        <v>45338.66667</v>
      </c>
      <c r="H8" s="1">
        <f>IFERROR(__xludf.DUMMYFUNCTION("""COMPUTED_VALUE"""),6612.65)</f>
        <v>6612.65</v>
      </c>
      <c r="J8" s="2">
        <f>IFERROR(__xludf.DUMMYFUNCTION("""COMPUTED_VALUE"""),45338.66666666667)</f>
        <v>45338.66667</v>
      </c>
      <c r="K8" s="1">
        <f>IFERROR(__xludf.DUMMYFUNCTION("""COMPUTED_VALUE"""),6695.72)</f>
        <v>6695.72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IFERROR(__xludf.DUMMYFUNCTION("""COMPUTED_VALUE"""),6653.29)</f>
        <v>6653.29</v>
      </c>
      <c r="D9" s="2">
        <f>IFERROR(__xludf.DUMMYFUNCTION("""COMPUTED_VALUE"""),45345.66666666667)</f>
        <v>45345.66667</v>
      </c>
      <c r="E9" s="1">
        <f>IFERROR(__xludf.DUMMYFUNCTION("""COMPUTED_VALUE"""),6895.39)</f>
        <v>6895.39</v>
      </c>
      <c r="G9" s="2">
        <f>IFERROR(__xludf.DUMMYFUNCTION("""COMPUTED_VALUE"""),45345.66666666667)</f>
        <v>45345.66667</v>
      </c>
      <c r="H9" s="1">
        <f>IFERROR(__xludf.DUMMYFUNCTION("""COMPUTED_VALUE"""),6544.66)</f>
        <v>6544.66</v>
      </c>
      <c r="J9" s="2">
        <f>IFERROR(__xludf.DUMMYFUNCTION("""COMPUTED_VALUE"""),45345.66666666667)</f>
        <v>45345.66667</v>
      </c>
      <c r="K9" s="1">
        <f>IFERROR(__xludf.DUMMYFUNCTION("""COMPUTED_VALUE"""),6824.12)</f>
        <v>6824.12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IFERROR(__xludf.DUMMYFUNCTION("""COMPUTED_VALUE"""),6834.4)</f>
        <v>6834.4</v>
      </c>
      <c r="D10" s="2">
        <f>IFERROR(__xludf.DUMMYFUNCTION("""COMPUTED_VALUE"""),45352.66666666667)</f>
        <v>45352.66667</v>
      </c>
      <c r="E10" s="1">
        <f>IFERROR(__xludf.DUMMYFUNCTION("""COMPUTED_VALUE"""),6920.62)</f>
        <v>6920.62</v>
      </c>
      <c r="G10" s="2">
        <f>IFERROR(__xludf.DUMMYFUNCTION("""COMPUTED_VALUE"""),45352.66666666667)</f>
        <v>45352.66667</v>
      </c>
      <c r="H10" s="1">
        <f>IFERROR(__xludf.DUMMYFUNCTION("""COMPUTED_VALUE"""),6754.28)</f>
        <v>6754.28</v>
      </c>
      <c r="J10" s="2">
        <f>IFERROR(__xludf.DUMMYFUNCTION("""COMPUTED_VALUE"""),45352.66666666667)</f>
        <v>45352.66667</v>
      </c>
      <c r="K10" s="1">
        <f>IFERROR(__xludf.DUMMYFUNCTION("""COMPUTED_VALUE"""),6913.29)</f>
        <v>6913.29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IFERROR(__xludf.DUMMYFUNCTION("""COMPUTED_VALUE"""),6899.32)</f>
        <v>6899.32</v>
      </c>
      <c r="D11" s="2">
        <f>IFERROR(__xludf.DUMMYFUNCTION("""COMPUTED_VALUE"""),45359.66666666667)</f>
        <v>45359.66667</v>
      </c>
      <c r="E11" s="1">
        <f>IFERROR(__xludf.DUMMYFUNCTION("""COMPUTED_VALUE"""),6973.6)</f>
        <v>6973.6</v>
      </c>
      <c r="G11" s="2">
        <f>IFERROR(__xludf.DUMMYFUNCTION("""COMPUTED_VALUE"""),45359.66666666667)</f>
        <v>45359.66667</v>
      </c>
      <c r="H11" s="1">
        <f>IFERROR(__xludf.DUMMYFUNCTION("""COMPUTED_VALUE"""),6723.21)</f>
        <v>6723.21</v>
      </c>
      <c r="J11" s="2">
        <f>IFERROR(__xludf.DUMMYFUNCTION("""COMPUTED_VALUE"""),45359.66666666667)</f>
        <v>45359.66667</v>
      </c>
      <c r="K11" s="1">
        <f>IFERROR(__xludf.DUMMYFUNCTION("""COMPUTED_VALUE"""),6810.21)</f>
        <v>6810.21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IFERROR(__xludf.DUMMYFUNCTION("""COMPUTED_VALUE"""),6782.02)</f>
        <v>6782.02</v>
      </c>
      <c r="D12" s="2">
        <f>IFERROR(__xludf.DUMMYFUNCTION("""COMPUTED_VALUE"""),45366.66666666667)</f>
        <v>45366.66667</v>
      </c>
      <c r="E12" s="1">
        <f>IFERROR(__xludf.DUMMYFUNCTION("""COMPUTED_VALUE"""),6915.88)</f>
        <v>6915.88</v>
      </c>
      <c r="G12" s="2">
        <f>IFERROR(__xludf.DUMMYFUNCTION("""COMPUTED_VALUE"""),45366.66666666667)</f>
        <v>45366.66667</v>
      </c>
      <c r="H12" s="1">
        <f>IFERROR(__xludf.DUMMYFUNCTION("""COMPUTED_VALUE"""),6745.07)</f>
        <v>6745.07</v>
      </c>
      <c r="J12" s="2">
        <f>IFERROR(__xludf.DUMMYFUNCTION("""COMPUTED_VALUE"""),45366.66666666667)</f>
        <v>45366.66667</v>
      </c>
      <c r="K12" s="1">
        <f>IFERROR(__xludf.DUMMYFUNCTION("""COMPUTED_VALUE"""),6792.95)</f>
        <v>6792.95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IFERROR(__xludf.DUMMYFUNCTION("""COMPUTED_VALUE"""),6884.1)</f>
        <v>6884.1</v>
      </c>
      <c r="D13" s="2">
        <f>IFERROR(__xludf.DUMMYFUNCTION("""COMPUTED_VALUE"""),45373.66666666667)</f>
        <v>45373.66667</v>
      </c>
      <c r="E13" s="1">
        <f>IFERROR(__xludf.DUMMYFUNCTION("""COMPUTED_VALUE"""),7029.21)</f>
        <v>7029.21</v>
      </c>
      <c r="G13" s="2">
        <f>IFERROR(__xludf.DUMMYFUNCTION("""COMPUTED_VALUE"""),45373.66666666667)</f>
        <v>45373.66667</v>
      </c>
      <c r="H13" s="1">
        <f>IFERROR(__xludf.DUMMYFUNCTION("""COMPUTED_VALUE"""),6796.66)</f>
        <v>6796.66</v>
      </c>
      <c r="J13" s="2">
        <f>IFERROR(__xludf.DUMMYFUNCTION("""COMPUTED_VALUE"""),45373.66666666667)</f>
        <v>45373.66667</v>
      </c>
      <c r="K13" s="1">
        <f>IFERROR(__xludf.DUMMYFUNCTION("""COMPUTED_VALUE"""),6987.9)</f>
        <v>6987.9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IFERROR(__xludf.DUMMYFUNCTION("""COMPUTED_VALUE"""),6943.88)</f>
        <v>6943.88</v>
      </c>
      <c r="D14" s="2">
        <f>IFERROR(__xludf.DUMMYFUNCTION("""COMPUTED_VALUE"""),45379.66666666667)</f>
        <v>45379.66667</v>
      </c>
      <c r="E14" s="1">
        <f>IFERROR(__xludf.DUMMYFUNCTION("""COMPUTED_VALUE"""),6991.53)</f>
        <v>6991.53</v>
      </c>
      <c r="G14" s="2">
        <f>IFERROR(__xludf.DUMMYFUNCTION("""COMPUTED_VALUE"""),45379.66666666667)</f>
        <v>45379.66667</v>
      </c>
      <c r="H14" s="1">
        <f>IFERROR(__xludf.DUMMYFUNCTION("""COMPUTED_VALUE"""),6891.32)</f>
        <v>6891.32</v>
      </c>
      <c r="J14" s="2">
        <f>IFERROR(__xludf.DUMMYFUNCTION("""COMPUTED_VALUE"""),45379.66666666667)</f>
        <v>45379.66667</v>
      </c>
      <c r="K14" s="1">
        <f>IFERROR(__xludf.DUMMYFUNCTION("""COMPUTED_VALUE"""),6922.04)</f>
        <v>6922.04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IFERROR(__xludf.DUMMYFUNCTION("""COMPUTED_VALUE"""),6929.17)</f>
        <v>6929.17</v>
      </c>
      <c r="D15" s="2">
        <f>IFERROR(__xludf.DUMMYFUNCTION("""COMPUTED_VALUE"""),45387.66666666667)</f>
        <v>45387.66667</v>
      </c>
      <c r="E15" s="1">
        <f>IFERROR(__xludf.DUMMYFUNCTION("""COMPUTED_VALUE"""),6974.38)</f>
        <v>6974.38</v>
      </c>
      <c r="G15" s="2">
        <f>IFERROR(__xludf.DUMMYFUNCTION("""COMPUTED_VALUE"""),45387.66666666667)</f>
        <v>45387.66667</v>
      </c>
      <c r="H15" s="1">
        <f>IFERROR(__xludf.DUMMYFUNCTION("""COMPUTED_VALUE"""),6795.24)</f>
        <v>6795.24</v>
      </c>
      <c r="J15" s="2">
        <f>IFERROR(__xludf.DUMMYFUNCTION("""COMPUTED_VALUE"""),45387.66666666667)</f>
        <v>45387.66667</v>
      </c>
      <c r="K15" s="1">
        <f>IFERROR(__xludf.DUMMYFUNCTION("""COMPUTED_VALUE"""),6900.92)</f>
        <v>6900.92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IFERROR(__xludf.DUMMYFUNCTION("""COMPUTED_VALUE"""),6914.83)</f>
        <v>6914.83</v>
      </c>
      <c r="D16" s="2">
        <f>IFERROR(__xludf.DUMMYFUNCTION("""COMPUTED_VALUE"""),45394.66666666667)</f>
        <v>45394.66667</v>
      </c>
      <c r="E16" s="1">
        <f>IFERROR(__xludf.DUMMYFUNCTION("""COMPUTED_VALUE"""),6992.79)</f>
        <v>6992.79</v>
      </c>
      <c r="G16" s="2">
        <f>IFERROR(__xludf.DUMMYFUNCTION("""COMPUTED_VALUE"""),45394.66666666667)</f>
        <v>45394.66667</v>
      </c>
      <c r="H16" s="1">
        <f>IFERROR(__xludf.DUMMYFUNCTION("""COMPUTED_VALUE"""),6823.27)</f>
        <v>6823.27</v>
      </c>
      <c r="J16" s="2">
        <f>IFERROR(__xludf.DUMMYFUNCTION("""COMPUTED_VALUE"""),45394.66666666667)</f>
        <v>45394.66667</v>
      </c>
      <c r="K16" s="1">
        <f>IFERROR(__xludf.DUMMYFUNCTION("""COMPUTED_VALUE"""),6887.21)</f>
        <v>6887.21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IFERROR(__xludf.DUMMYFUNCTION("""COMPUTED_VALUE"""),6931.41)</f>
        <v>6931.41</v>
      </c>
      <c r="D17" s="2">
        <f>IFERROR(__xludf.DUMMYFUNCTION("""COMPUTED_VALUE"""),45401.66666666667)</f>
        <v>45401.66667</v>
      </c>
      <c r="E17" s="1">
        <f>IFERROR(__xludf.DUMMYFUNCTION("""COMPUTED_VALUE"""),6941.75)</f>
        <v>6941.75</v>
      </c>
      <c r="G17" s="2">
        <f>IFERROR(__xludf.DUMMYFUNCTION("""COMPUTED_VALUE"""),45401.66666666667)</f>
        <v>45401.66667</v>
      </c>
      <c r="H17" s="1">
        <f>IFERROR(__xludf.DUMMYFUNCTION("""COMPUTED_VALUE"""),6482.29)</f>
        <v>6482.29</v>
      </c>
      <c r="J17" s="2">
        <f>IFERROR(__xludf.DUMMYFUNCTION("""COMPUTED_VALUE"""),45401.66666666667)</f>
        <v>45401.66667</v>
      </c>
      <c r="K17" s="1">
        <f>IFERROR(__xludf.DUMMYFUNCTION("""COMPUTED_VALUE"""),6505.8)</f>
        <v>6505.8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IFERROR(__xludf.DUMMYFUNCTION("""COMPUTED_VALUE"""),6553.22)</f>
        <v>6553.22</v>
      </c>
      <c r="D18" s="2">
        <f>IFERROR(__xludf.DUMMYFUNCTION("""COMPUTED_VALUE"""),45408.66666666667)</f>
        <v>45408.66667</v>
      </c>
      <c r="E18" s="1">
        <f>IFERROR(__xludf.DUMMYFUNCTION("""COMPUTED_VALUE"""),6801.06)</f>
        <v>6801.06</v>
      </c>
      <c r="G18" s="2">
        <f>IFERROR(__xludf.DUMMYFUNCTION("""COMPUTED_VALUE"""),45408.66666666667)</f>
        <v>45408.66667</v>
      </c>
      <c r="H18" s="1">
        <f>IFERROR(__xludf.DUMMYFUNCTION("""COMPUTED_VALUE"""),6489.52)</f>
        <v>6489.52</v>
      </c>
      <c r="J18" s="2">
        <f>IFERROR(__xludf.DUMMYFUNCTION("""COMPUTED_VALUE"""),45408.66666666667)</f>
        <v>45408.66667</v>
      </c>
      <c r="K18" s="1">
        <f>IFERROR(__xludf.DUMMYFUNCTION("""COMPUTED_VALUE"""),6777.3)</f>
        <v>6777.3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IFERROR(__xludf.DUMMYFUNCTION("""COMPUTED_VALUE"""),6811.0)</f>
        <v>6811</v>
      </c>
      <c r="D19" s="2">
        <f>IFERROR(__xludf.DUMMYFUNCTION("""COMPUTED_VALUE"""),45415.66666666667)</f>
        <v>45415.66667</v>
      </c>
      <c r="E19" s="1">
        <f>IFERROR(__xludf.DUMMYFUNCTION("""COMPUTED_VALUE"""),6876.72)</f>
        <v>6876.72</v>
      </c>
      <c r="G19" s="2">
        <f>IFERROR(__xludf.DUMMYFUNCTION("""COMPUTED_VALUE"""),45415.66666666667)</f>
        <v>45415.66667</v>
      </c>
      <c r="H19" s="1">
        <f>IFERROR(__xludf.DUMMYFUNCTION("""COMPUTED_VALUE"""),6621.57)</f>
        <v>6621.57</v>
      </c>
      <c r="J19" s="2">
        <f>IFERROR(__xludf.DUMMYFUNCTION("""COMPUTED_VALUE"""),45415.66666666667)</f>
        <v>45415.66667</v>
      </c>
      <c r="K19" s="1">
        <f>IFERROR(__xludf.DUMMYFUNCTION("""COMPUTED_VALUE"""),6858.6)</f>
        <v>6858.6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IFERROR(__xludf.DUMMYFUNCTION("""COMPUTED_VALUE"""),6883.02)</f>
        <v>6883.02</v>
      </c>
      <c r="D20" s="2">
        <f>IFERROR(__xludf.DUMMYFUNCTION("""COMPUTED_VALUE"""),45422.66666666667)</f>
        <v>45422.66667</v>
      </c>
      <c r="E20" s="1">
        <f>IFERROR(__xludf.DUMMYFUNCTION("""COMPUTED_VALUE"""),7003.87)</f>
        <v>7003.87</v>
      </c>
      <c r="G20" s="2">
        <f>IFERROR(__xludf.DUMMYFUNCTION("""COMPUTED_VALUE"""),45422.66666666667)</f>
        <v>45422.66667</v>
      </c>
      <c r="H20" s="1">
        <f>IFERROR(__xludf.DUMMYFUNCTION("""COMPUTED_VALUE"""),6869.75)</f>
        <v>6869.75</v>
      </c>
      <c r="J20" s="2">
        <f>IFERROR(__xludf.DUMMYFUNCTION("""COMPUTED_VALUE"""),45422.66666666667)</f>
        <v>45422.66667</v>
      </c>
      <c r="K20" s="1">
        <f>IFERROR(__xludf.DUMMYFUNCTION("""COMPUTED_VALUE"""),6964.34)</f>
        <v>6964.34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IFERROR(__xludf.DUMMYFUNCTION("""COMPUTED_VALUE"""),6983.27)</f>
        <v>6983.27</v>
      </c>
      <c r="D21" s="2">
        <f>IFERROR(__xludf.DUMMYFUNCTION("""COMPUTED_VALUE"""),45429.66666666667)</f>
        <v>45429.66667</v>
      </c>
      <c r="E21" s="1">
        <f>IFERROR(__xludf.DUMMYFUNCTION("""COMPUTED_VALUE"""),7159.82)</f>
        <v>7159.82</v>
      </c>
      <c r="G21" s="2">
        <f>IFERROR(__xludf.DUMMYFUNCTION("""COMPUTED_VALUE"""),45429.66666666667)</f>
        <v>45429.66667</v>
      </c>
      <c r="H21" s="1">
        <f>IFERROR(__xludf.DUMMYFUNCTION("""COMPUTED_VALUE"""),6937.05)</f>
        <v>6937.05</v>
      </c>
      <c r="J21" s="2">
        <f>IFERROR(__xludf.DUMMYFUNCTION("""COMPUTED_VALUE"""),45429.66666666667)</f>
        <v>45429.66667</v>
      </c>
      <c r="K21" s="1">
        <f>IFERROR(__xludf.DUMMYFUNCTION("""COMPUTED_VALUE"""),7099.49)</f>
        <v>7099.49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IFERROR(__xludf.DUMMYFUNCTION("""COMPUTED_VALUE"""),7102.92)</f>
        <v>7102.92</v>
      </c>
      <c r="D22" s="2">
        <f>IFERROR(__xludf.DUMMYFUNCTION("""COMPUTED_VALUE"""),45436.66666666667)</f>
        <v>45436.66667</v>
      </c>
      <c r="E22" s="1">
        <f>IFERROR(__xludf.DUMMYFUNCTION("""COMPUTED_VALUE"""),7248.87)</f>
        <v>7248.87</v>
      </c>
      <c r="G22" s="2">
        <f>IFERROR(__xludf.DUMMYFUNCTION("""COMPUTED_VALUE"""),45436.66666666667)</f>
        <v>45436.66667</v>
      </c>
      <c r="H22" s="1">
        <f>IFERROR(__xludf.DUMMYFUNCTION("""COMPUTED_VALUE"""),7101.68)</f>
        <v>7101.68</v>
      </c>
      <c r="J22" s="2">
        <f>IFERROR(__xludf.DUMMYFUNCTION("""COMPUTED_VALUE"""),45436.66666666667)</f>
        <v>45436.66667</v>
      </c>
      <c r="K22" s="1">
        <f>IFERROR(__xludf.DUMMYFUNCTION("""COMPUTED_VALUE"""),7215.81)</f>
        <v>7215.81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IFERROR(__xludf.DUMMYFUNCTION("""COMPUTED_VALUE"""),7244.11)</f>
        <v>7244.11</v>
      </c>
      <c r="D23" s="2">
        <f>IFERROR(__xludf.DUMMYFUNCTION("""COMPUTED_VALUE"""),45443.66666666667)</f>
        <v>45443.66667</v>
      </c>
      <c r="E23" s="1">
        <f>IFERROR(__xludf.DUMMYFUNCTION("""COMPUTED_VALUE"""),7277.22)</f>
        <v>7277.22</v>
      </c>
      <c r="G23" s="2">
        <f>IFERROR(__xludf.DUMMYFUNCTION("""COMPUTED_VALUE"""),45443.66666666667)</f>
        <v>45443.66667</v>
      </c>
      <c r="H23" s="1">
        <f>IFERROR(__xludf.DUMMYFUNCTION("""COMPUTED_VALUE"""),7003.27)</f>
        <v>7003.27</v>
      </c>
      <c r="J23" s="2">
        <f>IFERROR(__xludf.DUMMYFUNCTION("""COMPUTED_VALUE"""),45443.66666666667)</f>
        <v>45443.66667</v>
      </c>
      <c r="K23" s="1">
        <f>IFERROR(__xludf.DUMMYFUNCTION("""COMPUTED_VALUE"""),7131.95)</f>
        <v>7131.95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IFERROR(__xludf.DUMMYFUNCTION("""COMPUTED_VALUE"""),7185.66)</f>
        <v>7185.66</v>
      </c>
      <c r="D24" s="2">
        <f>IFERROR(__xludf.DUMMYFUNCTION("""COMPUTED_VALUE"""),45450.66666666667)</f>
        <v>45450.66667</v>
      </c>
      <c r="E24" s="1">
        <f>IFERROR(__xludf.DUMMYFUNCTION("""COMPUTED_VALUE"""),7409.14)</f>
        <v>7409.14</v>
      </c>
      <c r="G24" s="2">
        <f>IFERROR(__xludf.DUMMYFUNCTION("""COMPUTED_VALUE"""),45450.66666666667)</f>
        <v>45450.66667</v>
      </c>
      <c r="H24" s="1">
        <f>IFERROR(__xludf.DUMMYFUNCTION("""COMPUTED_VALUE"""),7108.97)</f>
        <v>7108.97</v>
      </c>
      <c r="J24" s="2">
        <f>IFERROR(__xludf.DUMMYFUNCTION("""COMPUTED_VALUE"""),45450.66666666667)</f>
        <v>45450.66667</v>
      </c>
      <c r="K24" s="1">
        <f>IFERROR(__xludf.DUMMYFUNCTION("""COMPUTED_VALUE"""),7366.45)</f>
        <v>7366.45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IFERROR(__xludf.DUMMYFUNCTION("""COMPUTED_VALUE"""),7356.42)</f>
        <v>7356.42</v>
      </c>
      <c r="D25" s="2">
        <f>IFERROR(__xludf.DUMMYFUNCTION("""COMPUTED_VALUE"""),45457.66666666667)</f>
        <v>45457.66667</v>
      </c>
      <c r="E25" s="1">
        <f>IFERROR(__xludf.DUMMYFUNCTION("""COMPUTED_VALUE"""),7660.49)</f>
        <v>7660.49</v>
      </c>
      <c r="G25" s="2">
        <f>IFERROR(__xludf.DUMMYFUNCTION("""COMPUTED_VALUE"""),45457.66666666667)</f>
        <v>45457.66667</v>
      </c>
      <c r="H25" s="1">
        <f>IFERROR(__xludf.DUMMYFUNCTION("""COMPUTED_VALUE"""),7335.37)</f>
        <v>7335.37</v>
      </c>
      <c r="J25" s="2">
        <f>IFERROR(__xludf.DUMMYFUNCTION("""COMPUTED_VALUE"""),45457.66666666667)</f>
        <v>45457.66667</v>
      </c>
      <c r="K25" s="1">
        <f>IFERROR(__xludf.DUMMYFUNCTION("""COMPUTED_VALUE"""),7658.81)</f>
        <v>7658.81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IFERROR(__xludf.DUMMYFUNCTION("""COMPUTED_VALUE"""),7662.07)</f>
        <v>7662.07</v>
      </c>
      <c r="D26" s="2">
        <f>IFERROR(__xludf.DUMMYFUNCTION("""COMPUTED_VALUE"""),45464.66666666667)</f>
        <v>45464.66667</v>
      </c>
      <c r="E26" s="1">
        <f>IFERROR(__xludf.DUMMYFUNCTION("""COMPUTED_VALUE"""),7780.89)</f>
        <v>7780.89</v>
      </c>
      <c r="G26" s="2">
        <f>IFERROR(__xludf.DUMMYFUNCTION("""COMPUTED_VALUE"""),45464.66666666667)</f>
        <v>45464.66667</v>
      </c>
      <c r="H26" s="1">
        <f>IFERROR(__xludf.DUMMYFUNCTION("""COMPUTED_VALUE"""),7633.99)</f>
        <v>7633.99</v>
      </c>
      <c r="J26" s="2">
        <f>IFERROR(__xludf.DUMMYFUNCTION("""COMPUTED_VALUE"""),45464.66666666667)</f>
        <v>45464.66667</v>
      </c>
      <c r="K26" s="1">
        <f>IFERROR(__xludf.DUMMYFUNCTION("""COMPUTED_VALUE"""),7659.13)</f>
        <v>7659.13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IFERROR(__xludf.DUMMYFUNCTION("""COMPUTED_VALUE"""),7638.21)</f>
        <v>7638.21</v>
      </c>
      <c r="D27" s="2">
        <f>IFERROR(__xludf.DUMMYFUNCTION("""COMPUTED_VALUE"""),45471.66666666667)</f>
        <v>45471.66667</v>
      </c>
      <c r="E27" s="1">
        <f>IFERROR(__xludf.DUMMYFUNCTION("""COMPUTED_VALUE"""),7818.32)</f>
        <v>7818.32</v>
      </c>
      <c r="G27" s="2">
        <f>IFERROR(__xludf.DUMMYFUNCTION("""COMPUTED_VALUE"""),45471.66666666667)</f>
        <v>45471.66667</v>
      </c>
      <c r="H27" s="1">
        <f>IFERROR(__xludf.DUMMYFUNCTION("""COMPUTED_VALUE"""),7561.25)</f>
        <v>7561.25</v>
      </c>
      <c r="J27" s="2">
        <f>IFERROR(__xludf.DUMMYFUNCTION("""COMPUTED_VALUE"""),45471.66666666667)</f>
        <v>45471.66667</v>
      </c>
      <c r="K27" s="1">
        <f>IFERROR(__xludf.DUMMYFUNCTION("""COMPUTED_VALUE"""),7676.32)</f>
        <v>7676.32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IFERROR(__xludf.DUMMYFUNCTION("""COMPUTED_VALUE"""),7699.63)</f>
        <v>7699.63</v>
      </c>
      <c r="D28" s="2">
        <f>IFERROR(__xludf.DUMMYFUNCTION("""COMPUTED_VALUE"""),45478.66666666667)</f>
        <v>45478.66667</v>
      </c>
      <c r="E28" s="1">
        <f>IFERROR(__xludf.DUMMYFUNCTION("""COMPUTED_VALUE"""),7992.27)</f>
        <v>7992.27</v>
      </c>
      <c r="G28" s="2">
        <f>IFERROR(__xludf.DUMMYFUNCTION("""COMPUTED_VALUE"""),45478.66666666667)</f>
        <v>45478.66667</v>
      </c>
      <c r="H28" s="1">
        <f>IFERROR(__xludf.DUMMYFUNCTION("""COMPUTED_VALUE"""),7641.31)</f>
        <v>7641.31</v>
      </c>
      <c r="J28" s="2">
        <f>IFERROR(__xludf.DUMMYFUNCTION("""COMPUTED_VALUE"""),45478.66666666667)</f>
        <v>45478.66667</v>
      </c>
      <c r="K28" s="1">
        <f>IFERROR(__xludf.DUMMYFUNCTION("""COMPUTED_VALUE"""),7984.78)</f>
        <v>7984.78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IFERROR(__xludf.DUMMYFUNCTION("""COMPUTED_VALUE"""),7991.46)</f>
        <v>7991.46</v>
      </c>
      <c r="D29" s="2">
        <f>IFERROR(__xludf.DUMMYFUNCTION("""COMPUTED_VALUE"""),45485.66666666667)</f>
        <v>45485.66667</v>
      </c>
      <c r="E29" s="1">
        <f>IFERROR(__xludf.DUMMYFUNCTION("""COMPUTED_VALUE"""),8110.75)</f>
        <v>8110.75</v>
      </c>
      <c r="G29" s="2">
        <f>IFERROR(__xludf.DUMMYFUNCTION("""COMPUTED_VALUE"""),45485.66666666667)</f>
        <v>45485.66667</v>
      </c>
      <c r="H29" s="1">
        <f>IFERROR(__xludf.DUMMYFUNCTION("""COMPUTED_VALUE"""),7883.91)</f>
        <v>7883.91</v>
      </c>
      <c r="J29" s="2">
        <f>IFERROR(__xludf.DUMMYFUNCTION("""COMPUTED_VALUE"""),45485.66666666667)</f>
        <v>45485.66667</v>
      </c>
      <c r="K29" s="1">
        <f>IFERROR(__xludf.DUMMYFUNCTION("""COMPUTED_VALUE"""),7946.26)</f>
        <v>7946.26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IFERROR(__xludf.DUMMYFUNCTION("""COMPUTED_VALUE"""),8000.97)</f>
        <v>8000.97</v>
      </c>
      <c r="D30" s="2">
        <f>IFERROR(__xludf.DUMMYFUNCTION("""COMPUTED_VALUE"""),45492.66666666667)</f>
        <v>45492.66667</v>
      </c>
      <c r="E30" s="1">
        <f>IFERROR(__xludf.DUMMYFUNCTION("""COMPUTED_VALUE"""),8050.43)</f>
        <v>8050.43</v>
      </c>
      <c r="G30" s="2">
        <f>IFERROR(__xludf.DUMMYFUNCTION("""COMPUTED_VALUE"""),45492.66666666667)</f>
        <v>45492.66667</v>
      </c>
      <c r="H30" s="1">
        <f>IFERROR(__xludf.DUMMYFUNCTION("""COMPUTED_VALUE"""),7613.77)</f>
        <v>7613.77</v>
      </c>
      <c r="J30" s="2">
        <f>IFERROR(__xludf.DUMMYFUNCTION("""COMPUTED_VALUE"""),45492.66666666667)</f>
        <v>45492.66667</v>
      </c>
      <c r="K30" s="1">
        <f>IFERROR(__xludf.DUMMYFUNCTION("""COMPUTED_VALUE"""),7629.81)</f>
        <v>7629.81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IFERROR(__xludf.DUMMYFUNCTION("""COMPUTED_VALUE"""),7723.23)</f>
        <v>7723.23</v>
      </c>
      <c r="D31" s="2">
        <f>IFERROR(__xludf.DUMMYFUNCTION("""COMPUTED_VALUE"""),45499.66666666667)</f>
        <v>45499.66667</v>
      </c>
      <c r="E31" s="1">
        <f>IFERROR(__xludf.DUMMYFUNCTION("""COMPUTED_VALUE"""),7835.94)</f>
        <v>7835.94</v>
      </c>
      <c r="G31" s="2">
        <f>IFERROR(__xludf.DUMMYFUNCTION("""COMPUTED_VALUE"""),45499.66666666667)</f>
        <v>45499.66667</v>
      </c>
      <c r="H31" s="1">
        <f>IFERROR(__xludf.DUMMYFUNCTION("""COMPUTED_VALUE"""),7309.2)</f>
        <v>7309.2</v>
      </c>
      <c r="J31" s="2">
        <f>IFERROR(__xludf.DUMMYFUNCTION("""COMPUTED_VALUE"""),45499.66666666667)</f>
        <v>45499.66667</v>
      </c>
      <c r="K31" s="1">
        <f>IFERROR(__xludf.DUMMYFUNCTION("""COMPUTED_VALUE"""),7453.15)</f>
        <v>7453.15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IFERROR(__xludf.DUMMYFUNCTION("""COMPUTED_VALUE"""),7498.34)</f>
        <v>7498.34</v>
      </c>
      <c r="D32" s="2">
        <f>IFERROR(__xludf.DUMMYFUNCTION("""COMPUTED_VALUE"""),45506.66666666667)</f>
        <v>45506.66667</v>
      </c>
      <c r="E32" s="1">
        <f>IFERROR(__xludf.DUMMYFUNCTION("""COMPUTED_VALUE"""),7707.23)</f>
        <v>7707.23</v>
      </c>
      <c r="G32" s="2">
        <f>IFERROR(__xludf.DUMMYFUNCTION("""COMPUTED_VALUE"""),45506.66666666667)</f>
        <v>45506.66667</v>
      </c>
      <c r="H32" s="1">
        <f>IFERROR(__xludf.DUMMYFUNCTION("""COMPUTED_VALUE"""),7200.01)</f>
        <v>7200.01</v>
      </c>
      <c r="J32" s="2">
        <f>IFERROR(__xludf.DUMMYFUNCTION("""COMPUTED_VALUE"""),45506.66666666667)</f>
        <v>45506.66667</v>
      </c>
      <c r="K32" s="1">
        <f>IFERROR(__xludf.DUMMYFUNCTION("""COMPUTED_VALUE"""),7301.28)</f>
        <v>7301.28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IFERROR(__xludf.DUMMYFUNCTION("""COMPUTED_VALUE"""),6813.89)</f>
        <v>6813.89</v>
      </c>
      <c r="D33" s="2">
        <f>IFERROR(__xludf.DUMMYFUNCTION("""COMPUTED_VALUE"""),45513.66666666667)</f>
        <v>45513.66667</v>
      </c>
      <c r="E33" s="1">
        <f>IFERROR(__xludf.DUMMYFUNCTION("""COMPUTED_VALUE"""),7310.84)</f>
        <v>7310.84</v>
      </c>
      <c r="G33" s="2">
        <f>IFERROR(__xludf.DUMMYFUNCTION("""COMPUTED_VALUE"""),45513.66666666667)</f>
        <v>45513.66667</v>
      </c>
      <c r="H33" s="1">
        <f>IFERROR(__xludf.DUMMYFUNCTION("""COMPUTED_VALUE"""),6796.45)</f>
        <v>6796.45</v>
      </c>
      <c r="J33" s="2">
        <f>IFERROR(__xludf.DUMMYFUNCTION("""COMPUTED_VALUE"""),45513.66666666667)</f>
        <v>45513.66667</v>
      </c>
      <c r="K33" s="1">
        <f>IFERROR(__xludf.DUMMYFUNCTION("""COMPUTED_VALUE"""),7290.57)</f>
        <v>7290.57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IFERROR(__xludf.DUMMYFUNCTION("""COMPUTED_VALUE"""),7314.73)</f>
        <v>7314.73</v>
      </c>
      <c r="D34" s="2">
        <f>IFERROR(__xludf.DUMMYFUNCTION("""COMPUTED_VALUE"""),45520.66666666667)</f>
        <v>45520.66667</v>
      </c>
      <c r="E34" s="1">
        <f>IFERROR(__xludf.DUMMYFUNCTION("""COMPUTED_VALUE"""),7713.92)</f>
        <v>7713.92</v>
      </c>
      <c r="G34" s="2">
        <f>IFERROR(__xludf.DUMMYFUNCTION("""COMPUTED_VALUE"""),45520.66666666667)</f>
        <v>45520.66667</v>
      </c>
      <c r="H34" s="1">
        <f>IFERROR(__xludf.DUMMYFUNCTION("""COMPUTED_VALUE"""),7281.08)</f>
        <v>7281.08</v>
      </c>
      <c r="J34" s="2">
        <f>IFERROR(__xludf.DUMMYFUNCTION("""COMPUTED_VALUE"""),45520.66666666667)</f>
        <v>45520.66667</v>
      </c>
      <c r="K34" s="1">
        <f>IFERROR(__xludf.DUMMYFUNCTION("""COMPUTED_VALUE"""),7692.07)</f>
        <v>7692.07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IFERROR(__xludf.DUMMYFUNCTION("""COMPUTED_VALUE"""),7699.08)</f>
        <v>7699.08</v>
      </c>
      <c r="D35" s="2">
        <f>IFERROR(__xludf.DUMMYFUNCTION("""COMPUTED_VALUE"""),45527.66666666667)</f>
        <v>45527.66667</v>
      </c>
      <c r="E35" s="1">
        <f>IFERROR(__xludf.DUMMYFUNCTION("""COMPUTED_VALUE"""),7864.46)</f>
        <v>7864.46</v>
      </c>
      <c r="G35" s="2">
        <f>IFERROR(__xludf.DUMMYFUNCTION("""COMPUTED_VALUE"""),45527.66666666667)</f>
        <v>45527.66667</v>
      </c>
      <c r="H35" s="1">
        <f>IFERROR(__xludf.DUMMYFUNCTION("""COMPUTED_VALUE"""),7668.2)</f>
        <v>7668.2</v>
      </c>
      <c r="J35" s="2">
        <f>IFERROR(__xludf.DUMMYFUNCTION("""COMPUTED_VALUE"""),45527.66666666667)</f>
        <v>45527.66667</v>
      </c>
      <c r="K35" s="1">
        <f>IFERROR(__xludf.DUMMYFUNCTION("""COMPUTED_VALUE"""),7781.04)</f>
        <v>7781.04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IFERROR(__xludf.DUMMYFUNCTION("""COMPUTED_VALUE"""),7781.64)</f>
        <v>7781.64</v>
      </c>
      <c r="D36" s="2">
        <f>IFERROR(__xludf.DUMMYFUNCTION("""COMPUTED_VALUE"""),45534.66666666667)</f>
        <v>45534.66667</v>
      </c>
      <c r="E36" s="1">
        <f>IFERROR(__xludf.DUMMYFUNCTION("""COMPUTED_VALUE"""),7800.25)</f>
        <v>7800.25</v>
      </c>
      <c r="G36" s="2">
        <f>IFERROR(__xludf.DUMMYFUNCTION("""COMPUTED_VALUE"""),45534.66666666667)</f>
        <v>45534.66667</v>
      </c>
      <c r="H36" s="1">
        <f>IFERROR(__xludf.DUMMYFUNCTION("""COMPUTED_VALUE"""),7610.26)</f>
        <v>7610.26</v>
      </c>
      <c r="J36" s="2">
        <f>IFERROR(__xludf.DUMMYFUNCTION("""COMPUTED_VALUE"""),45534.66666666667)</f>
        <v>45534.66667</v>
      </c>
      <c r="K36" s="1">
        <f>IFERROR(__xludf.DUMMYFUNCTION("""COMPUTED_VALUE"""),7716.86)</f>
        <v>7716.86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IFERROR(__xludf.DUMMYFUNCTION("""COMPUTED_VALUE"""),7668.36)</f>
        <v>7668.36</v>
      </c>
      <c r="D37" s="2">
        <f>IFERROR(__xludf.DUMMYFUNCTION("""COMPUTED_VALUE"""),45541.66666666667)</f>
        <v>45541.66667</v>
      </c>
      <c r="E37" s="1">
        <f>IFERROR(__xludf.DUMMYFUNCTION("""COMPUTED_VALUE"""),7670.46)</f>
        <v>7670.46</v>
      </c>
      <c r="G37" s="2">
        <f>IFERROR(__xludf.DUMMYFUNCTION("""COMPUTED_VALUE"""),45541.66666666667)</f>
        <v>45541.66667</v>
      </c>
      <c r="H37" s="1">
        <f>IFERROR(__xludf.DUMMYFUNCTION("""COMPUTED_VALUE"""),7286.1)</f>
        <v>7286.1</v>
      </c>
      <c r="J37" s="2">
        <f>IFERROR(__xludf.DUMMYFUNCTION("""COMPUTED_VALUE"""),45541.66666666667)</f>
        <v>45541.66667</v>
      </c>
      <c r="K37" s="1">
        <f>IFERROR(__xludf.DUMMYFUNCTION("""COMPUTED_VALUE"""),7299.46)</f>
        <v>7299.46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IFERROR(__xludf.DUMMYFUNCTION("""COMPUTED_VALUE"""),7371.53)</f>
        <v>7371.53</v>
      </c>
      <c r="D38" s="2">
        <f>IFERROR(__xludf.DUMMYFUNCTION("""COMPUTED_VALUE"""),45548.66666666667)</f>
        <v>45548.66667</v>
      </c>
      <c r="E38" s="1">
        <f>IFERROR(__xludf.DUMMYFUNCTION("""COMPUTED_VALUE"""),7766.83)</f>
        <v>7766.83</v>
      </c>
      <c r="G38" s="2">
        <f>IFERROR(__xludf.DUMMYFUNCTION("""COMPUTED_VALUE"""),45548.66666666667)</f>
        <v>45548.66667</v>
      </c>
      <c r="H38" s="1">
        <f>IFERROR(__xludf.DUMMYFUNCTION("""COMPUTED_VALUE"""),7311.86)</f>
        <v>7311.86</v>
      </c>
      <c r="J38" s="2">
        <f>IFERROR(__xludf.DUMMYFUNCTION("""COMPUTED_VALUE"""),45548.66666666667)</f>
        <v>45548.66667</v>
      </c>
      <c r="K38" s="1">
        <f>IFERROR(__xludf.DUMMYFUNCTION("""COMPUTED_VALUE"""),7745.76)</f>
        <v>7745.76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IFERROR(__xludf.DUMMYFUNCTION("""COMPUTED_VALUE"""),7695.81)</f>
        <v>7695.81</v>
      </c>
      <c r="D39" s="2">
        <f>IFERROR(__xludf.DUMMYFUNCTION("""COMPUTED_VALUE"""),45555.66666666667)</f>
        <v>45555.66667</v>
      </c>
      <c r="E39" s="1">
        <f>IFERROR(__xludf.DUMMYFUNCTION("""COMPUTED_VALUE"""),7895.2)</f>
        <v>7895.2</v>
      </c>
      <c r="G39" s="2">
        <f>IFERROR(__xludf.DUMMYFUNCTION("""COMPUTED_VALUE"""),45555.66666666667)</f>
        <v>45555.66667</v>
      </c>
      <c r="H39" s="1">
        <f>IFERROR(__xludf.DUMMYFUNCTION("""COMPUTED_VALUE"""),7646.77)</f>
        <v>7646.77</v>
      </c>
      <c r="J39" s="2">
        <f>IFERROR(__xludf.DUMMYFUNCTION("""COMPUTED_VALUE"""),45555.66666666667)</f>
        <v>45555.66667</v>
      </c>
      <c r="K39" s="1">
        <f>IFERROR(__xludf.DUMMYFUNCTION("""COMPUTED_VALUE"""),7845.47)</f>
        <v>7845.47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IFERROR(__xludf.DUMMYFUNCTION("""COMPUTED_VALUE"""),7863.62)</f>
        <v>7863.62</v>
      </c>
      <c r="D40" s="2">
        <f>IFERROR(__xludf.DUMMYFUNCTION("""COMPUTED_VALUE"""),45562.66666666667)</f>
        <v>45562.66667</v>
      </c>
      <c r="E40" s="1">
        <f>IFERROR(__xludf.DUMMYFUNCTION("""COMPUTED_VALUE"""),8003.11)</f>
        <v>8003.11</v>
      </c>
      <c r="G40" s="2">
        <f>IFERROR(__xludf.DUMMYFUNCTION("""COMPUTED_VALUE"""),45562.66666666667)</f>
        <v>45562.66667</v>
      </c>
      <c r="H40" s="1">
        <f>IFERROR(__xludf.DUMMYFUNCTION("""COMPUTED_VALUE"""),7792.35)</f>
        <v>7792.35</v>
      </c>
      <c r="J40" s="2">
        <f>IFERROR(__xludf.DUMMYFUNCTION("""COMPUTED_VALUE"""),45562.66666666667)</f>
        <v>45562.66667</v>
      </c>
      <c r="K40" s="1">
        <f>IFERROR(__xludf.DUMMYFUNCTION("""COMPUTED_VALUE"""),7876.48)</f>
        <v>7876.48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IFERROR(__xludf.DUMMYFUNCTION("""COMPUTED_VALUE"""),7850.17)</f>
        <v>7850.17</v>
      </c>
      <c r="D41" s="2">
        <f>IFERROR(__xludf.DUMMYFUNCTION("""COMPUTED_VALUE"""),45569.66666666667)</f>
        <v>45569.66667</v>
      </c>
      <c r="E41" s="1">
        <f>IFERROR(__xludf.DUMMYFUNCTION("""COMPUTED_VALUE"""),7925.38)</f>
        <v>7925.38</v>
      </c>
      <c r="G41" s="2">
        <f>IFERROR(__xludf.DUMMYFUNCTION("""COMPUTED_VALUE"""),45569.66666666667)</f>
        <v>45569.66667</v>
      </c>
      <c r="H41" s="1">
        <f>IFERROR(__xludf.DUMMYFUNCTION("""COMPUTED_VALUE"""),7734.63)</f>
        <v>7734.63</v>
      </c>
      <c r="J41" s="2">
        <f>IFERROR(__xludf.DUMMYFUNCTION("""COMPUTED_VALUE"""),45569.66666666667)</f>
        <v>45569.66667</v>
      </c>
      <c r="K41" s="1">
        <f>IFERROR(__xludf.DUMMYFUNCTION("""COMPUTED_VALUE"""),7903.29)</f>
        <v>7903.29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IFERROR(__xludf.DUMMYFUNCTION("""COMPUTED_VALUE"""),7874.14)</f>
        <v>7874.14</v>
      </c>
      <c r="D42" s="2">
        <f>IFERROR(__xludf.DUMMYFUNCTION("""COMPUTED_VALUE"""),45576.66666666667)</f>
        <v>45576.66667</v>
      </c>
      <c r="E42" s="1">
        <f>IFERROR(__xludf.DUMMYFUNCTION("""COMPUTED_VALUE"""),8020.04)</f>
        <v>8020.04</v>
      </c>
      <c r="G42" s="2">
        <f>IFERROR(__xludf.DUMMYFUNCTION("""COMPUTED_VALUE"""),45576.66666666667)</f>
        <v>45576.66667</v>
      </c>
      <c r="H42" s="1">
        <f>IFERROR(__xludf.DUMMYFUNCTION("""COMPUTED_VALUE"""),7800.18)</f>
        <v>7800.18</v>
      </c>
      <c r="J42" s="2">
        <f>IFERROR(__xludf.DUMMYFUNCTION("""COMPUTED_VALUE"""),45576.66666666667)</f>
        <v>45576.66667</v>
      </c>
      <c r="K42" s="1">
        <f>IFERROR(__xludf.DUMMYFUNCTION("""COMPUTED_VALUE"""),8000.05)</f>
        <v>8000.05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IFERROR(__xludf.DUMMYFUNCTION("""COMPUTED_VALUE"""),8046.79)</f>
        <v>8046.79</v>
      </c>
      <c r="D43" s="2">
        <f>IFERROR(__xludf.DUMMYFUNCTION("""COMPUTED_VALUE"""),45583.66666666667)</f>
        <v>45583.66667</v>
      </c>
      <c r="E43" s="1">
        <f>IFERROR(__xludf.DUMMYFUNCTION("""COMPUTED_VALUE"""),8102.82)</f>
        <v>8102.82</v>
      </c>
      <c r="G43" s="2">
        <f>IFERROR(__xludf.DUMMYFUNCTION("""COMPUTED_VALUE"""),45583.66666666667)</f>
        <v>45583.66667</v>
      </c>
      <c r="H43" s="1">
        <f>IFERROR(__xludf.DUMMYFUNCTION("""COMPUTED_VALUE"""),7913.84)</f>
        <v>7913.84</v>
      </c>
      <c r="J43" s="2">
        <f>IFERROR(__xludf.DUMMYFUNCTION("""COMPUTED_VALUE"""),45583.66666666667)</f>
        <v>45583.66667</v>
      </c>
      <c r="K43" s="1">
        <f>IFERROR(__xludf.DUMMYFUNCTION("""COMPUTED_VALUE"""),8050.97)</f>
        <v>8050.97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IFERROR(__xludf.DUMMYFUNCTION("""COMPUTED_VALUE"""),8032.76)</f>
        <v>8032.76</v>
      </c>
      <c r="D44" s="2">
        <f>IFERROR(__xludf.DUMMYFUNCTION("""COMPUTED_VALUE"""),45590.66666666667)</f>
        <v>45590.66667</v>
      </c>
      <c r="E44" s="1">
        <f>IFERROR(__xludf.DUMMYFUNCTION("""COMPUTED_VALUE"""),8133.2)</f>
        <v>8133.2</v>
      </c>
      <c r="G44" s="2">
        <f>IFERROR(__xludf.DUMMYFUNCTION("""COMPUTED_VALUE"""),45590.66666666667)</f>
        <v>45590.66667</v>
      </c>
      <c r="H44" s="1">
        <f>IFERROR(__xludf.DUMMYFUNCTION("""COMPUTED_VALUE"""),7911.08)</f>
        <v>7911.08</v>
      </c>
      <c r="J44" s="2">
        <f>IFERROR(__xludf.DUMMYFUNCTION("""COMPUTED_VALUE"""),45590.66666666667)</f>
        <v>45590.66667</v>
      </c>
      <c r="K44" s="1">
        <f>IFERROR(__xludf.DUMMYFUNCTION("""COMPUTED_VALUE"""),8062.57)</f>
        <v>8062.57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IFERROR(__xludf.DUMMYFUNCTION("""COMPUTED_VALUE"""),8131.16)</f>
        <v>8131.16</v>
      </c>
      <c r="D45" s="2">
        <f>IFERROR(__xludf.DUMMYFUNCTION("""COMPUTED_VALUE"""),45597.66666666667)</f>
        <v>45597.66667</v>
      </c>
      <c r="E45" s="1">
        <f>IFERROR(__xludf.DUMMYFUNCTION("""COMPUTED_VALUE"""),8161.03)</f>
        <v>8161.03</v>
      </c>
      <c r="G45" s="2">
        <f>IFERROR(__xludf.DUMMYFUNCTION("""COMPUTED_VALUE"""),45597.66666666667)</f>
        <v>45597.66667</v>
      </c>
      <c r="H45" s="1">
        <f>IFERROR(__xludf.DUMMYFUNCTION("""COMPUTED_VALUE"""),7848.31)</f>
        <v>7848.31</v>
      </c>
      <c r="J45" s="2">
        <f>IFERROR(__xludf.DUMMYFUNCTION("""COMPUTED_VALUE"""),45597.66666666667)</f>
        <v>45597.66667</v>
      </c>
      <c r="K45" s="1">
        <f>IFERROR(__xludf.DUMMYFUNCTION("""COMPUTED_VALUE"""),7912.9)</f>
        <v>7912.9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IFERROR(__xludf.DUMMYFUNCTION("""COMPUTED_VALUE"""),7908.25)</f>
        <v>7908.25</v>
      </c>
      <c r="D46" s="2">
        <f>IFERROR(__xludf.DUMMYFUNCTION("""COMPUTED_VALUE"""),45604.66666666667)</f>
        <v>45604.66667</v>
      </c>
      <c r="E46" s="1">
        <f>IFERROR(__xludf.DUMMYFUNCTION("""COMPUTED_VALUE"""),8365.3)</f>
        <v>8365.3</v>
      </c>
      <c r="G46" s="2">
        <f>IFERROR(__xludf.DUMMYFUNCTION("""COMPUTED_VALUE"""),45604.66666666667)</f>
        <v>45604.66667</v>
      </c>
      <c r="H46" s="1">
        <f>IFERROR(__xludf.DUMMYFUNCTION("""COMPUTED_VALUE"""),7859.94)</f>
        <v>7859.94</v>
      </c>
      <c r="J46" s="2">
        <f>IFERROR(__xludf.DUMMYFUNCTION("""COMPUTED_VALUE"""),45604.66666666667)</f>
        <v>45604.66667</v>
      </c>
      <c r="K46" s="1">
        <f>IFERROR(__xludf.DUMMYFUNCTION("""COMPUTED_VALUE"""),8341.73)</f>
        <v>8341.73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IFERROR(__xludf.DUMMYFUNCTION("""COMPUTED_VALUE"""),8366.55)</f>
        <v>8366.55</v>
      </c>
      <c r="D47" s="2">
        <f>IFERROR(__xludf.DUMMYFUNCTION("""COMPUTED_VALUE"""),45611.66666666667)</f>
        <v>45611.66667</v>
      </c>
      <c r="E47" s="1">
        <f>IFERROR(__xludf.DUMMYFUNCTION("""COMPUTED_VALUE"""),8387.37)</f>
        <v>8387.37</v>
      </c>
      <c r="G47" s="2">
        <f>IFERROR(__xludf.DUMMYFUNCTION("""COMPUTED_VALUE"""),45611.66666666667)</f>
        <v>45611.66667</v>
      </c>
      <c r="H47" s="1">
        <f>IFERROR(__xludf.DUMMYFUNCTION("""COMPUTED_VALUE"""),8063.55)</f>
        <v>8063.55</v>
      </c>
      <c r="J47" s="2">
        <f>IFERROR(__xludf.DUMMYFUNCTION("""COMPUTED_VALUE"""),45611.66666666667)</f>
        <v>45611.66667</v>
      </c>
      <c r="K47" s="1">
        <f>IFERROR(__xludf.DUMMYFUNCTION("""COMPUTED_VALUE"""),8099.43)</f>
        <v>8099.43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IFERROR(__xludf.DUMMYFUNCTION("""COMPUTED_VALUE"""),8101.06)</f>
        <v>8101.06</v>
      </c>
      <c r="D48" s="2">
        <f>IFERROR(__xludf.DUMMYFUNCTION("""COMPUTED_VALUE"""),45618.66666666667)</f>
        <v>45618.66667</v>
      </c>
      <c r="E48" s="1">
        <f>IFERROR(__xludf.DUMMYFUNCTION("""COMPUTED_VALUE"""),8266.55)</f>
        <v>8266.55</v>
      </c>
      <c r="G48" s="2">
        <f>IFERROR(__xludf.DUMMYFUNCTION("""COMPUTED_VALUE"""),45618.66666666667)</f>
        <v>45618.66667</v>
      </c>
      <c r="H48" s="1">
        <f>IFERROR(__xludf.DUMMYFUNCTION("""COMPUTED_VALUE"""),8074.84)</f>
        <v>8074.84</v>
      </c>
      <c r="J48" s="2">
        <f>IFERROR(__xludf.DUMMYFUNCTION("""COMPUTED_VALUE"""),45618.66666666667)</f>
        <v>45618.66667</v>
      </c>
      <c r="K48" s="1">
        <f>IFERROR(__xludf.DUMMYFUNCTION("""COMPUTED_VALUE"""),8170.28)</f>
        <v>8170.28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IFERROR(__xludf.DUMMYFUNCTION("""COMPUTED_VALUE"""),8219.27)</f>
        <v>8219.27</v>
      </c>
      <c r="D49" s="2">
        <f>IFERROR(__xludf.DUMMYFUNCTION("""COMPUTED_VALUE"""),45625.54166666667)</f>
        <v>45625.54167</v>
      </c>
      <c r="E49" s="1">
        <f>IFERROR(__xludf.DUMMYFUNCTION("""COMPUTED_VALUE"""),8289.45)</f>
        <v>8289.45</v>
      </c>
      <c r="G49" s="2">
        <f>IFERROR(__xludf.DUMMYFUNCTION("""COMPUTED_VALUE"""),45625.54166666667)</f>
        <v>45625.54167</v>
      </c>
      <c r="H49" s="1">
        <f>IFERROR(__xludf.DUMMYFUNCTION("""COMPUTED_VALUE"""),8123.77)</f>
        <v>8123.77</v>
      </c>
      <c r="J49" s="2">
        <f>IFERROR(__xludf.DUMMYFUNCTION("""COMPUTED_VALUE"""),45625.54166666667)</f>
        <v>45625.54167</v>
      </c>
      <c r="K49" s="1">
        <f>IFERROR(__xludf.DUMMYFUNCTION("""COMPUTED_VALUE"""),8276.13)</f>
        <v>8276.13</v>
      </c>
      <c r="M49" s="2">
        <f>IFERROR(__xludf.DUMMYFUNCTION("""COMPUTED_VALUE"""),45625.54166666667)</f>
        <v>45625.54167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IFERROR(__xludf.DUMMYFUNCTION("""COMPUTED_VALUE"""),8292.08)</f>
        <v>8292.08</v>
      </c>
      <c r="D50" s="2">
        <f>IFERROR(__xludf.DUMMYFUNCTION("""COMPUTED_VALUE"""),45632.66666666667)</f>
        <v>45632.66667</v>
      </c>
      <c r="E50" s="1">
        <f>IFERROR(__xludf.DUMMYFUNCTION("""COMPUTED_VALUE"""),8583.69)</f>
        <v>8583.69</v>
      </c>
      <c r="G50" s="2">
        <f>IFERROR(__xludf.DUMMYFUNCTION("""COMPUTED_VALUE"""),45632.66666666667)</f>
        <v>45632.66667</v>
      </c>
      <c r="H50" s="1">
        <f>IFERROR(__xludf.DUMMYFUNCTION("""COMPUTED_VALUE"""),8292.08)</f>
        <v>8292.08</v>
      </c>
      <c r="J50" s="2">
        <f>IFERROR(__xludf.DUMMYFUNCTION("""COMPUTED_VALUE"""),45632.66666666667)</f>
        <v>45632.66667</v>
      </c>
      <c r="K50" s="1">
        <f>IFERROR(__xludf.DUMMYFUNCTION("""COMPUTED_VALUE"""),8573.99)</f>
        <v>8573.99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IFERROR(__xludf.DUMMYFUNCTION("""COMPUTED_VALUE"""),8543.02)</f>
        <v>8543.02</v>
      </c>
      <c r="D51" s="2">
        <f>IFERROR(__xludf.DUMMYFUNCTION("""COMPUTED_VALUE"""),45639.66666666667)</f>
        <v>45639.66667</v>
      </c>
      <c r="E51" s="1">
        <f>IFERROR(__xludf.DUMMYFUNCTION("""COMPUTED_VALUE"""),8709.48)</f>
        <v>8709.48</v>
      </c>
      <c r="G51" s="2">
        <f>IFERROR(__xludf.DUMMYFUNCTION("""COMPUTED_VALUE"""),45639.66666666667)</f>
        <v>45639.66667</v>
      </c>
      <c r="H51" s="1">
        <f>IFERROR(__xludf.DUMMYFUNCTION("""COMPUTED_VALUE"""),8498.72)</f>
        <v>8498.72</v>
      </c>
      <c r="J51" s="2">
        <f>IFERROR(__xludf.DUMMYFUNCTION("""COMPUTED_VALUE"""),45639.66666666667)</f>
        <v>45639.66667</v>
      </c>
      <c r="K51" s="1">
        <f>IFERROR(__xludf.DUMMYFUNCTION("""COMPUTED_VALUE"""),8642.45)</f>
        <v>8642.45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IFERROR(__xludf.DUMMYFUNCTION("""COMPUTED_VALUE"""),8682.97)</f>
        <v>8682.97</v>
      </c>
      <c r="D52" s="2">
        <f>IFERROR(__xludf.DUMMYFUNCTION("""COMPUTED_VALUE"""),45646.66666666667)</f>
        <v>45646.66667</v>
      </c>
      <c r="E52" s="1">
        <f>IFERROR(__xludf.DUMMYFUNCTION("""COMPUTED_VALUE"""),8775.37)</f>
        <v>8775.37</v>
      </c>
      <c r="G52" s="2">
        <f>IFERROR(__xludf.DUMMYFUNCTION("""COMPUTED_VALUE"""),45646.66666666667)</f>
        <v>45646.66667</v>
      </c>
      <c r="H52" s="1">
        <f>IFERROR(__xludf.DUMMYFUNCTION("""COMPUTED_VALUE"""),8366.66)</f>
        <v>8366.66</v>
      </c>
      <c r="J52" s="2">
        <f>IFERROR(__xludf.DUMMYFUNCTION("""COMPUTED_VALUE"""),45646.66666666667)</f>
        <v>45646.66667</v>
      </c>
      <c r="K52" s="1">
        <f>IFERROR(__xludf.DUMMYFUNCTION("""COMPUTED_VALUE"""),8539.09)</f>
        <v>8539.09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IFERROR(__xludf.DUMMYFUNCTION("""COMPUTED_VALUE"""),8572.91)</f>
        <v>8572.91</v>
      </c>
      <c r="D53" s="2">
        <f>IFERROR(__xludf.DUMMYFUNCTION("""COMPUTED_VALUE"""),45653.66666666667)</f>
        <v>45653.66667</v>
      </c>
      <c r="E53" s="1">
        <f>IFERROR(__xludf.DUMMYFUNCTION("""COMPUTED_VALUE"""),8774.59)</f>
        <v>8774.59</v>
      </c>
      <c r="G53" s="2">
        <f>IFERROR(__xludf.DUMMYFUNCTION("""COMPUTED_VALUE"""),45653.66666666667)</f>
        <v>45653.66667</v>
      </c>
      <c r="H53" s="1">
        <f>IFERROR(__xludf.DUMMYFUNCTION("""COMPUTED_VALUE"""),8521.37)</f>
        <v>8521.37</v>
      </c>
      <c r="J53" s="2">
        <f>IFERROR(__xludf.DUMMYFUNCTION("""COMPUTED_VALUE"""),45653.66666666667)</f>
        <v>45653.66667</v>
      </c>
      <c r="K53" s="1">
        <f>IFERROR(__xludf.DUMMYFUNCTION("""COMPUTED_VALUE"""),8615.92)</f>
        <v>8615.92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IFERROR(__xludf.DUMMYFUNCTION("""COMPUTED_VALUE"""),8488.17)</f>
        <v>8488.17</v>
      </c>
      <c r="D54" s="2">
        <f>IFERROR(__xludf.DUMMYFUNCTION("""COMPUTED_VALUE"""),45660.66666666667)</f>
        <v>45660.66667</v>
      </c>
      <c r="E54" s="1">
        <f>IFERROR(__xludf.DUMMYFUNCTION("""COMPUTED_VALUE"""),8579.99)</f>
        <v>8579.99</v>
      </c>
      <c r="G54" s="2">
        <f>IFERROR(__xludf.DUMMYFUNCTION("""COMPUTED_VALUE"""),45660.66666666667)</f>
        <v>45660.66667</v>
      </c>
      <c r="H54" s="1">
        <f>IFERROR(__xludf.DUMMYFUNCTION("""COMPUTED_VALUE"""),8328.85)</f>
        <v>8328.85</v>
      </c>
      <c r="J54" s="2">
        <f>IFERROR(__xludf.DUMMYFUNCTION("""COMPUTED_VALUE"""),45660.66666666667)</f>
        <v>45660.66667</v>
      </c>
      <c r="K54" s="1">
        <f>IFERROR(__xludf.DUMMYFUNCTION("""COMPUTED_VALUE"""),8549.31)</f>
        <v>8549.31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IFERROR(__xludf.DUMMYFUNCTION("""COMPUTED_VALUE"""),8650.25)</f>
        <v>8650.25</v>
      </c>
      <c r="D55" s="2">
        <f>IFERROR(__xludf.DUMMYFUNCTION("""COMPUTED_VALUE"""),45667.66666666667)</f>
        <v>45667.66667</v>
      </c>
      <c r="E55" s="1">
        <f>IFERROR(__xludf.DUMMYFUNCTION("""COMPUTED_VALUE"""),8723.28)</f>
        <v>8723.28</v>
      </c>
      <c r="G55" s="2">
        <f>IFERROR(__xludf.DUMMYFUNCTION("""COMPUTED_VALUE"""),45667.66666666667)</f>
        <v>45667.66667</v>
      </c>
      <c r="H55" s="1">
        <f>IFERROR(__xludf.DUMMYFUNCTION("""COMPUTED_VALUE"""),8302.11)</f>
        <v>8302.11</v>
      </c>
      <c r="J55" s="2">
        <f>IFERROR(__xludf.DUMMYFUNCTION("""COMPUTED_VALUE"""),45667.66666666667)</f>
        <v>45667.66667</v>
      </c>
      <c r="K55" s="1">
        <f>IFERROR(__xludf.DUMMYFUNCTION("""COMPUTED_VALUE"""),8364.14)</f>
        <v>8364.14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IFERROR(__xludf.DUMMYFUNCTION("""COMPUTED_VALUE"""),8242.93)</f>
        <v>8242.93</v>
      </c>
      <c r="D56" s="2">
        <f>IFERROR(__xludf.DUMMYFUNCTION("""COMPUTED_VALUE"""),45674.66666666667)</f>
        <v>45674.66667</v>
      </c>
      <c r="E56" s="1">
        <f>IFERROR(__xludf.DUMMYFUNCTION("""COMPUTED_VALUE"""),8555.49)</f>
        <v>8555.49</v>
      </c>
      <c r="G56" s="2">
        <f>IFERROR(__xludf.DUMMYFUNCTION("""COMPUTED_VALUE"""),45674.66666666667)</f>
        <v>45674.66667</v>
      </c>
      <c r="H56" s="1">
        <f>IFERROR(__xludf.DUMMYFUNCTION("""COMPUTED_VALUE"""),8228.13)</f>
        <v>8228.13</v>
      </c>
      <c r="J56" s="2">
        <f>IFERROR(__xludf.DUMMYFUNCTION("""COMPUTED_VALUE"""),45674.66666666667)</f>
        <v>45674.66667</v>
      </c>
      <c r="K56" s="1">
        <f>IFERROR(__xludf.DUMMYFUNCTION("""COMPUTED_VALUE"""),8512.6)</f>
        <v>8512.6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IFERROR(__xludf.DUMMYFUNCTION("""COMPUTED_VALUE"""),8547.85)</f>
        <v>8547.85</v>
      </c>
      <c r="D57" s="2">
        <f>IFERROR(__xludf.DUMMYFUNCTION("""COMPUTED_VALUE"""),45681.66666666667)</f>
        <v>45681.66667</v>
      </c>
      <c r="E57" s="1">
        <f>IFERROR(__xludf.DUMMYFUNCTION("""COMPUTED_VALUE"""),8768.23)</f>
        <v>8768.23</v>
      </c>
      <c r="G57" s="2">
        <f>IFERROR(__xludf.DUMMYFUNCTION("""COMPUTED_VALUE"""),45681.66666666667)</f>
        <v>45681.66667</v>
      </c>
      <c r="H57" s="1">
        <f>IFERROR(__xludf.DUMMYFUNCTION("""COMPUTED_VALUE"""),8469.78)</f>
        <v>8469.78</v>
      </c>
      <c r="J57" s="2">
        <f>IFERROR(__xludf.DUMMYFUNCTION("""COMPUTED_VALUE"""),45681.66666666667)</f>
        <v>45681.66667</v>
      </c>
      <c r="K57" s="1">
        <f>IFERROR(__xludf.DUMMYFUNCTION("""COMPUTED_VALUE"""),8690.12)</f>
        <v>8690.12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IFERROR(__xludf.DUMMYFUNCTION("""COMPUTED_VALUE"""),8344.63)</f>
        <v>8344.63</v>
      </c>
      <c r="D58" s="2">
        <f>IFERROR(__xludf.DUMMYFUNCTION("""COMPUTED_VALUE"""),45688.66666666667)</f>
        <v>45688.66667</v>
      </c>
      <c r="E58" s="1">
        <f>IFERROR(__xludf.DUMMYFUNCTION("""COMPUTED_VALUE"""),8699.68)</f>
        <v>8699.68</v>
      </c>
      <c r="G58" s="2">
        <f>IFERROR(__xludf.DUMMYFUNCTION("""COMPUTED_VALUE"""),45688.66666666667)</f>
        <v>45688.66667</v>
      </c>
      <c r="H58" s="1">
        <f>IFERROR(__xludf.DUMMYFUNCTION("""COMPUTED_VALUE"""),8344.63)</f>
        <v>8344.63</v>
      </c>
      <c r="J58" s="2">
        <f>IFERROR(__xludf.DUMMYFUNCTION("""COMPUTED_VALUE"""),45688.66666666667)</f>
        <v>45688.66667</v>
      </c>
      <c r="K58" s="1">
        <f>IFERROR(__xludf.DUMMYFUNCTION("""COMPUTED_VALUE"""),8541.12)</f>
        <v>8541.12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IFERROR(__xludf.DUMMYFUNCTION("""COMPUTED_VALUE"""),8371.01)</f>
        <v>8371.01</v>
      </c>
      <c r="D59" s="2">
        <f>IFERROR(__xludf.DUMMYFUNCTION("""COMPUTED_VALUE"""),45695.66666666667)</f>
        <v>45695.66667</v>
      </c>
      <c r="E59" s="1">
        <f>IFERROR(__xludf.DUMMYFUNCTION("""COMPUTED_VALUE"""),8629.52)</f>
        <v>8629.52</v>
      </c>
      <c r="G59" s="2">
        <f>IFERROR(__xludf.DUMMYFUNCTION("""COMPUTED_VALUE"""),45695.66666666667)</f>
        <v>45695.66667</v>
      </c>
      <c r="H59" s="1">
        <f>IFERROR(__xludf.DUMMYFUNCTION("""COMPUTED_VALUE"""),8337.48)</f>
        <v>8337.48</v>
      </c>
      <c r="J59" s="2">
        <f>IFERROR(__xludf.DUMMYFUNCTION("""COMPUTED_VALUE"""),45695.66666666667)</f>
        <v>45695.66667</v>
      </c>
      <c r="K59" s="1">
        <f>IFERROR(__xludf.DUMMYFUNCTION("""COMPUTED_VALUE"""),8484.57)</f>
        <v>8484.57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IFERROR(__xludf.DUMMYFUNCTION("""COMPUTED_VALUE"""),8536.7)</f>
        <v>8536.7</v>
      </c>
      <c r="D60" s="2">
        <f>IFERROR(__xludf.DUMMYFUNCTION("""COMPUTED_VALUE"""),45702.66666666667)</f>
        <v>45702.66667</v>
      </c>
      <c r="E60" s="1">
        <f>IFERROR(__xludf.DUMMYFUNCTION("""COMPUTED_VALUE"""),8686.53)</f>
        <v>8686.53</v>
      </c>
      <c r="G60" s="2">
        <f>IFERROR(__xludf.DUMMYFUNCTION("""COMPUTED_VALUE"""),45702.66666666667)</f>
        <v>45702.66667</v>
      </c>
      <c r="H60" s="1">
        <f>IFERROR(__xludf.DUMMYFUNCTION("""COMPUTED_VALUE"""),8449.97)</f>
        <v>8449.97</v>
      </c>
      <c r="J60" s="2">
        <f>IFERROR(__xludf.DUMMYFUNCTION("""COMPUTED_VALUE"""),45702.66666666667)</f>
        <v>45702.66667</v>
      </c>
      <c r="K60" s="1">
        <f>IFERROR(__xludf.DUMMYFUNCTION("""COMPUTED_VALUE"""),8676.5)</f>
        <v>8676.5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IFERROR(__xludf.DUMMYFUNCTION("""COMPUTED_VALUE"""),8696.4)</f>
        <v>8696.4</v>
      </c>
      <c r="D61" s="2">
        <f>IFERROR(__xludf.DUMMYFUNCTION("""COMPUTED_VALUE"""),45709.66666666667)</f>
        <v>45709.66667</v>
      </c>
      <c r="E61" s="1">
        <f>IFERROR(__xludf.DUMMYFUNCTION("""COMPUTED_VALUE"""),8706.51)</f>
        <v>8706.51</v>
      </c>
      <c r="G61" s="2">
        <f>IFERROR(__xludf.DUMMYFUNCTION("""COMPUTED_VALUE"""),45709.66666666667)</f>
        <v>45709.66667</v>
      </c>
      <c r="H61" s="1">
        <f>IFERROR(__xludf.DUMMYFUNCTION("""COMPUTED_VALUE"""),8444.33)</f>
        <v>8444.33</v>
      </c>
      <c r="J61" s="2">
        <f>IFERROR(__xludf.DUMMYFUNCTION("""COMPUTED_VALUE"""),45709.66666666667)</f>
        <v>45709.66667</v>
      </c>
      <c r="K61" s="1">
        <f>IFERROR(__xludf.DUMMYFUNCTION("""COMPUTED_VALUE"""),8452.13)</f>
        <v>8452.13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IFERROR(__xludf.DUMMYFUNCTION("""COMPUTED_VALUE"""),8488.33)</f>
        <v>8488.33</v>
      </c>
      <c r="D62" s="2">
        <f>IFERROR(__xludf.DUMMYFUNCTION("""COMPUTED_VALUE"""),45716.66666666667)</f>
        <v>45716.66667</v>
      </c>
      <c r="E62" s="1">
        <f>IFERROR(__xludf.DUMMYFUNCTION("""COMPUTED_VALUE"""),8518.36)</f>
        <v>8518.36</v>
      </c>
      <c r="G62" s="2">
        <f>IFERROR(__xludf.DUMMYFUNCTION("""COMPUTED_VALUE"""),45716.66666666667)</f>
        <v>45716.66667</v>
      </c>
      <c r="H62" s="1">
        <f>IFERROR(__xludf.DUMMYFUNCTION("""COMPUTED_VALUE"""),7991.36)</f>
        <v>7991.36</v>
      </c>
      <c r="J62" s="2">
        <f>IFERROR(__xludf.DUMMYFUNCTION("""COMPUTED_VALUE"""),45716.66666666667)</f>
        <v>45716.66667</v>
      </c>
      <c r="K62" s="1">
        <f>IFERROR(__xludf.DUMMYFUNCTION("""COMPUTED_VALUE"""),8211.96)</f>
        <v>8211.96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IFERROR(__xludf.DUMMYFUNCTION("""COMPUTED_VALUE"""),8233.49)</f>
        <v>8233.49</v>
      </c>
      <c r="D63" s="2">
        <f>IFERROR(__xludf.DUMMYFUNCTION("""COMPUTED_VALUE"""),45723.66666666667)</f>
        <v>45723.66667</v>
      </c>
      <c r="E63" s="1">
        <f>IFERROR(__xludf.DUMMYFUNCTION("""COMPUTED_VALUE"""),8259.05)</f>
        <v>8259.05</v>
      </c>
      <c r="G63" s="2">
        <f>IFERROR(__xludf.DUMMYFUNCTION("""COMPUTED_VALUE"""),45723.66666666667)</f>
        <v>45723.66667</v>
      </c>
      <c r="H63" s="1">
        <f>IFERROR(__xludf.DUMMYFUNCTION("""COMPUTED_VALUE"""),7718.65)</f>
        <v>7718.65</v>
      </c>
      <c r="J63" s="2">
        <f>IFERROR(__xludf.DUMMYFUNCTION("""COMPUTED_VALUE"""),45723.66666666667)</f>
        <v>45723.66667</v>
      </c>
      <c r="K63" s="1">
        <f>IFERROR(__xludf.DUMMYFUNCTION("""COMPUTED_VALUE"""),7899.43)</f>
        <v>7899.43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IFERROR(__xludf.DUMMYFUNCTION("""COMPUTED_VALUE"""),7741.71)</f>
        <v>7741.71</v>
      </c>
      <c r="D64" s="2">
        <f>IFERROR(__xludf.DUMMYFUNCTION("""COMPUTED_VALUE"""),45730.66666666667)</f>
        <v>45730.66667</v>
      </c>
      <c r="E64" s="1">
        <f>IFERROR(__xludf.DUMMYFUNCTION("""COMPUTED_VALUE"""),7741.71)</f>
        <v>7741.71</v>
      </c>
      <c r="G64" s="2">
        <f>IFERROR(__xludf.DUMMYFUNCTION("""COMPUTED_VALUE"""),45730.66666666667)</f>
        <v>45730.66667</v>
      </c>
      <c r="H64" s="1">
        <f>IFERROR(__xludf.DUMMYFUNCTION("""COMPUTED_VALUE"""),7476.74)</f>
        <v>7476.74</v>
      </c>
      <c r="J64" s="2">
        <f>IFERROR(__xludf.DUMMYFUNCTION("""COMPUTED_VALUE"""),45730.66666666667)</f>
        <v>45730.66667</v>
      </c>
      <c r="K64" s="1">
        <f>IFERROR(__xludf.DUMMYFUNCTION("""COMPUTED_VALUE"""),7699.78)</f>
        <v>7699.78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IFERROR(__xludf.DUMMYFUNCTION("""COMPUTED_VALUE"""),7685.15)</f>
        <v>7685.15</v>
      </c>
      <c r="D65" s="2">
        <f>IFERROR(__xludf.DUMMYFUNCTION("""COMPUTED_VALUE"""),45737.66666666667)</f>
        <v>45737.66667</v>
      </c>
      <c r="E65" s="1">
        <f>IFERROR(__xludf.DUMMYFUNCTION("""COMPUTED_VALUE"""),7749.63)</f>
        <v>7749.63</v>
      </c>
      <c r="G65" s="2">
        <f>IFERROR(__xludf.DUMMYFUNCTION("""COMPUTED_VALUE"""),45737.66666666667)</f>
        <v>45737.66667</v>
      </c>
      <c r="H65" s="1">
        <f>IFERROR(__xludf.DUMMYFUNCTION("""COMPUTED_VALUE"""),7532.24)</f>
        <v>7532.24</v>
      </c>
      <c r="J65" s="2">
        <f>IFERROR(__xludf.DUMMYFUNCTION("""COMPUTED_VALUE"""),45737.66666666667)</f>
        <v>45737.66667</v>
      </c>
      <c r="K65" s="1">
        <f>IFERROR(__xludf.DUMMYFUNCTION("""COMPUTED_VALUE"""),7704.37)</f>
        <v>7704.37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IFERROR(__xludf.DUMMYFUNCTION("""COMPUTED_VALUE"""),7816.96)</f>
        <v>7816.96</v>
      </c>
      <c r="D66" s="2">
        <f>IFERROR(__xludf.DUMMYFUNCTION("""COMPUTED_VALUE"""),45744.66666666667)</f>
        <v>45744.66667</v>
      </c>
      <c r="E66" s="1">
        <f>IFERROR(__xludf.DUMMYFUNCTION("""COMPUTED_VALUE"""),7924.7)</f>
        <v>7924.7</v>
      </c>
      <c r="G66" s="2">
        <f>IFERROR(__xludf.DUMMYFUNCTION("""COMPUTED_VALUE"""),45744.66666666667)</f>
        <v>45744.66667</v>
      </c>
      <c r="H66" s="1">
        <f>IFERROR(__xludf.DUMMYFUNCTION("""COMPUTED_VALUE"""),7480.94)</f>
        <v>7480.94</v>
      </c>
      <c r="J66" s="2">
        <f>IFERROR(__xludf.DUMMYFUNCTION("""COMPUTED_VALUE"""),45744.66666666667)</f>
        <v>45744.66667</v>
      </c>
      <c r="K66" s="1">
        <f>IFERROR(__xludf.DUMMYFUNCTION("""COMPUTED_VALUE"""),7497.52)</f>
        <v>7497.52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IFERROR(__xludf.DUMMYFUNCTION("""COMPUTED_VALUE"""),7365.94)</f>
        <v>7365.94</v>
      </c>
      <c r="D67" s="2">
        <f>IFERROR(__xludf.DUMMYFUNCTION("""COMPUTED_VALUE"""),45751.66666666667)</f>
        <v>45751.66667</v>
      </c>
      <c r="E67" s="1">
        <f>IFERROR(__xludf.DUMMYFUNCTION("""COMPUTED_VALUE"""),7675.29)</f>
        <v>7675.29</v>
      </c>
      <c r="G67" s="2">
        <f>IFERROR(__xludf.DUMMYFUNCTION("""COMPUTED_VALUE"""),45751.66666666667)</f>
        <v>45751.66667</v>
      </c>
      <c r="H67" s="1">
        <f>IFERROR(__xludf.DUMMYFUNCTION("""COMPUTED_VALUE"""),6756.79)</f>
        <v>6756.79</v>
      </c>
      <c r="J67" s="2">
        <f>IFERROR(__xludf.DUMMYFUNCTION("""COMPUTED_VALUE"""),45751.66666666667)</f>
        <v>45751.66667</v>
      </c>
      <c r="K67" s="1">
        <f>IFERROR(__xludf.DUMMYFUNCTION("""COMPUTED_VALUE"""),6760.59)</f>
        <v>6760.59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IFERROR(__xludf.DUMMYFUNCTION("""COMPUTED_VALUE"""),6486.85)</f>
        <v>6486.85</v>
      </c>
      <c r="D68" s="2">
        <f>IFERROR(__xludf.DUMMYFUNCTION("""COMPUTED_VALUE"""),45758.66666666667)</f>
        <v>45758.66667</v>
      </c>
      <c r="E68" s="1">
        <f>IFERROR(__xludf.DUMMYFUNCTION("""COMPUTED_VALUE"""),7509.95)</f>
        <v>7509.95</v>
      </c>
      <c r="G68" s="2">
        <f>IFERROR(__xludf.DUMMYFUNCTION("""COMPUTED_VALUE"""),45758.66666666667)</f>
        <v>45758.66667</v>
      </c>
      <c r="H68" s="1">
        <f>IFERROR(__xludf.DUMMYFUNCTION("""COMPUTED_VALUE"""),6405.31)</f>
        <v>6405.31</v>
      </c>
      <c r="J68" s="2">
        <f>IFERROR(__xludf.DUMMYFUNCTION("""COMPUTED_VALUE"""),45758.66666666667)</f>
        <v>45758.66667</v>
      </c>
      <c r="K68" s="1">
        <f>IFERROR(__xludf.DUMMYFUNCTION("""COMPUTED_VALUE"""),7321.92)</f>
        <v>7321.92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IFERROR(__xludf.DUMMYFUNCTION("""COMPUTED_VALUE"""),7496.2)</f>
        <v>7496.2</v>
      </c>
      <c r="D69" s="2">
        <f>IFERROR(__xludf.DUMMYFUNCTION("""COMPUTED_VALUE"""),45764.66666666667)</f>
        <v>45764.66667</v>
      </c>
      <c r="E69" s="1">
        <f>IFERROR(__xludf.DUMMYFUNCTION("""COMPUTED_VALUE"""),7504.06)</f>
        <v>7504.06</v>
      </c>
      <c r="G69" s="2">
        <f>IFERROR(__xludf.DUMMYFUNCTION("""COMPUTED_VALUE"""),45764.66666666667)</f>
        <v>45764.66667</v>
      </c>
      <c r="H69" s="1">
        <f>IFERROR(__xludf.DUMMYFUNCTION("""COMPUTED_VALUE"""),6999.23)</f>
        <v>6999.23</v>
      </c>
      <c r="J69" s="2">
        <f>IFERROR(__xludf.DUMMYFUNCTION("""COMPUTED_VALUE"""),45764.66666666667)</f>
        <v>45764.66667</v>
      </c>
      <c r="K69" s="1">
        <f>IFERROR(__xludf.DUMMYFUNCTION("""COMPUTED_VALUE"""),7050.71)</f>
        <v>7050.71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IFERROR(__xludf.DUMMYFUNCTION("""COMPUTED_VALUE"""),6941.65)</f>
        <v>6941.65</v>
      </c>
      <c r="D70" s="2">
        <f>IFERROR(__xludf.DUMMYFUNCTION("""COMPUTED_VALUE"""),45772.66666666667)</f>
        <v>45772.66667</v>
      </c>
      <c r="E70" s="1">
        <f>IFERROR(__xludf.DUMMYFUNCTION("""COMPUTED_VALUE"""),7548.15)</f>
        <v>7548.15</v>
      </c>
      <c r="G70" s="2">
        <f>IFERROR(__xludf.DUMMYFUNCTION("""COMPUTED_VALUE"""),45772.66666666667)</f>
        <v>45772.66667</v>
      </c>
      <c r="H70" s="1">
        <f>IFERROR(__xludf.DUMMYFUNCTION("""COMPUTED_VALUE"""),6768.45)</f>
        <v>6768.45</v>
      </c>
      <c r="J70" s="2">
        <f>IFERROR(__xludf.DUMMYFUNCTION("""COMPUTED_VALUE"""),45772.66666666667)</f>
        <v>45772.66667</v>
      </c>
      <c r="K70" s="1">
        <f>IFERROR(__xludf.DUMMYFUNCTION("""COMPUTED_VALUE"""),7535.66)</f>
        <v>7535.66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IFERROR(__xludf.DUMMYFUNCTION("""COMPUTED_VALUE"""),7537.11)</f>
        <v>7537.11</v>
      </c>
      <c r="D71" s="2">
        <f>IFERROR(__xludf.DUMMYFUNCTION("""COMPUTED_VALUE"""),45779.66666666667)</f>
        <v>45779.66667</v>
      </c>
      <c r="E71" s="1">
        <f>IFERROR(__xludf.DUMMYFUNCTION("""COMPUTED_VALUE"""),7812.18)</f>
        <v>7812.18</v>
      </c>
      <c r="G71" s="2">
        <f>IFERROR(__xludf.DUMMYFUNCTION("""COMPUTED_VALUE"""),45779.66666666667)</f>
        <v>45779.66667</v>
      </c>
      <c r="H71" s="1">
        <f>IFERROR(__xludf.DUMMYFUNCTION("""COMPUTED_VALUE"""),7351.03)</f>
        <v>7351.03</v>
      </c>
      <c r="J71" s="2">
        <f>IFERROR(__xludf.DUMMYFUNCTION("""COMPUTED_VALUE"""),45779.66666666667)</f>
        <v>45779.66667</v>
      </c>
      <c r="K71" s="1">
        <f>IFERROR(__xludf.DUMMYFUNCTION("""COMPUTED_VALUE"""),7778.91)</f>
        <v>7778.91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IFERROR(__xludf.DUMMYFUNCTION("""COMPUTED_VALUE"""),7708.56)</f>
        <v>7708.56</v>
      </c>
      <c r="D72" s="2">
        <f>IFERROR(__xludf.DUMMYFUNCTION("""COMPUTED_VALUE"""),45786.66666666667)</f>
        <v>45786.66667</v>
      </c>
      <c r="E72" s="1">
        <f>IFERROR(__xludf.DUMMYFUNCTION("""COMPUTED_VALUE"""),7804.09)</f>
        <v>7804.09</v>
      </c>
      <c r="G72" s="2">
        <f>IFERROR(__xludf.DUMMYFUNCTION("""COMPUTED_VALUE"""),45786.66666666667)</f>
        <v>45786.66667</v>
      </c>
      <c r="H72" s="1">
        <f>IFERROR(__xludf.DUMMYFUNCTION("""COMPUTED_VALUE"""),7567.9)</f>
        <v>7567.9</v>
      </c>
      <c r="J72" s="2">
        <f>IFERROR(__xludf.DUMMYFUNCTION("""COMPUTED_VALUE"""),45786.66666666667)</f>
        <v>45786.66667</v>
      </c>
      <c r="K72" s="1">
        <f>IFERROR(__xludf.DUMMYFUNCTION("""COMPUTED_VALUE"""),7722.25)</f>
        <v>7722.25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IFERROR(__xludf.DUMMYFUNCTION("""COMPUTED_VALUE"""),8031.89)</f>
        <v>8031.89</v>
      </c>
      <c r="D73" s="2">
        <f>IFERROR(__xludf.DUMMYFUNCTION("""COMPUTED_VALUE"""),45793.66666666667)</f>
        <v>45793.66667</v>
      </c>
      <c r="E73" s="1">
        <f>IFERROR(__xludf.DUMMYFUNCTION("""COMPUTED_VALUE"""),8258.57)</f>
        <v>8258.57</v>
      </c>
      <c r="G73" s="2">
        <f>IFERROR(__xludf.DUMMYFUNCTION("""COMPUTED_VALUE"""),45793.66666666667)</f>
        <v>45793.66667</v>
      </c>
      <c r="H73" s="1">
        <f>IFERROR(__xludf.DUMMYFUNCTION("""COMPUTED_VALUE"""),7947.24)</f>
        <v>7947.24</v>
      </c>
      <c r="J73" s="2">
        <f>IFERROR(__xludf.DUMMYFUNCTION("""COMPUTED_VALUE"""),45793.66666666667)</f>
        <v>45793.66667</v>
      </c>
      <c r="K73" s="1">
        <f>IFERROR(__xludf.DUMMYFUNCTION("""COMPUTED_VALUE"""),8253.44)</f>
        <v>8253.44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IFERROR(__xludf.DUMMYFUNCTION("""COMPUTED_VALUE"""),8143.63)</f>
        <v>8143.63</v>
      </c>
      <c r="D74" s="2">
        <f>IFERROR(__xludf.DUMMYFUNCTION("""COMPUTED_VALUE"""),45800.66666666667)</f>
        <v>45800.66667</v>
      </c>
      <c r="E74" s="1">
        <f>IFERROR(__xludf.DUMMYFUNCTION("""COMPUTED_VALUE"""),8271.66)</f>
        <v>8271.66</v>
      </c>
      <c r="G74" s="2">
        <f>IFERROR(__xludf.DUMMYFUNCTION("""COMPUTED_VALUE"""),45800.66666666667)</f>
        <v>45800.66667</v>
      </c>
      <c r="H74" s="1">
        <f>IFERROR(__xludf.DUMMYFUNCTION("""COMPUTED_VALUE"""),7989.05)</f>
        <v>7989.05</v>
      </c>
      <c r="J74" s="2">
        <f>IFERROR(__xludf.DUMMYFUNCTION("""COMPUTED_VALUE"""),45800.66666666667)</f>
        <v>45800.66667</v>
      </c>
      <c r="K74" s="1">
        <f>IFERROR(__xludf.DUMMYFUNCTION("""COMPUTED_VALUE"""),8030.72)</f>
        <v>8030.72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IFERROR(__xludf.DUMMYFUNCTION("""COMPUTED_VALUE"""),8146.41)</f>
        <v>8146.41</v>
      </c>
      <c r="D75" s="2">
        <f>IFERROR(__xludf.DUMMYFUNCTION("""COMPUTED_VALUE"""),45807.66666666667)</f>
        <v>45807.66667</v>
      </c>
      <c r="E75" s="1">
        <f>IFERROR(__xludf.DUMMYFUNCTION("""COMPUTED_VALUE"""),8339.68)</f>
        <v>8339.68</v>
      </c>
      <c r="G75" s="2">
        <f>IFERROR(__xludf.DUMMYFUNCTION("""COMPUTED_VALUE"""),45807.66666666667)</f>
        <v>45807.66667</v>
      </c>
      <c r="H75" s="1">
        <f>IFERROR(__xludf.DUMMYFUNCTION("""COMPUTED_VALUE"""),8110.77)</f>
        <v>8110.77</v>
      </c>
      <c r="J75" s="2">
        <f>IFERROR(__xludf.DUMMYFUNCTION("""COMPUTED_VALUE"""),45807.66666666667)</f>
        <v>45807.66667</v>
      </c>
      <c r="K75" s="1">
        <f>IFERROR(__xludf.DUMMYFUNCTION("""COMPUTED_VALUE"""),8226.77)</f>
        <v>8226.77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IFERROR(__xludf.DUMMYFUNCTION("""COMPUTED_VALUE"""),8196.97)</f>
        <v>8196.97</v>
      </c>
      <c r="D76" s="2">
        <f>IFERROR(__xludf.DUMMYFUNCTION("""COMPUTED_VALUE"""),45814.66666666667)</f>
        <v>45814.66667</v>
      </c>
      <c r="E76" s="1">
        <f>IFERROR(__xludf.DUMMYFUNCTION("""COMPUTED_VALUE"""),8439.56)</f>
        <v>8439.56</v>
      </c>
      <c r="G76" s="2">
        <f>IFERROR(__xludf.DUMMYFUNCTION("""COMPUTED_VALUE"""),45814.66666666667)</f>
        <v>45814.66667</v>
      </c>
      <c r="H76" s="1">
        <f>IFERROR(__xludf.DUMMYFUNCTION("""COMPUTED_VALUE"""),8181.13)</f>
        <v>8181.13</v>
      </c>
      <c r="J76" s="2">
        <f>IFERROR(__xludf.DUMMYFUNCTION("""COMPUTED_VALUE"""),45814.66666666667)</f>
        <v>45814.66667</v>
      </c>
      <c r="K76" s="1">
        <f>IFERROR(__xludf.DUMMYFUNCTION("""COMPUTED_VALUE"""),8403.82)</f>
        <v>8403.82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IFERROR(__xludf.DUMMYFUNCTION("""COMPUTED_VALUE"""),8409.22)</f>
        <v>8409.22</v>
      </c>
      <c r="D77" s="2">
        <f>IFERROR(__xludf.DUMMYFUNCTION("""COMPUTED_VALUE"""),45821.66666666667)</f>
        <v>45821.66667</v>
      </c>
      <c r="E77" s="1">
        <f>IFERROR(__xludf.DUMMYFUNCTION("""COMPUTED_VALUE"""),8516.6)</f>
        <v>8516.6</v>
      </c>
      <c r="G77" s="2">
        <f>IFERROR(__xludf.DUMMYFUNCTION("""COMPUTED_VALUE"""),45821.66666666667)</f>
        <v>45821.66667</v>
      </c>
      <c r="H77" s="1">
        <f>IFERROR(__xludf.DUMMYFUNCTION("""COMPUTED_VALUE"""),8317.94)</f>
        <v>8317.94</v>
      </c>
      <c r="J77" s="2">
        <f>IFERROR(__xludf.DUMMYFUNCTION("""COMPUTED_VALUE"""),45821.66666666667)</f>
        <v>45821.66667</v>
      </c>
      <c r="K77" s="1">
        <f>IFERROR(__xludf.DUMMYFUNCTION("""COMPUTED_VALUE"""),8342.95)</f>
        <v>8342.95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IFERROR(__xludf.DUMMYFUNCTION("""COMPUTED_VALUE"""),8397.36)</f>
        <v>8397.36</v>
      </c>
      <c r="D78" s="2">
        <f>IFERROR(__xludf.DUMMYFUNCTION("""COMPUTED_VALUE"""),45828.66666666667)</f>
        <v>45828.66667</v>
      </c>
      <c r="E78" s="1">
        <f>IFERROR(__xludf.DUMMYFUNCTION("""COMPUTED_VALUE"""),8472.11)</f>
        <v>8472.11</v>
      </c>
      <c r="G78" s="2">
        <f>IFERROR(__xludf.DUMMYFUNCTION("""COMPUTED_VALUE"""),45828.66666666667)</f>
        <v>45828.66667</v>
      </c>
      <c r="H78" s="1">
        <f>IFERROR(__xludf.DUMMYFUNCTION("""COMPUTED_VALUE"""),8272.88)</f>
        <v>8272.88</v>
      </c>
      <c r="J78" s="2">
        <f>IFERROR(__xludf.DUMMYFUNCTION("""COMPUTED_VALUE"""),45828.66666666667)</f>
        <v>45828.66667</v>
      </c>
      <c r="K78" s="1">
        <f>IFERROR(__xludf.DUMMYFUNCTION("""COMPUTED_VALUE"""),8303.11)</f>
        <v>8303.11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IFERROR(__xludf.DUMMYFUNCTION("""COMPUTED_VALUE"""),8305.12)</f>
        <v>8305.12</v>
      </c>
      <c r="D79" s="2">
        <f>IFERROR(__xludf.DUMMYFUNCTION("""COMPUTED_VALUE"""),45835.66666666667)</f>
        <v>45835.66667</v>
      </c>
      <c r="E79" s="1">
        <f>IFERROR(__xludf.DUMMYFUNCTION("""COMPUTED_VALUE"""),8723.35)</f>
        <v>8723.35</v>
      </c>
      <c r="G79" s="2">
        <f>IFERROR(__xludf.DUMMYFUNCTION("""COMPUTED_VALUE"""),45835.66666666667)</f>
        <v>45835.66667</v>
      </c>
      <c r="H79" s="1">
        <f>IFERROR(__xludf.DUMMYFUNCTION("""COMPUTED_VALUE"""),8266.71)</f>
        <v>8266.71</v>
      </c>
      <c r="J79" s="2">
        <f>IFERROR(__xludf.DUMMYFUNCTION("""COMPUTED_VALUE"""),45835.66666666667)</f>
        <v>45835.66667</v>
      </c>
      <c r="K79" s="1">
        <f>IFERROR(__xludf.DUMMYFUNCTION("""COMPUTED_VALUE"""),8714.27)</f>
        <v>8714.27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IFERROR(__xludf.DUMMYFUNCTION("""COMPUTED_VALUE"""),8752.52)</f>
        <v>8752.52</v>
      </c>
      <c r="D80" s="2">
        <f>IFERROR(__xludf.DUMMYFUNCTION("""COMPUTED_VALUE"""),45841.54166666667)</f>
        <v>45841.54167</v>
      </c>
      <c r="E80" s="1">
        <f>IFERROR(__xludf.DUMMYFUNCTION("""COMPUTED_VALUE"""),8834.77)</f>
        <v>8834.77</v>
      </c>
      <c r="G80" s="2">
        <f>IFERROR(__xludf.DUMMYFUNCTION("""COMPUTED_VALUE"""),45841.54166666667)</f>
        <v>45841.54167</v>
      </c>
      <c r="H80" s="1">
        <f>IFERROR(__xludf.DUMMYFUNCTION("""COMPUTED_VALUE"""),8633.26)</f>
        <v>8633.26</v>
      </c>
      <c r="J80" s="2">
        <f>IFERROR(__xludf.DUMMYFUNCTION("""COMPUTED_VALUE"""),45841.54166666667)</f>
        <v>45841.54167</v>
      </c>
      <c r="K80" s="1">
        <f>IFERROR(__xludf.DUMMYFUNCTION("""COMPUTED_VALUE"""),8824.09)</f>
        <v>8824.09</v>
      </c>
      <c r="M80" s="2">
        <f>IFERROR(__xludf.DUMMYFUNCTION("""COMPUTED_VALUE"""),45841.54166666667)</f>
        <v>45841.54167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IFERROR(__xludf.DUMMYFUNCTION("""COMPUTED_VALUE"""),8779.64)</f>
        <v>8779.64</v>
      </c>
      <c r="D81" s="2">
        <f>IFERROR(__xludf.DUMMYFUNCTION("""COMPUTED_VALUE"""),45849.66666666667)</f>
        <v>45849.66667</v>
      </c>
      <c r="E81" s="1">
        <f>IFERROR(__xludf.DUMMYFUNCTION("""COMPUTED_VALUE"""),8847.83)</f>
        <v>8847.83</v>
      </c>
      <c r="G81" s="2">
        <f>IFERROR(__xludf.DUMMYFUNCTION("""COMPUTED_VALUE"""),45849.66666666667)</f>
        <v>45849.66667</v>
      </c>
      <c r="H81" s="1">
        <f>IFERROR(__xludf.DUMMYFUNCTION("""COMPUTED_VALUE"""),8705.18)</f>
        <v>8705.18</v>
      </c>
      <c r="J81" s="2">
        <f>IFERROR(__xludf.DUMMYFUNCTION("""COMPUTED_VALUE"""),45849.66666666667)</f>
        <v>45849.66667</v>
      </c>
      <c r="K81" s="1">
        <f>IFERROR(__xludf.DUMMYFUNCTION("""COMPUTED_VALUE"""),8823.55)</f>
        <v>8823.55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IFERROR(__xludf.DUMMYFUNCTION("""COMPUTED_VALUE"""),8818.35)</f>
        <v>8818.35</v>
      </c>
      <c r="D82" s="2">
        <f>IFERROR(__xludf.DUMMYFUNCTION("""COMPUTED_VALUE"""),45856.66666666667)</f>
        <v>45856.66667</v>
      </c>
      <c r="E82" s="1">
        <f>IFERROR(__xludf.DUMMYFUNCTION("""COMPUTED_VALUE"""),8949.99)</f>
        <v>8949.99</v>
      </c>
      <c r="G82" s="2">
        <f>IFERROR(__xludf.DUMMYFUNCTION("""COMPUTED_VALUE"""),45856.66666666667)</f>
        <v>45856.66667</v>
      </c>
      <c r="H82" s="1">
        <f>IFERROR(__xludf.DUMMYFUNCTION("""COMPUTED_VALUE"""),8772.33)</f>
        <v>8772.33</v>
      </c>
      <c r="J82" s="2">
        <f>IFERROR(__xludf.DUMMYFUNCTION("""COMPUTED_VALUE"""),45856.66666666667)</f>
        <v>45856.66667</v>
      </c>
      <c r="K82" s="1">
        <f>IFERROR(__xludf.DUMMYFUNCTION("""COMPUTED_VALUE"""),8923.52)</f>
        <v>8923.52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IFERROR(__xludf.DUMMYFUNCTION("""COMPUTED_VALUE"""),8934.98)</f>
        <v>8934.98</v>
      </c>
      <c r="D83" s="2">
        <f>IFERROR(__xludf.DUMMYFUNCTION("""COMPUTED_VALUE"""),45863.66666666667)</f>
        <v>45863.66667</v>
      </c>
      <c r="E83" s="1">
        <f>IFERROR(__xludf.DUMMYFUNCTION("""COMPUTED_VALUE"""),9083.4)</f>
        <v>9083.4</v>
      </c>
      <c r="G83" s="2">
        <f>IFERROR(__xludf.DUMMYFUNCTION("""COMPUTED_VALUE"""),45863.66666666667)</f>
        <v>45863.66667</v>
      </c>
      <c r="H83" s="1">
        <f>IFERROR(__xludf.DUMMYFUNCTION("""COMPUTED_VALUE"""),8868.18)</f>
        <v>8868.18</v>
      </c>
      <c r="J83" s="2">
        <f>IFERROR(__xludf.DUMMYFUNCTION("""COMPUTED_VALUE"""),45863.66666666667)</f>
        <v>45863.66667</v>
      </c>
      <c r="K83" s="1">
        <f>IFERROR(__xludf.DUMMYFUNCTION("""COMPUTED_VALUE"""),9051.87)</f>
        <v>9051.87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IFERROR(__xludf.DUMMYFUNCTION("""COMPUTED_VALUE"""),9078.28)</f>
        <v>9078.28</v>
      </c>
      <c r="D84" s="2">
        <f>IFERROR(__xludf.DUMMYFUNCTION("""COMPUTED_VALUE"""),45870.66666666667)</f>
        <v>45870.66667</v>
      </c>
      <c r="E84" s="1">
        <f>IFERROR(__xludf.DUMMYFUNCTION("""COMPUTED_VALUE"""),9250.07)</f>
        <v>9250.07</v>
      </c>
      <c r="G84" s="2">
        <f>IFERROR(__xludf.DUMMYFUNCTION("""COMPUTED_VALUE"""),45870.66666666667)</f>
        <v>45870.66667</v>
      </c>
      <c r="H84" s="1">
        <f>IFERROR(__xludf.DUMMYFUNCTION("""COMPUTED_VALUE"""),8829.59)</f>
        <v>8829.59</v>
      </c>
      <c r="J84" s="2">
        <f>IFERROR(__xludf.DUMMYFUNCTION("""COMPUTED_VALUE"""),45870.66666666667)</f>
        <v>45870.66667</v>
      </c>
      <c r="K84" s="1">
        <f>IFERROR(__xludf.DUMMYFUNCTION("""COMPUTED_VALUE"""),8870.75)</f>
        <v>8870.75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IFERROR(__xludf.DUMMYFUNCTION("""COMPUTED_VALUE"""),8948.14)</f>
        <v>8948.14</v>
      </c>
      <c r="D85" s="2">
        <f>IFERROR(__xludf.DUMMYFUNCTION("""COMPUTED_VALUE"""),45877.66666666667)</f>
        <v>45877.66667</v>
      </c>
      <c r="E85" s="1">
        <f>IFERROR(__xludf.DUMMYFUNCTION("""COMPUTED_VALUE"""),9194.16)</f>
        <v>9194.16</v>
      </c>
      <c r="G85" s="2">
        <f>IFERROR(__xludf.DUMMYFUNCTION("""COMPUTED_VALUE"""),45877.66666666667)</f>
        <v>45877.66667</v>
      </c>
      <c r="H85" s="1">
        <f>IFERROR(__xludf.DUMMYFUNCTION("""COMPUTED_VALUE"""),8948.14)</f>
        <v>8948.14</v>
      </c>
      <c r="J85" s="2">
        <f>IFERROR(__xludf.DUMMYFUNCTION("""COMPUTED_VALUE"""),45877.66666666667)</f>
        <v>45877.66667</v>
      </c>
      <c r="K85" s="1">
        <f>IFERROR(__xludf.DUMMYFUNCTION("""COMPUTED_VALUE"""),9187.85)</f>
        <v>9187.85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IFERROR(__xludf.DUMMYFUNCTION("""COMPUTED_VALUE"""),9178.27)</f>
        <v>9178.27</v>
      </c>
      <c r="D86" s="2">
        <f>IFERROR(__xludf.DUMMYFUNCTION("""COMPUTED_VALUE"""),45884.66666666667)</f>
        <v>45884.66667</v>
      </c>
      <c r="E86" s="1">
        <f>IFERROR(__xludf.DUMMYFUNCTION("""COMPUTED_VALUE"""),9329.41)</f>
        <v>9329.41</v>
      </c>
      <c r="G86" s="2">
        <f>IFERROR(__xludf.DUMMYFUNCTION("""COMPUTED_VALUE"""),45884.66666666667)</f>
        <v>45884.66667</v>
      </c>
      <c r="H86" s="1">
        <f>IFERROR(__xludf.DUMMYFUNCTION("""COMPUTED_VALUE"""),9145.4)</f>
        <v>9145.4</v>
      </c>
      <c r="J86" s="2">
        <f>IFERROR(__xludf.DUMMYFUNCTION("""COMPUTED_VALUE"""),45884.66666666667)</f>
        <v>45884.66667</v>
      </c>
      <c r="K86" s="1">
        <f>IFERROR(__xludf.DUMMYFUNCTION("""COMPUTED_VALUE"""),9285.49)</f>
        <v>9285.49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IFERROR(__xludf.DUMMYFUNCTION("""COMPUTED_VALUE"""),9279.48)</f>
        <v>9279.48</v>
      </c>
      <c r="D87" s="2">
        <f>IFERROR(__xludf.DUMMYFUNCTION("""COMPUTED_VALUE"""),45891.66666666667)</f>
        <v>45891.66667</v>
      </c>
      <c r="E87" s="1">
        <f>IFERROR(__xludf.DUMMYFUNCTION("""COMPUTED_VALUE"""),9298.43)</f>
        <v>9298.43</v>
      </c>
      <c r="G87" s="2">
        <f>IFERROR(__xludf.DUMMYFUNCTION("""COMPUTED_VALUE"""),45891.66666666667)</f>
        <v>45891.66667</v>
      </c>
      <c r="H87" s="1">
        <f>IFERROR(__xludf.DUMMYFUNCTION("""COMPUTED_VALUE"""),8980.78)</f>
        <v>8980.78</v>
      </c>
      <c r="J87" s="2">
        <f>IFERROR(__xludf.DUMMYFUNCTION("""COMPUTED_VALUE"""),45891.66666666667)</f>
        <v>45891.66667</v>
      </c>
      <c r="K87" s="1">
        <f>IFERROR(__xludf.DUMMYFUNCTION("""COMPUTED_VALUE"""),9196.37)</f>
        <v>9196.37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IFERROR(__xludf.DUMMYFUNCTION("""COMPUTED_VALUE"""),9182.17)</f>
        <v>9182.17</v>
      </c>
      <c r="D88" s="2">
        <f>IFERROR(__xludf.DUMMYFUNCTION("""COMPUTED_VALUE"""),45898.66666666667)</f>
        <v>45898.66667</v>
      </c>
      <c r="E88" s="1">
        <f>IFERROR(__xludf.DUMMYFUNCTION("""COMPUTED_VALUE"""),9324.03)</f>
        <v>9324.03</v>
      </c>
      <c r="G88" s="2">
        <f>IFERROR(__xludf.DUMMYFUNCTION("""COMPUTED_VALUE"""),45898.66666666667)</f>
        <v>45898.66667</v>
      </c>
      <c r="H88" s="1">
        <f>IFERROR(__xludf.DUMMYFUNCTION("""COMPUTED_VALUE"""),9159.65)</f>
        <v>9159.65</v>
      </c>
      <c r="J88" s="2">
        <f>IFERROR(__xludf.DUMMYFUNCTION("""COMPUTED_VALUE"""),45898.66666666667)</f>
        <v>45898.66667</v>
      </c>
      <c r="K88" s="1">
        <f>IFERROR(__xludf.DUMMYFUNCTION("""COMPUTED_VALUE"""),9198.69)</f>
        <v>9198.69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IFERROR(__xludf.DUMMYFUNCTION("""COMPUTED_VALUE"""),9043.04)</f>
        <v>9043.04</v>
      </c>
      <c r="D89" s="2">
        <f>IFERROR(__xludf.DUMMYFUNCTION("""COMPUTED_VALUE"""),45905.66666666667)</f>
        <v>45905.66667</v>
      </c>
      <c r="E89" s="1">
        <f>IFERROR(__xludf.DUMMYFUNCTION("""COMPUTED_VALUE"""),9400.31)</f>
        <v>9400.31</v>
      </c>
      <c r="G89" s="2">
        <f>IFERROR(__xludf.DUMMYFUNCTION("""COMPUTED_VALUE"""),45905.66666666667)</f>
        <v>45905.66667</v>
      </c>
      <c r="H89" s="1">
        <f>IFERROR(__xludf.DUMMYFUNCTION("""COMPUTED_VALUE"""),9001.55)</f>
        <v>9001.55</v>
      </c>
      <c r="J89" s="2">
        <f>IFERROR(__xludf.DUMMYFUNCTION("""COMPUTED_VALUE"""),45905.66666666667)</f>
        <v>45905.66667</v>
      </c>
      <c r="K89" s="1">
        <f>IFERROR(__xludf.DUMMYFUNCTION("""COMPUTED_VALUE"""),9304.01)</f>
        <v>9304.01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IFERROR(__xludf.DUMMYFUNCTION("""COMPUTED_VALUE"""),9345.11)</f>
        <v>9345.11</v>
      </c>
      <c r="D90" s="2">
        <f>IFERROR(__xludf.DUMMYFUNCTION("""COMPUTED_VALUE"""),45912.66666666667)</f>
        <v>45912.66667</v>
      </c>
      <c r="E90" s="1">
        <f>IFERROR(__xludf.DUMMYFUNCTION("""COMPUTED_VALUE"""),9511.48)</f>
        <v>9511.48</v>
      </c>
      <c r="G90" s="2">
        <f>IFERROR(__xludf.DUMMYFUNCTION("""COMPUTED_VALUE"""),45912.66666666667)</f>
        <v>45912.66667</v>
      </c>
      <c r="H90" s="1">
        <f>IFERROR(__xludf.DUMMYFUNCTION("""COMPUTED_VALUE"""),9326.91)</f>
        <v>9326.91</v>
      </c>
      <c r="J90" s="2">
        <f>IFERROR(__xludf.DUMMYFUNCTION("""COMPUTED_VALUE"""),45912.66666666667)</f>
        <v>45912.66667</v>
      </c>
      <c r="K90" s="1">
        <f>IFERROR(__xludf.DUMMYFUNCTION("""COMPUTED_VALUE"""),9491.76)</f>
        <v>9491.76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IFERROR(__xludf.DUMMYFUNCTION("""COMPUTED_VALUE"""),9540.44)</f>
        <v>9540.44</v>
      </c>
      <c r="D91" s="2">
        <f>IFERROR(__xludf.DUMMYFUNCTION("""COMPUTED_VALUE"""),45919.66666666667)</f>
        <v>45919.66667</v>
      </c>
      <c r="E91" s="1">
        <f>IFERROR(__xludf.DUMMYFUNCTION("""COMPUTED_VALUE"""),9679.37)</f>
        <v>9679.37</v>
      </c>
      <c r="G91" s="2">
        <f>IFERROR(__xludf.DUMMYFUNCTION("""COMPUTED_VALUE"""),45919.66666666667)</f>
        <v>45919.66667</v>
      </c>
      <c r="H91" s="1">
        <f>IFERROR(__xludf.DUMMYFUNCTION("""COMPUTED_VALUE"""),9455.39)</f>
        <v>9455.39</v>
      </c>
      <c r="J91" s="2">
        <f>IFERROR(__xludf.DUMMYFUNCTION("""COMPUTED_VALUE"""),45919.66666666667)</f>
        <v>45919.66667</v>
      </c>
      <c r="K91" s="1">
        <f>IFERROR(__xludf.DUMMYFUNCTION("""COMPUTED_VALUE"""),9672.33)</f>
        <v>9672.33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