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IFERROR(__xludf.DUMMYFUNCTION("GOOGLEFINANCE(""DJUSGM"",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IFERROR(__xludf.DUMMYFUNCTION("GOOGLEFINANCE(""DJUSGM"",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IFERROR(__xludf.DUMMYFUNCTION("GOOGLEFINANCE(""DJUSGM"",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IFERROR(__xludf.DUMMYFUNCTION("GOOGLEFINANCE(""DJUSGM"",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IFERROR(__xludf.DUMMYFUNCTION("GOOGLEFINANCE(""DJUSGM"",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IFERROR(__xludf.DUMMYFUNCTION("""COMPUTED_VALUE"""),9482.82)</f>
        <v>9482.82</v>
      </c>
      <c r="D2" s="2">
        <f>IFERROR(__xludf.DUMMYFUNCTION("""COMPUTED_VALUE"""),45296.66666666667)</f>
        <v>45296.66667</v>
      </c>
      <c r="E2" s="1">
        <f>IFERROR(__xludf.DUMMYFUNCTION("""COMPUTED_VALUE"""),9507.12)</f>
        <v>9507.12</v>
      </c>
      <c r="G2" s="2">
        <f>IFERROR(__xludf.DUMMYFUNCTION("""COMPUTED_VALUE"""),45296.66666666667)</f>
        <v>45296.66667</v>
      </c>
      <c r="H2" s="1">
        <f>IFERROR(__xludf.DUMMYFUNCTION("""COMPUTED_VALUE"""),9225.95)</f>
        <v>9225.95</v>
      </c>
      <c r="J2" s="2">
        <f>IFERROR(__xludf.DUMMYFUNCTION("""COMPUTED_VALUE"""),45296.66666666667)</f>
        <v>45296.66667</v>
      </c>
      <c r="K2" s="1">
        <f>IFERROR(__xludf.DUMMYFUNCTION("""COMPUTED_VALUE"""),9245.05)</f>
        <v>9245.05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IFERROR(__xludf.DUMMYFUNCTION("""COMPUTED_VALUE"""),9264.9)</f>
        <v>9264.9</v>
      </c>
      <c r="D3" s="2">
        <f>IFERROR(__xludf.DUMMYFUNCTION("""COMPUTED_VALUE"""),45303.66666666667)</f>
        <v>45303.66667</v>
      </c>
      <c r="E3" s="1">
        <f>IFERROR(__xludf.DUMMYFUNCTION("""COMPUTED_VALUE"""),9497.97)</f>
        <v>9497.97</v>
      </c>
      <c r="G3" s="2">
        <f>IFERROR(__xludf.DUMMYFUNCTION("""COMPUTED_VALUE"""),45303.66666666667)</f>
        <v>45303.66667</v>
      </c>
      <c r="H3" s="1">
        <f>IFERROR(__xludf.DUMMYFUNCTION("""COMPUTED_VALUE"""),9259.31)</f>
        <v>9259.31</v>
      </c>
      <c r="J3" s="2">
        <f>IFERROR(__xludf.DUMMYFUNCTION("""COMPUTED_VALUE"""),45303.66666666667)</f>
        <v>45303.66667</v>
      </c>
      <c r="K3" s="1">
        <f>IFERROR(__xludf.DUMMYFUNCTION("""COMPUTED_VALUE"""),9416.69)</f>
        <v>9416.69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IFERROR(__xludf.DUMMYFUNCTION("""COMPUTED_VALUE"""),9368.35)</f>
        <v>9368.35</v>
      </c>
      <c r="D4" s="2">
        <f>IFERROR(__xludf.DUMMYFUNCTION("""COMPUTED_VALUE"""),45310.66666666667)</f>
        <v>45310.66667</v>
      </c>
      <c r="E4" s="1">
        <f>IFERROR(__xludf.DUMMYFUNCTION("""COMPUTED_VALUE"""),9517.71)</f>
        <v>9517.71</v>
      </c>
      <c r="G4" s="2">
        <f>IFERROR(__xludf.DUMMYFUNCTION("""COMPUTED_VALUE"""),45310.66666666667)</f>
        <v>45310.66667</v>
      </c>
      <c r="H4" s="1">
        <f>IFERROR(__xludf.DUMMYFUNCTION("""COMPUTED_VALUE"""),9270.46)</f>
        <v>9270.46</v>
      </c>
      <c r="J4" s="2">
        <f>IFERROR(__xludf.DUMMYFUNCTION("""COMPUTED_VALUE"""),45310.66666666667)</f>
        <v>45310.66667</v>
      </c>
      <c r="K4" s="1">
        <f>IFERROR(__xludf.DUMMYFUNCTION("""COMPUTED_VALUE"""),9505.73)</f>
        <v>9505.73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IFERROR(__xludf.DUMMYFUNCTION("""COMPUTED_VALUE"""),9564.97)</f>
        <v>9564.97</v>
      </c>
      <c r="D5" s="2">
        <f>IFERROR(__xludf.DUMMYFUNCTION("""COMPUTED_VALUE"""),45317.66666666667)</f>
        <v>45317.66667</v>
      </c>
      <c r="E5" s="1">
        <f>IFERROR(__xludf.DUMMYFUNCTION("""COMPUTED_VALUE"""),9652.63)</f>
        <v>9652.63</v>
      </c>
      <c r="G5" s="2">
        <f>IFERROR(__xludf.DUMMYFUNCTION("""COMPUTED_VALUE"""),45317.66666666667)</f>
        <v>45317.66667</v>
      </c>
      <c r="H5" s="1">
        <f>IFERROR(__xludf.DUMMYFUNCTION("""COMPUTED_VALUE"""),9525.32)</f>
        <v>9525.32</v>
      </c>
      <c r="J5" s="2">
        <f>IFERROR(__xludf.DUMMYFUNCTION("""COMPUTED_VALUE"""),45317.66666666667)</f>
        <v>45317.66667</v>
      </c>
      <c r="K5" s="1">
        <f>IFERROR(__xludf.DUMMYFUNCTION("""COMPUTED_VALUE"""),9568.09)</f>
        <v>9568.09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IFERROR(__xludf.DUMMYFUNCTION("""COMPUTED_VALUE"""),9564.26)</f>
        <v>9564.26</v>
      </c>
      <c r="D6" s="2">
        <f>IFERROR(__xludf.DUMMYFUNCTION("""COMPUTED_VALUE"""),45324.66666666667)</f>
        <v>45324.66667</v>
      </c>
      <c r="E6" s="1">
        <f>IFERROR(__xludf.DUMMYFUNCTION("""COMPUTED_VALUE"""),9731.45)</f>
        <v>9731.45</v>
      </c>
      <c r="G6" s="2">
        <f>IFERROR(__xludf.DUMMYFUNCTION("""COMPUTED_VALUE"""),45324.66666666667)</f>
        <v>45324.66667</v>
      </c>
      <c r="H6" s="1">
        <f>IFERROR(__xludf.DUMMYFUNCTION("""COMPUTED_VALUE"""),9496.13)</f>
        <v>9496.13</v>
      </c>
      <c r="J6" s="2">
        <f>IFERROR(__xludf.DUMMYFUNCTION("""COMPUTED_VALUE"""),45324.66666666667)</f>
        <v>45324.66667</v>
      </c>
      <c r="K6" s="1">
        <f>IFERROR(__xludf.DUMMYFUNCTION("""COMPUTED_VALUE"""),9695.83)</f>
        <v>9695.83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IFERROR(__xludf.DUMMYFUNCTION("""COMPUTED_VALUE"""),9656.85)</f>
        <v>9656.85</v>
      </c>
      <c r="D7" s="2">
        <f>IFERROR(__xludf.DUMMYFUNCTION("""COMPUTED_VALUE"""),45331.66666666667)</f>
        <v>45331.66667</v>
      </c>
      <c r="E7" s="1">
        <f>IFERROR(__xludf.DUMMYFUNCTION("""COMPUTED_VALUE"""),9883.83)</f>
        <v>9883.83</v>
      </c>
      <c r="G7" s="2">
        <f>IFERROR(__xludf.DUMMYFUNCTION("""COMPUTED_VALUE"""),45331.66666666667)</f>
        <v>45331.66667</v>
      </c>
      <c r="H7" s="1">
        <f>IFERROR(__xludf.DUMMYFUNCTION("""COMPUTED_VALUE"""),9554.76)</f>
        <v>9554.76</v>
      </c>
      <c r="J7" s="2">
        <f>IFERROR(__xludf.DUMMYFUNCTION("""COMPUTED_VALUE"""),45331.66666666667)</f>
        <v>45331.66667</v>
      </c>
      <c r="K7" s="1">
        <f>IFERROR(__xludf.DUMMYFUNCTION("""COMPUTED_VALUE"""),9858.67)</f>
        <v>9858.67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IFERROR(__xludf.DUMMYFUNCTION("""COMPUTED_VALUE"""),9858.23)</f>
        <v>9858.23</v>
      </c>
      <c r="D8" s="2">
        <f>IFERROR(__xludf.DUMMYFUNCTION("""COMPUTED_VALUE"""),45338.66666666667)</f>
        <v>45338.66667</v>
      </c>
      <c r="E8" s="1">
        <f>IFERROR(__xludf.DUMMYFUNCTION("""COMPUTED_VALUE"""),9914.49)</f>
        <v>9914.49</v>
      </c>
      <c r="G8" s="2">
        <f>IFERROR(__xludf.DUMMYFUNCTION("""COMPUTED_VALUE"""),45338.66666666667)</f>
        <v>45338.66667</v>
      </c>
      <c r="H8" s="1">
        <f>IFERROR(__xludf.DUMMYFUNCTION("""COMPUTED_VALUE"""),9592.35)</f>
        <v>9592.35</v>
      </c>
      <c r="J8" s="2">
        <f>IFERROR(__xludf.DUMMYFUNCTION("""COMPUTED_VALUE"""),45338.66666666667)</f>
        <v>45338.66667</v>
      </c>
      <c r="K8" s="1">
        <f>IFERROR(__xludf.DUMMYFUNCTION("""COMPUTED_VALUE"""),9826.56)</f>
        <v>9826.56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IFERROR(__xludf.DUMMYFUNCTION("""COMPUTED_VALUE"""),9772.91)</f>
        <v>9772.91</v>
      </c>
      <c r="D9" s="2">
        <f>IFERROR(__xludf.DUMMYFUNCTION("""COMPUTED_VALUE"""),45345.66666666667)</f>
        <v>45345.66667</v>
      </c>
      <c r="E9" s="1">
        <f>IFERROR(__xludf.DUMMYFUNCTION("""COMPUTED_VALUE"""),9985.48)</f>
        <v>9985.48</v>
      </c>
      <c r="G9" s="2">
        <f>IFERROR(__xludf.DUMMYFUNCTION("""COMPUTED_VALUE"""),45345.66666666667)</f>
        <v>45345.66667</v>
      </c>
      <c r="H9" s="1">
        <f>IFERROR(__xludf.DUMMYFUNCTION("""COMPUTED_VALUE"""),9642.64)</f>
        <v>9642.64</v>
      </c>
      <c r="J9" s="2">
        <f>IFERROR(__xludf.DUMMYFUNCTION("""COMPUTED_VALUE"""),45345.66666666667)</f>
        <v>45345.66667</v>
      </c>
      <c r="K9" s="1">
        <f>IFERROR(__xludf.DUMMYFUNCTION("""COMPUTED_VALUE"""),9950.14)</f>
        <v>9950.14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IFERROR(__xludf.DUMMYFUNCTION("""COMPUTED_VALUE"""),9956.08)</f>
        <v>9956.08</v>
      </c>
      <c r="D10" s="2">
        <f>IFERROR(__xludf.DUMMYFUNCTION("""COMPUTED_VALUE"""),45352.66666666667)</f>
        <v>45352.66667</v>
      </c>
      <c r="E10" s="1">
        <f>IFERROR(__xludf.DUMMYFUNCTION("""COMPUTED_VALUE"""),10179.28)</f>
        <v>10179.28</v>
      </c>
      <c r="G10" s="2">
        <f>IFERROR(__xludf.DUMMYFUNCTION("""COMPUTED_VALUE"""),45352.66666666667)</f>
        <v>45352.66667</v>
      </c>
      <c r="H10" s="1">
        <f>IFERROR(__xludf.DUMMYFUNCTION("""COMPUTED_VALUE"""),9951.45)</f>
        <v>9951.45</v>
      </c>
      <c r="J10" s="2">
        <f>IFERROR(__xludf.DUMMYFUNCTION("""COMPUTED_VALUE"""),45352.66666666667)</f>
        <v>45352.66667</v>
      </c>
      <c r="K10" s="1">
        <f>IFERROR(__xludf.DUMMYFUNCTION("""COMPUTED_VALUE"""),10174.44)</f>
        <v>10174.44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IFERROR(__xludf.DUMMYFUNCTION("""COMPUTED_VALUE"""),10191.88)</f>
        <v>10191.88</v>
      </c>
      <c r="D11" s="2">
        <f>IFERROR(__xludf.DUMMYFUNCTION("""COMPUTED_VALUE"""),45359.66666666667)</f>
        <v>45359.66667</v>
      </c>
      <c r="E11" s="1">
        <f>IFERROR(__xludf.DUMMYFUNCTION("""COMPUTED_VALUE"""),10311.52)</f>
        <v>10311.52</v>
      </c>
      <c r="G11" s="2">
        <f>IFERROR(__xludf.DUMMYFUNCTION("""COMPUTED_VALUE"""),45359.66666666667)</f>
        <v>45359.66667</v>
      </c>
      <c r="H11" s="1">
        <f>IFERROR(__xludf.DUMMYFUNCTION("""COMPUTED_VALUE"""),9994.05)</f>
        <v>9994.05</v>
      </c>
      <c r="J11" s="2">
        <f>IFERROR(__xludf.DUMMYFUNCTION("""COMPUTED_VALUE"""),45359.66666666667)</f>
        <v>45359.66667</v>
      </c>
      <c r="K11" s="1">
        <f>IFERROR(__xludf.DUMMYFUNCTION("""COMPUTED_VALUE"""),10181.81)</f>
        <v>10181.81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IFERROR(__xludf.DUMMYFUNCTION("""COMPUTED_VALUE"""),10151.52)</f>
        <v>10151.52</v>
      </c>
      <c r="D12" s="2">
        <f>IFERROR(__xludf.DUMMYFUNCTION("""COMPUTED_VALUE"""),45366.66666666667)</f>
        <v>45366.66667</v>
      </c>
      <c r="E12" s="1">
        <f>IFERROR(__xludf.DUMMYFUNCTION("""COMPUTED_VALUE"""),10273.41)</f>
        <v>10273.41</v>
      </c>
      <c r="G12" s="2">
        <f>IFERROR(__xludf.DUMMYFUNCTION("""COMPUTED_VALUE"""),45366.66666666667)</f>
        <v>45366.66667</v>
      </c>
      <c r="H12" s="1">
        <f>IFERROR(__xludf.DUMMYFUNCTION("""COMPUTED_VALUE"""),10064.9)</f>
        <v>10064.9</v>
      </c>
      <c r="J12" s="2">
        <f>IFERROR(__xludf.DUMMYFUNCTION("""COMPUTED_VALUE"""),45366.66666666667)</f>
        <v>45366.66667</v>
      </c>
      <c r="K12" s="1">
        <f>IFERROR(__xludf.DUMMYFUNCTION("""COMPUTED_VALUE"""),10082.51)</f>
        <v>10082.51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IFERROR(__xludf.DUMMYFUNCTION("""COMPUTED_VALUE"""),10134.74)</f>
        <v>10134.74</v>
      </c>
      <c r="D13" s="2">
        <f>IFERROR(__xludf.DUMMYFUNCTION("""COMPUTED_VALUE"""),45373.66666666667)</f>
        <v>45373.66667</v>
      </c>
      <c r="E13" s="1">
        <f>IFERROR(__xludf.DUMMYFUNCTION("""COMPUTED_VALUE"""),10430.84)</f>
        <v>10430.84</v>
      </c>
      <c r="G13" s="2">
        <f>IFERROR(__xludf.DUMMYFUNCTION("""COMPUTED_VALUE"""),45373.66666666667)</f>
        <v>45373.66667</v>
      </c>
      <c r="H13" s="1">
        <f>IFERROR(__xludf.DUMMYFUNCTION("""COMPUTED_VALUE"""),10078.3)</f>
        <v>10078.3</v>
      </c>
      <c r="J13" s="2">
        <f>IFERROR(__xludf.DUMMYFUNCTION("""COMPUTED_VALUE"""),45373.66666666667)</f>
        <v>45373.66667</v>
      </c>
      <c r="K13" s="1">
        <f>IFERROR(__xludf.DUMMYFUNCTION("""COMPUTED_VALUE"""),10318.25)</f>
        <v>10318.25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IFERROR(__xludf.DUMMYFUNCTION("""COMPUTED_VALUE"""),10315.77)</f>
        <v>10315.77</v>
      </c>
      <c r="D14" s="2">
        <f>IFERROR(__xludf.DUMMYFUNCTION("""COMPUTED_VALUE"""),45379.66666666667)</f>
        <v>45379.66667</v>
      </c>
      <c r="E14" s="1">
        <f>IFERROR(__xludf.DUMMYFUNCTION("""COMPUTED_VALUE"""),10425.55)</f>
        <v>10425.55</v>
      </c>
      <c r="G14" s="2">
        <f>IFERROR(__xludf.DUMMYFUNCTION("""COMPUTED_VALUE"""),45379.66666666667)</f>
        <v>45379.66667</v>
      </c>
      <c r="H14" s="1">
        <f>IFERROR(__xludf.DUMMYFUNCTION("""COMPUTED_VALUE"""),10293.65)</f>
        <v>10293.65</v>
      </c>
      <c r="J14" s="2">
        <f>IFERROR(__xludf.DUMMYFUNCTION("""COMPUTED_VALUE"""),45379.66666666667)</f>
        <v>45379.66667</v>
      </c>
      <c r="K14" s="1">
        <f>IFERROR(__xludf.DUMMYFUNCTION("""COMPUTED_VALUE"""),10396.36)</f>
        <v>10396.36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IFERROR(__xludf.DUMMYFUNCTION("""COMPUTED_VALUE"""),10403.44)</f>
        <v>10403.44</v>
      </c>
      <c r="D15" s="2">
        <f>IFERROR(__xludf.DUMMYFUNCTION("""COMPUTED_VALUE"""),45387.66666666667)</f>
        <v>45387.66667</v>
      </c>
      <c r="E15" s="1">
        <f>IFERROR(__xludf.DUMMYFUNCTION("""COMPUTED_VALUE"""),10407.63)</f>
        <v>10407.63</v>
      </c>
      <c r="G15" s="2">
        <f>IFERROR(__xludf.DUMMYFUNCTION("""COMPUTED_VALUE"""),45387.66666666667)</f>
        <v>45387.66667</v>
      </c>
      <c r="H15" s="1">
        <f>IFERROR(__xludf.DUMMYFUNCTION("""COMPUTED_VALUE"""),10134.86)</f>
        <v>10134.86</v>
      </c>
      <c r="J15" s="2">
        <f>IFERROR(__xludf.DUMMYFUNCTION("""COMPUTED_VALUE"""),45387.66666666667)</f>
        <v>45387.66667</v>
      </c>
      <c r="K15" s="1">
        <f>IFERROR(__xludf.DUMMYFUNCTION("""COMPUTED_VALUE"""),10280.2)</f>
        <v>10280.2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IFERROR(__xludf.DUMMYFUNCTION("""COMPUTED_VALUE"""),10302.68)</f>
        <v>10302.68</v>
      </c>
      <c r="D16" s="2">
        <f>IFERROR(__xludf.DUMMYFUNCTION("""COMPUTED_VALUE"""),45394.66666666667)</f>
        <v>45394.66667</v>
      </c>
      <c r="E16" s="1">
        <f>IFERROR(__xludf.DUMMYFUNCTION("""COMPUTED_VALUE"""),10357.71)</f>
        <v>10357.71</v>
      </c>
      <c r="G16" s="2">
        <f>IFERROR(__xludf.DUMMYFUNCTION("""COMPUTED_VALUE"""),45394.66666666667)</f>
        <v>45394.66667</v>
      </c>
      <c r="H16" s="1">
        <f>IFERROR(__xludf.DUMMYFUNCTION("""COMPUTED_VALUE"""),10023.77)</f>
        <v>10023.77</v>
      </c>
      <c r="J16" s="2">
        <f>IFERROR(__xludf.DUMMYFUNCTION("""COMPUTED_VALUE"""),45394.66666666667)</f>
        <v>45394.66667</v>
      </c>
      <c r="K16" s="1">
        <f>IFERROR(__xludf.DUMMYFUNCTION("""COMPUTED_VALUE"""),10051.96)</f>
        <v>10051.96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IFERROR(__xludf.DUMMYFUNCTION("""COMPUTED_VALUE"""),10145.13)</f>
        <v>10145.13</v>
      </c>
      <c r="D17" s="2">
        <f>IFERROR(__xludf.DUMMYFUNCTION("""COMPUTED_VALUE"""),45401.66666666667)</f>
        <v>45401.66667</v>
      </c>
      <c r="E17" s="1">
        <f>IFERROR(__xludf.DUMMYFUNCTION("""COMPUTED_VALUE"""),10157.11)</f>
        <v>10157.11</v>
      </c>
      <c r="G17" s="2">
        <f>IFERROR(__xludf.DUMMYFUNCTION("""COMPUTED_VALUE"""),45401.66666666667)</f>
        <v>45401.66667</v>
      </c>
      <c r="H17" s="1">
        <f>IFERROR(__xludf.DUMMYFUNCTION("""COMPUTED_VALUE"""),9615.65)</f>
        <v>9615.65</v>
      </c>
      <c r="J17" s="2">
        <f>IFERROR(__xludf.DUMMYFUNCTION("""COMPUTED_VALUE"""),45401.66666666667)</f>
        <v>45401.66667</v>
      </c>
      <c r="K17" s="1">
        <f>IFERROR(__xludf.DUMMYFUNCTION("""COMPUTED_VALUE"""),9650.9)</f>
        <v>9650.9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IFERROR(__xludf.DUMMYFUNCTION("""COMPUTED_VALUE"""),9704.58)</f>
        <v>9704.58</v>
      </c>
      <c r="D18" s="2">
        <f>IFERROR(__xludf.DUMMYFUNCTION("""COMPUTED_VALUE"""),45408.66666666667)</f>
        <v>45408.66667</v>
      </c>
      <c r="E18" s="1">
        <f>IFERROR(__xludf.DUMMYFUNCTION("""COMPUTED_VALUE"""),9965.38)</f>
        <v>9965.38</v>
      </c>
      <c r="G18" s="2">
        <f>IFERROR(__xludf.DUMMYFUNCTION("""COMPUTED_VALUE"""),45408.66666666667)</f>
        <v>45408.66667</v>
      </c>
      <c r="H18" s="1">
        <f>IFERROR(__xludf.DUMMYFUNCTION("""COMPUTED_VALUE"""),9647.52)</f>
        <v>9647.52</v>
      </c>
      <c r="J18" s="2">
        <f>IFERROR(__xludf.DUMMYFUNCTION("""COMPUTED_VALUE"""),45408.66666666667)</f>
        <v>45408.66667</v>
      </c>
      <c r="K18" s="1">
        <f>IFERROR(__xludf.DUMMYFUNCTION("""COMPUTED_VALUE"""),9929.79)</f>
        <v>9929.79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IFERROR(__xludf.DUMMYFUNCTION("""COMPUTED_VALUE"""),9954.53)</f>
        <v>9954.53</v>
      </c>
      <c r="D19" s="2">
        <f>IFERROR(__xludf.DUMMYFUNCTION("""COMPUTED_VALUE"""),45415.66666666667)</f>
        <v>45415.66667</v>
      </c>
      <c r="E19" s="1">
        <f>IFERROR(__xludf.DUMMYFUNCTION("""COMPUTED_VALUE"""),10000.04)</f>
        <v>10000.04</v>
      </c>
      <c r="G19" s="2">
        <f>IFERROR(__xludf.DUMMYFUNCTION("""COMPUTED_VALUE"""),45415.66666666667)</f>
        <v>45415.66667</v>
      </c>
      <c r="H19" s="1">
        <f>IFERROR(__xludf.DUMMYFUNCTION("""COMPUTED_VALUE"""),9676.8)</f>
        <v>9676.8</v>
      </c>
      <c r="J19" s="2">
        <f>IFERROR(__xludf.DUMMYFUNCTION("""COMPUTED_VALUE"""),45415.66666666667)</f>
        <v>45415.66667</v>
      </c>
      <c r="K19" s="1">
        <f>IFERROR(__xludf.DUMMYFUNCTION("""COMPUTED_VALUE"""),9880.32)</f>
        <v>9880.32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IFERROR(__xludf.DUMMYFUNCTION("""COMPUTED_VALUE"""),9924.71)</f>
        <v>9924.71</v>
      </c>
      <c r="D20" s="2">
        <f>IFERROR(__xludf.DUMMYFUNCTION("""COMPUTED_VALUE"""),45422.66666666667)</f>
        <v>45422.66667</v>
      </c>
      <c r="E20" s="1">
        <f>IFERROR(__xludf.DUMMYFUNCTION("""COMPUTED_VALUE"""),10098.23)</f>
        <v>10098.23</v>
      </c>
      <c r="G20" s="2">
        <f>IFERROR(__xludf.DUMMYFUNCTION("""COMPUTED_VALUE"""),45422.66666666667)</f>
        <v>45422.66667</v>
      </c>
      <c r="H20" s="1">
        <f>IFERROR(__xludf.DUMMYFUNCTION("""COMPUTED_VALUE"""),9919.37)</f>
        <v>9919.37</v>
      </c>
      <c r="J20" s="2">
        <f>IFERROR(__xludf.DUMMYFUNCTION("""COMPUTED_VALUE"""),45422.66666666667)</f>
        <v>45422.66667</v>
      </c>
      <c r="K20" s="1">
        <f>IFERROR(__xludf.DUMMYFUNCTION("""COMPUTED_VALUE"""),10051.18)</f>
        <v>10051.18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IFERROR(__xludf.DUMMYFUNCTION("""COMPUTED_VALUE"""),10091.53)</f>
        <v>10091.53</v>
      </c>
      <c r="D21" s="2">
        <f>IFERROR(__xludf.DUMMYFUNCTION("""COMPUTED_VALUE"""),45429.66666666667)</f>
        <v>45429.66667</v>
      </c>
      <c r="E21" s="1">
        <f>IFERROR(__xludf.DUMMYFUNCTION("""COMPUTED_VALUE"""),10208.21)</f>
        <v>10208.21</v>
      </c>
      <c r="G21" s="2">
        <f>IFERROR(__xludf.DUMMYFUNCTION("""COMPUTED_VALUE"""),45429.66666666667)</f>
        <v>45429.66667</v>
      </c>
      <c r="H21" s="1">
        <f>IFERROR(__xludf.DUMMYFUNCTION("""COMPUTED_VALUE"""),9995.6)</f>
        <v>9995.6</v>
      </c>
      <c r="J21" s="2">
        <f>IFERROR(__xludf.DUMMYFUNCTION("""COMPUTED_VALUE"""),45429.66666666667)</f>
        <v>45429.66667</v>
      </c>
      <c r="K21" s="1">
        <f>IFERROR(__xludf.DUMMYFUNCTION("""COMPUTED_VALUE"""),10176.94)</f>
        <v>10176.94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IFERROR(__xludf.DUMMYFUNCTION("""COMPUTED_VALUE"""),10177.69)</f>
        <v>10177.69</v>
      </c>
      <c r="D22" s="2">
        <f>IFERROR(__xludf.DUMMYFUNCTION("""COMPUTED_VALUE"""),45436.66666666667)</f>
        <v>45436.66667</v>
      </c>
      <c r="E22" s="1">
        <f>IFERROR(__xludf.DUMMYFUNCTION("""COMPUTED_VALUE"""),10212.56)</f>
        <v>10212.56</v>
      </c>
      <c r="G22" s="2">
        <f>IFERROR(__xludf.DUMMYFUNCTION("""COMPUTED_VALUE"""),45436.66666666667)</f>
        <v>45436.66667</v>
      </c>
      <c r="H22" s="1">
        <f>IFERROR(__xludf.DUMMYFUNCTION("""COMPUTED_VALUE"""),10004.43)</f>
        <v>10004.43</v>
      </c>
      <c r="J22" s="2">
        <f>IFERROR(__xludf.DUMMYFUNCTION("""COMPUTED_VALUE"""),45436.66666666667)</f>
        <v>45436.66667</v>
      </c>
      <c r="K22" s="1">
        <f>IFERROR(__xludf.DUMMYFUNCTION("""COMPUTED_VALUE"""),10104.53)</f>
        <v>10104.53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IFERROR(__xludf.DUMMYFUNCTION("""COMPUTED_VALUE"""),10106.12)</f>
        <v>10106.12</v>
      </c>
      <c r="D23" s="2">
        <f>IFERROR(__xludf.DUMMYFUNCTION("""COMPUTED_VALUE"""),45443.66666666667)</f>
        <v>45443.66667</v>
      </c>
      <c r="E23" s="1">
        <f>IFERROR(__xludf.DUMMYFUNCTION("""COMPUTED_VALUE"""),10113.97)</f>
        <v>10113.97</v>
      </c>
      <c r="G23" s="2">
        <f>IFERROR(__xludf.DUMMYFUNCTION("""COMPUTED_VALUE"""),45443.66666666667)</f>
        <v>45443.66667</v>
      </c>
      <c r="H23" s="1">
        <f>IFERROR(__xludf.DUMMYFUNCTION("""COMPUTED_VALUE"""),9696.22)</f>
        <v>9696.22</v>
      </c>
      <c r="J23" s="2">
        <f>IFERROR(__xludf.DUMMYFUNCTION("""COMPUTED_VALUE"""),45443.66666666667)</f>
        <v>45443.66667</v>
      </c>
      <c r="K23" s="1">
        <f>IFERROR(__xludf.DUMMYFUNCTION("""COMPUTED_VALUE"""),9843.87)</f>
        <v>9843.87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IFERROR(__xludf.DUMMYFUNCTION("""COMPUTED_VALUE"""),9870.67)</f>
        <v>9870.67</v>
      </c>
      <c r="D24" s="2">
        <f>IFERROR(__xludf.DUMMYFUNCTION("""COMPUTED_VALUE"""),45450.66666666667)</f>
        <v>45450.66667</v>
      </c>
      <c r="E24" s="1">
        <f>IFERROR(__xludf.DUMMYFUNCTION("""COMPUTED_VALUE"""),9941.92)</f>
        <v>9941.92</v>
      </c>
      <c r="G24" s="2">
        <f>IFERROR(__xludf.DUMMYFUNCTION("""COMPUTED_VALUE"""),45450.66666666667)</f>
        <v>45450.66667</v>
      </c>
      <c r="H24" s="1">
        <f>IFERROR(__xludf.DUMMYFUNCTION("""COMPUTED_VALUE"""),9688.52)</f>
        <v>9688.52</v>
      </c>
      <c r="J24" s="2">
        <f>IFERROR(__xludf.DUMMYFUNCTION("""COMPUTED_VALUE"""),45450.66666666667)</f>
        <v>45450.66667</v>
      </c>
      <c r="K24" s="1">
        <f>IFERROR(__xludf.DUMMYFUNCTION("""COMPUTED_VALUE"""),9866.81)</f>
        <v>9866.81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IFERROR(__xludf.DUMMYFUNCTION("""COMPUTED_VALUE"""),9847.72)</f>
        <v>9847.72</v>
      </c>
      <c r="D25" s="2">
        <f>IFERROR(__xludf.DUMMYFUNCTION("""COMPUTED_VALUE"""),45457.66666666667)</f>
        <v>45457.66667</v>
      </c>
      <c r="E25" s="1">
        <f>IFERROR(__xludf.DUMMYFUNCTION("""COMPUTED_VALUE"""),10089.41)</f>
        <v>10089.41</v>
      </c>
      <c r="G25" s="2">
        <f>IFERROR(__xludf.DUMMYFUNCTION("""COMPUTED_VALUE"""),45457.66666666667)</f>
        <v>45457.66667</v>
      </c>
      <c r="H25" s="1">
        <f>IFERROR(__xludf.DUMMYFUNCTION("""COMPUTED_VALUE"""),9846.61)</f>
        <v>9846.61</v>
      </c>
      <c r="J25" s="2">
        <f>IFERROR(__xludf.DUMMYFUNCTION("""COMPUTED_VALUE"""),45457.66666666667)</f>
        <v>45457.66667</v>
      </c>
      <c r="K25" s="1">
        <f>IFERROR(__xludf.DUMMYFUNCTION("""COMPUTED_VALUE"""),9976.66)</f>
        <v>9976.66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IFERROR(__xludf.DUMMYFUNCTION("""COMPUTED_VALUE"""),9947.85)</f>
        <v>9947.85</v>
      </c>
      <c r="D26" s="2">
        <f>IFERROR(__xludf.DUMMYFUNCTION("""COMPUTED_VALUE"""),45464.66666666667)</f>
        <v>45464.66667</v>
      </c>
      <c r="E26" s="1">
        <f>IFERROR(__xludf.DUMMYFUNCTION("""COMPUTED_VALUE"""),10100.37)</f>
        <v>10100.37</v>
      </c>
      <c r="G26" s="2">
        <f>IFERROR(__xludf.DUMMYFUNCTION("""COMPUTED_VALUE"""),45464.66666666667)</f>
        <v>45464.66667</v>
      </c>
      <c r="H26" s="1">
        <f>IFERROR(__xludf.DUMMYFUNCTION("""COMPUTED_VALUE"""),9933.44)</f>
        <v>9933.44</v>
      </c>
      <c r="J26" s="2">
        <f>IFERROR(__xludf.DUMMYFUNCTION("""COMPUTED_VALUE"""),45464.66666666667)</f>
        <v>45464.66667</v>
      </c>
      <c r="K26" s="1">
        <f>IFERROR(__xludf.DUMMYFUNCTION("""COMPUTED_VALUE"""),10060.2)</f>
        <v>10060.2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IFERROR(__xludf.DUMMYFUNCTION("""COMPUTED_VALUE"""),10062.45)</f>
        <v>10062.45</v>
      </c>
      <c r="D27" s="2">
        <f>IFERROR(__xludf.DUMMYFUNCTION("""COMPUTED_VALUE"""),45471.66666666667)</f>
        <v>45471.66667</v>
      </c>
      <c r="E27" s="1">
        <f>IFERROR(__xludf.DUMMYFUNCTION("""COMPUTED_VALUE"""),10108.56)</f>
        <v>10108.56</v>
      </c>
      <c r="G27" s="2">
        <f>IFERROR(__xludf.DUMMYFUNCTION("""COMPUTED_VALUE"""),45471.66666666667)</f>
        <v>45471.66667</v>
      </c>
      <c r="H27" s="1">
        <f>IFERROR(__xludf.DUMMYFUNCTION("""COMPUTED_VALUE"""),9978.37)</f>
        <v>9978.37</v>
      </c>
      <c r="J27" s="2">
        <f>IFERROR(__xludf.DUMMYFUNCTION("""COMPUTED_VALUE"""),45471.66666666667)</f>
        <v>45471.66667</v>
      </c>
      <c r="K27" s="1">
        <f>IFERROR(__xludf.DUMMYFUNCTION("""COMPUTED_VALUE"""),10015.04)</f>
        <v>10015.04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IFERROR(__xludf.DUMMYFUNCTION("""COMPUTED_VALUE"""),10041.14)</f>
        <v>10041.14</v>
      </c>
      <c r="D28" s="2">
        <f>IFERROR(__xludf.DUMMYFUNCTION("""COMPUTED_VALUE"""),45478.66666666667)</f>
        <v>45478.66667</v>
      </c>
      <c r="E28" s="1">
        <f>IFERROR(__xludf.DUMMYFUNCTION("""COMPUTED_VALUE"""),10057.65)</f>
        <v>10057.65</v>
      </c>
      <c r="G28" s="2">
        <f>IFERROR(__xludf.DUMMYFUNCTION("""COMPUTED_VALUE"""),45478.66666666667)</f>
        <v>45478.66667</v>
      </c>
      <c r="H28" s="1">
        <f>IFERROR(__xludf.DUMMYFUNCTION("""COMPUTED_VALUE"""),9924.02)</f>
        <v>9924.02</v>
      </c>
      <c r="J28" s="2">
        <f>IFERROR(__xludf.DUMMYFUNCTION("""COMPUTED_VALUE"""),45478.66666666667)</f>
        <v>45478.66667</v>
      </c>
      <c r="K28" s="1">
        <f>IFERROR(__xludf.DUMMYFUNCTION("""COMPUTED_VALUE"""),10050.9)</f>
        <v>10050.9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IFERROR(__xludf.DUMMYFUNCTION("""COMPUTED_VALUE"""),10060.5)</f>
        <v>10060.5</v>
      </c>
      <c r="D29" s="2">
        <f>IFERROR(__xludf.DUMMYFUNCTION("""COMPUTED_VALUE"""),45485.66666666667)</f>
        <v>45485.66667</v>
      </c>
      <c r="E29" s="1">
        <f>IFERROR(__xludf.DUMMYFUNCTION("""COMPUTED_VALUE"""),10238.64)</f>
        <v>10238.64</v>
      </c>
      <c r="G29" s="2">
        <f>IFERROR(__xludf.DUMMYFUNCTION("""COMPUTED_VALUE"""),45485.66666666667)</f>
        <v>45485.66667</v>
      </c>
      <c r="H29" s="1">
        <f>IFERROR(__xludf.DUMMYFUNCTION("""COMPUTED_VALUE"""),9920.58)</f>
        <v>9920.58</v>
      </c>
      <c r="J29" s="2">
        <f>IFERROR(__xludf.DUMMYFUNCTION("""COMPUTED_VALUE"""),45485.66666666667)</f>
        <v>45485.66667</v>
      </c>
      <c r="K29" s="1">
        <f>IFERROR(__xludf.DUMMYFUNCTION("""COMPUTED_VALUE"""),10172.66)</f>
        <v>10172.66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IFERROR(__xludf.DUMMYFUNCTION("""COMPUTED_VALUE"""),10189.15)</f>
        <v>10189.15</v>
      </c>
      <c r="D30" s="2">
        <f>IFERROR(__xludf.DUMMYFUNCTION("""COMPUTED_VALUE"""),45492.66666666667)</f>
        <v>45492.66667</v>
      </c>
      <c r="E30" s="1">
        <f>IFERROR(__xludf.DUMMYFUNCTION("""COMPUTED_VALUE"""),10359.71)</f>
        <v>10359.71</v>
      </c>
      <c r="G30" s="2">
        <f>IFERROR(__xludf.DUMMYFUNCTION("""COMPUTED_VALUE"""),45492.66666666667)</f>
        <v>45492.66667</v>
      </c>
      <c r="H30" s="1">
        <f>IFERROR(__xludf.DUMMYFUNCTION("""COMPUTED_VALUE"""),9943.5)</f>
        <v>9943.5</v>
      </c>
      <c r="J30" s="2">
        <f>IFERROR(__xludf.DUMMYFUNCTION("""COMPUTED_VALUE"""),45492.66666666667)</f>
        <v>45492.66667</v>
      </c>
      <c r="K30" s="1">
        <f>IFERROR(__xludf.DUMMYFUNCTION("""COMPUTED_VALUE"""),9969.16)</f>
        <v>9969.16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IFERROR(__xludf.DUMMYFUNCTION("""COMPUTED_VALUE"""),10014.55)</f>
        <v>10014.55</v>
      </c>
      <c r="D31" s="2">
        <f>IFERROR(__xludf.DUMMYFUNCTION("""COMPUTED_VALUE"""),45499.66666666667)</f>
        <v>45499.66667</v>
      </c>
      <c r="E31" s="1">
        <f>IFERROR(__xludf.DUMMYFUNCTION("""COMPUTED_VALUE"""),10120.23)</f>
        <v>10120.23</v>
      </c>
      <c r="G31" s="2">
        <f>IFERROR(__xludf.DUMMYFUNCTION("""COMPUTED_VALUE"""),45499.66666666667)</f>
        <v>45499.66667</v>
      </c>
      <c r="H31" s="1">
        <f>IFERROR(__xludf.DUMMYFUNCTION("""COMPUTED_VALUE"""),9767.01)</f>
        <v>9767.01</v>
      </c>
      <c r="J31" s="2">
        <f>IFERROR(__xludf.DUMMYFUNCTION("""COMPUTED_VALUE"""),45499.66666666667)</f>
        <v>45499.66667</v>
      </c>
      <c r="K31" s="1">
        <f>IFERROR(__xludf.DUMMYFUNCTION("""COMPUTED_VALUE"""),9893.83)</f>
        <v>9893.83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IFERROR(__xludf.DUMMYFUNCTION("""COMPUTED_VALUE"""),9936.83)</f>
        <v>9936.83</v>
      </c>
      <c r="D32" s="2">
        <f>IFERROR(__xludf.DUMMYFUNCTION("""COMPUTED_VALUE"""),45506.66666666667)</f>
        <v>45506.66667</v>
      </c>
      <c r="E32" s="1">
        <f>IFERROR(__xludf.DUMMYFUNCTION("""COMPUTED_VALUE"""),10138.07)</f>
        <v>10138.07</v>
      </c>
      <c r="G32" s="2">
        <f>IFERROR(__xludf.DUMMYFUNCTION("""COMPUTED_VALUE"""),45506.66666666667)</f>
        <v>45506.66667</v>
      </c>
      <c r="H32" s="1">
        <f>IFERROR(__xludf.DUMMYFUNCTION("""COMPUTED_VALUE"""),9514.76)</f>
        <v>9514.76</v>
      </c>
      <c r="J32" s="2">
        <f>IFERROR(__xludf.DUMMYFUNCTION("""COMPUTED_VALUE"""),45506.66666666667)</f>
        <v>45506.66667</v>
      </c>
      <c r="K32" s="1">
        <f>IFERROR(__xludf.DUMMYFUNCTION("""COMPUTED_VALUE"""),9630.87)</f>
        <v>9630.87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IFERROR(__xludf.DUMMYFUNCTION("""COMPUTED_VALUE"""),9372.19)</f>
        <v>9372.19</v>
      </c>
      <c r="D33" s="2">
        <f>IFERROR(__xludf.DUMMYFUNCTION("""COMPUTED_VALUE"""),45513.66666666667)</f>
        <v>45513.66667</v>
      </c>
      <c r="E33" s="1">
        <f>IFERROR(__xludf.DUMMYFUNCTION("""COMPUTED_VALUE"""),9743.47)</f>
        <v>9743.47</v>
      </c>
      <c r="G33" s="2">
        <f>IFERROR(__xludf.DUMMYFUNCTION("""COMPUTED_VALUE"""),45513.66666666667)</f>
        <v>45513.66667</v>
      </c>
      <c r="H33" s="1">
        <f>IFERROR(__xludf.DUMMYFUNCTION("""COMPUTED_VALUE"""),9280.08)</f>
        <v>9280.08</v>
      </c>
      <c r="J33" s="2">
        <f>IFERROR(__xludf.DUMMYFUNCTION("""COMPUTED_VALUE"""),45513.66666666667)</f>
        <v>45513.66667</v>
      </c>
      <c r="K33" s="1">
        <f>IFERROR(__xludf.DUMMYFUNCTION("""COMPUTED_VALUE"""),9716.98)</f>
        <v>9716.98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IFERROR(__xludf.DUMMYFUNCTION("""COMPUTED_VALUE"""),9720.99)</f>
        <v>9720.99</v>
      </c>
      <c r="D34" s="2">
        <f>IFERROR(__xludf.DUMMYFUNCTION("""COMPUTED_VALUE"""),45520.66666666667)</f>
        <v>45520.66667</v>
      </c>
      <c r="E34" s="1">
        <f>IFERROR(__xludf.DUMMYFUNCTION("""COMPUTED_VALUE"""),10038.62)</f>
        <v>10038.62</v>
      </c>
      <c r="G34" s="2">
        <f>IFERROR(__xludf.DUMMYFUNCTION("""COMPUTED_VALUE"""),45520.66666666667)</f>
        <v>45520.66667</v>
      </c>
      <c r="H34" s="1">
        <f>IFERROR(__xludf.DUMMYFUNCTION("""COMPUTED_VALUE"""),9640.33)</f>
        <v>9640.33</v>
      </c>
      <c r="J34" s="2">
        <f>IFERROR(__xludf.DUMMYFUNCTION("""COMPUTED_VALUE"""),45520.66666666667)</f>
        <v>45520.66667</v>
      </c>
      <c r="K34" s="1">
        <f>IFERROR(__xludf.DUMMYFUNCTION("""COMPUTED_VALUE"""),10028.22)</f>
        <v>10028.22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IFERROR(__xludf.DUMMYFUNCTION("""COMPUTED_VALUE"""),10036.04)</f>
        <v>10036.04</v>
      </c>
      <c r="D35" s="2">
        <f>IFERROR(__xludf.DUMMYFUNCTION("""COMPUTED_VALUE"""),45527.66666666667)</f>
        <v>45527.66667</v>
      </c>
      <c r="E35" s="1">
        <f>IFERROR(__xludf.DUMMYFUNCTION("""COMPUTED_VALUE"""),10230.4)</f>
        <v>10230.4</v>
      </c>
      <c r="G35" s="2">
        <f>IFERROR(__xludf.DUMMYFUNCTION("""COMPUTED_VALUE"""),45527.66666666667)</f>
        <v>45527.66667</v>
      </c>
      <c r="H35" s="1">
        <f>IFERROR(__xludf.DUMMYFUNCTION("""COMPUTED_VALUE"""),10012.86)</f>
        <v>10012.86</v>
      </c>
      <c r="J35" s="2">
        <f>IFERROR(__xludf.DUMMYFUNCTION("""COMPUTED_VALUE"""),45527.66666666667)</f>
        <v>45527.66667</v>
      </c>
      <c r="K35" s="1">
        <f>IFERROR(__xludf.DUMMYFUNCTION("""COMPUTED_VALUE"""),10215.44)</f>
        <v>10215.44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IFERROR(__xludf.DUMMYFUNCTION("""COMPUTED_VALUE"""),10236.29)</f>
        <v>10236.29</v>
      </c>
      <c r="D36" s="2">
        <f>IFERROR(__xludf.DUMMYFUNCTION("""COMPUTED_VALUE"""),45534.66666666667)</f>
        <v>45534.66667</v>
      </c>
      <c r="E36" s="1">
        <f>IFERROR(__xludf.DUMMYFUNCTION("""COMPUTED_VALUE"""),10281.84)</f>
        <v>10281.84</v>
      </c>
      <c r="G36" s="2">
        <f>IFERROR(__xludf.DUMMYFUNCTION("""COMPUTED_VALUE"""),45534.66666666667)</f>
        <v>45534.66667</v>
      </c>
      <c r="H36" s="1">
        <f>IFERROR(__xludf.DUMMYFUNCTION("""COMPUTED_VALUE"""),10073.46)</f>
        <v>10073.46</v>
      </c>
      <c r="J36" s="2">
        <f>IFERROR(__xludf.DUMMYFUNCTION("""COMPUTED_VALUE"""),45534.66666666667)</f>
        <v>45534.66667</v>
      </c>
      <c r="K36" s="1">
        <f>IFERROR(__xludf.DUMMYFUNCTION("""COMPUTED_VALUE"""),10267.29)</f>
        <v>10267.29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IFERROR(__xludf.DUMMYFUNCTION("""COMPUTED_VALUE"""),10218.18)</f>
        <v>10218.18</v>
      </c>
      <c r="D37" s="2">
        <f>IFERROR(__xludf.DUMMYFUNCTION("""COMPUTED_VALUE"""),45541.66666666667)</f>
        <v>45541.66667</v>
      </c>
      <c r="E37" s="1">
        <f>IFERROR(__xludf.DUMMYFUNCTION("""COMPUTED_VALUE"""),10219.39)</f>
        <v>10219.39</v>
      </c>
      <c r="G37" s="2">
        <f>IFERROR(__xludf.DUMMYFUNCTION("""COMPUTED_VALUE"""),45541.66666666667)</f>
        <v>45541.66667</v>
      </c>
      <c r="H37" s="1">
        <f>IFERROR(__xludf.DUMMYFUNCTION("""COMPUTED_VALUE"""),9722.43)</f>
        <v>9722.43</v>
      </c>
      <c r="J37" s="2">
        <f>IFERROR(__xludf.DUMMYFUNCTION("""COMPUTED_VALUE"""),45541.66666666667)</f>
        <v>45541.66667</v>
      </c>
      <c r="K37" s="1">
        <f>IFERROR(__xludf.DUMMYFUNCTION("""COMPUTED_VALUE"""),9741.66)</f>
        <v>9741.66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IFERROR(__xludf.DUMMYFUNCTION("""COMPUTED_VALUE"""),9807.55)</f>
        <v>9807.55</v>
      </c>
      <c r="D38" s="2">
        <f>IFERROR(__xludf.DUMMYFUNCTION("""COMPUTED_VALUE"""),45548.66666666667)</f>
        <v>45548.66667</v>
      </c>
      <c r="E38" s="1">
        <f>IFERROR(__xludf.DUMMYFUNCTION("""COMPUTED_VALUE"""),10169.33)</f>
        <v>10169.33</v>
      </c>
      <c r="G38" s="2">
        <f>IFERROR(__xludf.DUMMYFUNCTION("""COMPUTED_VALUE"""),45548.66666666667)</f>
        <v>45548.66667</v>
      </c>
      <c r="H38" s="1">
        <f>IFERROR(__xludf.DUMMYFUNCTION("""COMPUTED_VALUE"""),9717.78)</f>
        <v>9717.78</v>
      </c>
      <c r="J38" s="2">
        <f>IFERROR(__xludf.DUMMYFUNCTION("""COMPUTED_VALUE"""),45548.66666666667)</f>
        <v>45548.66667</v>
      </c>
      <c r="K38" s="1">
        <f>IFERROR(__xludf.DUMMYFUNCTION("""COMPUTED_VALUE"""),10139.49)</f>
        <v>10139.49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IFERROR(__xludf.DUMMYFUNCTION("""COMPUTED_VALUE"""),10164.5)</f>
        <v>10164.5</v>
      </c>
      <c r="D39" s="2">
        <f>IFERROR(__xludf.DUMMYFUNCTION("""COMPUTED_VALUE"""),45555.66666666667)</f>
        <v>45555.66667</v>
      </c>
      <c r="E39" s="1">
        <f>IFERROR(__xludf.DUMMYFUNCTION("""COMPUTED_VALUE"""),10415.9)</f>
        <v>10415.9</v>
      </c>
      <c r="G39" s="2">
        <f>IFERROR(__xludf.DUMMYFUNCTION("""COMPUTED_VALUE"""),45555.66666666667)</f>
        <v>45555.66667</v>
      </c>
      <c r="H39" s="1">
        <f>IFERROR(__xludf.DUMMYFUNCTION("""COMPUTED_VALUE"""),10125.71)</f>
        <v>10125.71</v>
      </c>
      <c r="J39" s="2">
        <f>IFERROR(__xludf.DUMMYFUNCTION("""COMPUTED_VALUE"""),45555.66666666667)</f>
        <v>45555.66667</v>
      </c>
      <c r="K39" s="1">
        <f>IFERROR(__xludf.DUMMYFUNCTION("""COMPUTED_VALUE"""),10381.64)</f>
        <v>10381.64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IFERROR(__xludf.DUMMYFUNCTION("""COMPUTED_VALUE"""),10412.11)</f>
        <v>10412.11</v>
      </c>
      <c r="D40" s="2">
        <f>IFERROR(__xludf.DUMMYFUNCTION("""COMPUTED_VALUE"""),45562.66666666667)</f>
        <v>45562.66667</v>
      </c>
      <c r="E40" s="1">
        <f>IFERROR(__xludf.DUMMYFUNCTION("""COMPUTED_VALUE"""),10495.61)</f>
        <v>10495.61</v>
      </c>
      <c r="G40" s="2">
        <f>IFERROR(__xludf.DUMMYFUNCTION("""COMPUTED_VALUE"""),45562.66666666667)</f>
        <v>45562.66667</v>
      </c>
      <c r="H40" s="1">
        <f>IFERROR(__xludf.DUMMYFUNCTION("""COMPUTED_VALUE"""),10372.43)</f>
        <v>10372.43</v>
      </c>
      <c r="J40" s="2">
        <f>IFERROR(__xludf.DUMMYFUNCTION("""COMPUTED_VALUE"""),45562.66666666667)</f>
        <v>45562.66667</v>
      </c>
      <c r="K40" s="1">
        <f>IFERROR(__xludf.DUMMYFUNCTION("""COMPUTED_VALUE"""),10460.32)</f>
        <v>10460.32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IFERROR(__xludf.DUMMYFUNCTION("""COMPUTED_VALUE"""),10440.1)</f>
        <v>10440.1</v>
      </c>
      <c r="D41" s="2">
        <f>IFERROR(__xludf.DUMMYFUNCTION("""COMPUTED_VALUE"""),45569.66666666667)</f>
        <v>45569.66667</v>
      </c>
      <c r="E41" s="1">
        <f>IFERROR(__xludf.DUMMYFUNCTION("""COMPUTED_VALUE"""),10482.54)</f>
        <v>10482.54</v>
      </c>
      <c r="G41" s="2">
        <f>IFERROR(__xludf.DUMMYFUNCTION("""COMPUTED_VALUE"""),45569.66666666667)</f>
        <v>45569.66667</v>
      </c>
      <c r="H41" s="1">
        <f>IFERROR(__xludf.DUMMYFUNCTION("""COMPUTED_VALUE"""),10307.58)</f>
        <v>10307.58</v>
      </c>
      <c r="J41" s="2">
        <f>IFERROR(__xludf.DUMMYFUNCTION("""COMPUTED_VALUE"""),45569.66666666667)</f>
        <v>45569.66667</v>
      </c>
      <c r="K41" s="1">
        <f>IFERROR(__xludf.DUMMYFUNCTION("""COMPUTED_VALUE"""),10477.73)</f>
        <v>10477.73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IFERROR(__xludf.DUMMYFUNCTION("""COMPUTED_VALUE"""),10439.63)</f>
        <v>10439.63</v>
      </c>
      <c r="D42" s="2">
        <f>IFERROR(__xludf.DUMMYFUNCTION("""COMPUTED_VALUE"""),45576.66666666667)</f>
        <v>45576.66667</v>
      </c>
      <c r="E42" s="1">
        <f>IFERROR(__xludf.DUMMYFUNCTION("""COMPUTED_VALUE"""),10761.48)</f>
        <v>10761.48</v>
      </c>
      <c r="G42" s="2">
        <f>IFERROR(__xludf.DUMMYFUNCTION("""COMPUTED_VALUE"""),45576.66666666667)</f>
        <v>45576.66667</v>
      </c>
      <c r="H42" s="1">
        <f>IFERROR(__xludf.DUMMYFUNCTION("""COMPUTED_VALUE"""),10370.21)</f>
        <v>10370.21</v>
      </c>
      <c r="J42" s="2">
        <f>IFERROR(__xludf.DUMMYFUNCTION("""COMPUTED_VALUE"""),45576.66666666667)</f>
        <v>45576.66667</v>
      </c>
      <c r="K42" s="1">
        <f>IFERROR(__xludf.DUMMYFUNCTION("""COMPUTED_VALUE"""),10737.64)</f>
        <v>10737.64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IFERROR(__xludf.DUMMYFUNCTION("""COMPUTED_VALUE"""),10773.43)</f>
        <v>10773.43</v>
      </c>
      <c r="D43" s="2">
        <f>IFERROR(__xludf.DUMMYFUNCTION("""COMPUTED_VALUE"""),45583.66666666667)</f>
        <v>45583.66667</v>
      </c>
      <c r="E43" s="1">
        <f>IFERROR(__xludf.DUMMYFUNCTION("""COMPUTED_VALUE"""),10871.18)</f>
        <v>10871.18</v>
      </c>
      <c r="G43" s="2">
        <f>IFERROR(__xludf.DUMMYFUNCTION("""COMPUTED_VALUE"""),45583.66666666667)</f>
        <v>45583.66667</v>
      </c>
      <c r="H43" s="1">
        <f>IFERROR(__xludf.DUMMYFUNCTION("""COMPUTED_VALUE"""),10732.03)</f>
        <v>10732.03</v>
      </c>
      <c r="J43" s="2">
        <f>IFERROR(__xludf.DUMMYFUNCTION("""COMPUTED_VALUE"""),45583.66666666667)</f>
        <v>45583.66667</v>
      </c>
      <c r="K43" s="1">
        <f>IFERROR(__xludf.DUMMYFUNCTION("""COMPUTED_VALUE"""),10830.97)</f>
        <v>10830.97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IFERROR(__xludf.DUMMYFUNCTION("""COMPUTED_VALUE"""),10820.02)</f>
        <v>10820.02</v>
      </c>
      <c r="D44" s="2">
        <f>IFERROR(__xludf.DUMMYFUNCTION("""COMPUTED_VALUE"""),45590.66666666667)</f>
        <v>45590.66667</v>
      </c>
      <c r="E44" s="1">
        <f>IFERROR(__xludf.DUMMYFUNCTION("""COMPUTED_VALUE"""),10847.67)</f>
        <v>10847.67</v>
      </c>
      <c r="G44" s="2">
        <f>IFERROR(__xludf.DUMMYFUNCTION("""COMPUTED_VALUE"""),45590.66666666667)</f>
        <v>45590.66667</v>
      </c>
      <c r="H44" s="1">
        <f>IFERROR(__xludf.DUMMYFUNCTION("""COMPUTED_VALUE"""),10562.89)</f>
        <v>10562.89</v>
      </c>
      <c r="J44" s="2">
        <f>IFERROR(__xludf.DUMMYFUNCTION("""COMPUTED_VALUE"""),45590.66666666667)</f>
        <v>45590.66667</v>
      </c>
      <c r="K44" s="1">
        <f>IFERROR(__xludf.DUMMYFUNCTION("""COMPUTED_VALUE"""),10686.05)</f>
        <v>10686.05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IFERROR(__xludf.DUMMYFUNCTION("""COMPUTED_VALUE"""),10744.53)</f>
        <v>10744.53</v>
      </c>
      <c r="D45" s="2">
        <f>IFERROR(__xludf.DUMMYFUNCTION("""COMPUTED_VALUE"""),45597.66666666667)</f>
        <v>45597.66667</v>
      </c>
      <c r="E45" s="1">
        <f>IFERROR(__xludf.DUMMYFUNCTION("""COMPUTED_VALUE"""),10784.94)</f>
        <v>10784.94</v>
      </c>
      <c r="G45" s="2">
        <f>IFERROR(__xludf.DUMMYFUNCTION("""COMPUTED_VALUE"""),45597.66666666667)</f>
        <v>45597.66667</v>
      </c>
      <c r="H45" s="1">
        <f>IFERROR(__xludf.DUMMYFUNCTION("""COMPUTED_VALUE"""),10545.14)</f>
        <v>10545.14</v>
      </c>
      <c r="J45" s="2">
        <f>IFERROR(__xludf.DUMMYFUNCTION("""COMPUTED_VALUE"""),45597.66666666667)</f>
        <v>45597.66667</v>
      </c>
      <c r="K45" s="1">
        <f>IFERROR(__xludf.DUMMYFUNCTION("""COMPUTED_VALUE"""),10619.01)</f>
        <v>10619.01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IFERROR(__xludf.DUMMYFUNCTION("""COMPUTED_VALUE"""),10581.18)</f>
        <v>10581.18</v>
      </c>
      <c r="D46" s="2">
        <f>IFERROR(__xludf.DUMMYFUNCTION("""COMPUTED_VALUE"""),45604.66666666667)</f>
        <v>45604.66667</v>
      </c>
      <c r="E46" s="1">
        <f>IFERROR(__xludf.DUMMYFUNCTION("""COMPUTED_VALUE"""),11465.3)</f>
        <v>11465.3</v>
      </c>
      <c r="G46" s="2">
        <f>IFERROR(__xludf.DUMMYFUNCTION("""COMPUTED_VALUE"""),45604.66666666667)</f>
        <v>45604.66667</v>
      </c>
      <c r="H46" s="1">
        <f>IFERROR(__xludf.DUMMYFUNCTION("""COMPUTED_VALUE"""),10552.33)</f>
        <v>10552.33</v>
      </c>
      <c r="J46" s="2">
        <f>IFERROR(__xludf.DUMMYFUNCTION("""COMPUTED_VALUE"""),45604.66666666667)</f>
        <v>45604.66667</v>
      </c>
      <c r="K46" s="1">
        <f>IFERROR(__xludf.DUMMYFUNCTION("""COMPUTED_VALUE"""),11447.29)</f>
        <v>11447.29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IFERROR(__xludf.DUMMYFUNCTION("""COMPUTED_VALUE"""),11510.52)</f>
        <v>11510.52</v>
      </c>
      <c r="D47" s="2">
        <f>IFERROR(__xludf.DUMMYFUNCTION("""COMPUTED_VALUE"""),45611.66666666667)</f>
        <v>45611.66667</v>
      </c>
      <c r="E47" s="1">
        <f>IFERROR(__xludf.DUMMYFUNCTION("""COMPUTED_VALUE"""),11641.62)</f>
        <v>11641.62</v>
      </c>
      <c r="G47" s="2">
        <f>IFERROR(__xludf.DUMMYFUNCTION("""COMPUTED_VALUE"""),45611.66666666667)</f>
        <v>45611.66667</v>
      </c>
      <c r="H47" s="1">
        <f>IFERROR(__xludf.DUMMYFUNCTION("""COMPUTED_VALUE"""),11224.13)</f>
        <v>11224.13</v>
      </c>
      <c r="J47" s="2">
        <f>IFERROR(__xludf.DUMMYFUNCTION("""COMPUTED_VALUE"""),45611.66666666667)</f>
        <v>45611.66667</v>
      </c>
      <c r="K47" s="1">
        <f>IFERROR(__xludf.DUMMYFUNCTION("""COMPUTED_VALUE"""),11259.81)</f>
        <v>11259.81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IFERROR(__xludf.DUMMYFUNCTION("""COMPUTED_VALUE"""),11263.25)</f>
        <v>11263.25</v>
      </c>
      <c r="D48" s="2">
        <f>IFERROR(__xludf.DUMMYFUNCTION("""COMPUTED_VALUE"""),45618.66666666667)</f>
        <v>45618.66667</v>
      </c>
      <c r="E48" s="1">
        <f>IFERROR(__xludf.DUMMYFUNCTION("""COMPUTED_VALUE"""),11780.23)</f>
        <v>11780.23</v>
      </c>
      <c r="G48" s="2">
        <f>IFERROR(__xludf.DUMMYFUNCTION("""COMPUTED_VALUE"""),45618.66666666667)</f>
        <v>45618.66667</v>
      </c>
      <c r="H48" s="1">
        <f>IFERROR(__xludf.DUMMYFUNCTION("""COMPUTED_VALUE"""),11211.07)</f>
        <v>11211.07</v>
      </c>
      <c r="J48" s="2">
        <f>IFERROR(__xludf.DUMMYFUNCTION("""COMPUTED_VALUE"""),45618.66666666667)</f>
        <v>45618.66667</v>
      </c>
      <c r="K48" s="1">
        <f>IFERROR(__xludf.DUMMYFUNCTION("""COMPUTED_VALUE"""),11773.31)</f>
        <v>11773.31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IFERROR(__xludf.DUMMYFUNCTION("""COMPUTED_VALUE"""),11892.28)</f>
        <v>11892.28</v>
      </c>
      <c r="D49" s="2">
        <f>IFERROR(__xludf.DUMMYFUNCTION("""COMPUTED_VALUE"""),45625.54166666667)</f>
        <v>45625.54167</v>
      </c>
      <c r="E49" s="1">
        <f>IFERROR(__xludf.DUMMYFUNCTION("""COMPUTED_VALUE"""),11920.72)</f>
        <v>11920.72</v>
      </c>
      <c r="G49" s="2">
        <f>IFERROR(__xludf.DUMMYFUNCTION("""COMPUTED_VALUE"""),45625.54166666667)</f>
        <v>45625.54167</v>
      </c>
      <c r="H49" s="1">
        <f>IFERROR(__xludf.DUMMYFUNCTION("""COMPUTED_VALUE"""),11729.31)</f>
        <v>11729.31</v>
      </c>
      <c r="J49" s="2">
        <f>IFERROR(__xludf.DUMMYFUNCTION("""COMPUTED_VALUE"""),45625.54166666667)</f>
        <v>45625.54167</v>
      </c>
      <c r="K49" s="1">
        <f>IFERROR(__xludf.DUMMYFUNCTION("""COMPUTED_VALUE"""),11823.39)</f>
        <v>11823.39</v>
      </c>
      <c r="M49" s="2">
        <f>IFERROR(__xludf.DUMMYFUNCTION("""COMPUTED_VALUE"""),45625.54166666667)</f>
        <v>45625.54167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IFERROR(__xludf.DUMMYFUNCTION("""COMPUTED_VALUE"""),11852.03)</f>
        <v>11852.03</v>
      </c>
      <c r="D50" s="2">
        <f>IFERROR(__xludf.DUMMYFUNCTION("""COMPUTED_VALUE"""),45632.66666666667)</f>
        <v>45632.66667</v>
      </c>
      <c r="E50" s="1">
        <f>IFERROR(__xludf.DUMMYFUNCTION("""COMPUTED_VALUE"""),12109.71)</f>
        <v>12109.71</v>
      </c>
      <c r="G50" s="2">
        <f>IFERROR(__xludf.DUMMYFUNCTION("""COMPUTED_VALUE"""),45632.66666666667)</f>
        <v>45632.66667</v>
      </c>
      <c r="H50" s="1">
        <f>IFERROR(__xludf.DUMMYFUNCTION("""COMPUTED_VALUE"""),11808.55)</f>
        <v>11808.55</v>
      </c>
      <c r="J50" s="2">
        <f>IFERROR(__xludf.DUMMYFUNCTION("""COMPUTED_VALUE"""),45632.66666666667)</f>
        <v>45632.66667</v>
      </c>
      <c r="K50" s="1">
        <f>IFERROR(__xludf.DUMMYFUNCTION("""COMPUTED_VALUE"""),12081.88)</f>
        <v>12081.88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IFERROR(__xludf.DUMMYFUNCTION("""COMPUTED_VALUE"""),12085.31)</f>
        <v>12085.31</v>
      </c>
      <c r="D51" s="2">
        <f>IFERROR(__xludf.DUMMYFUNCTION("""COMPUTED_VALUE"""),45639.66666666667)</f>
        <v>45639.66667</v>
      </c>
      <c r="E51" s="1">
        <f>IFERROR(__xludf.DUMMYFUNCTION("""COMPUTED_VALUE"""),12098.45)</f>
        <v>12098.45</v>
      </c>
      <c r="G51" s="2">
        <f>IFERROR(__xludf.DUMMYFUNCTION("""COMPUTED_VALUE"""),45639.66666666667)</f>
        <v>45639.66667</v>
      </c>
      <c r="H51" s="1">
        <f>IFERROR(__xludf.DUMMYFUNCTION("""COMPUTED_VALUE"""),11710.41)</f>
        <v>11710.41</v>
      </c>
      <c r="J51" s="2">
        <f>IFERROR(__xludf.DUMMYFUNCTION("""COMPUTED_VALUE"""),45639.66666666667)</f>
        <v>45639.66667</v>
      </c>
      <c r="K51" s="1">
        <f>IFERROR(__xludf.DUMMYFUNCTION("""COMPUTED_VALUE"""),11783.4)</f>
        <v>11783.4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IFERROR(__xludf.DUMMYFUNCTION("""COMPUTED_VALUE"""),11790.2)</f>
        <v>11790.2</v>
      </c>
      <c r="D52" s="2">
        <f>IFERROR(__xludf.DUMMYFUNCTION("""COMPUTED_VALUE"""),45646.66666666667)</f>
        <v>45646.66667</v>
      </c>
      <c r="E52" s="1">
        <f>IFERROR(__xludf.DUMMYFUNCTION("""COMPUTED_VALUE"""),11864.05)</f>
        <v>11864.05</v>
      </c>
      <c r="G52" s="2">
        <f>IFERROR(__xludf.DUMMYFUNCTION("""COMPUTED_VALUE"""),45646.66666666667)</f>
        <v>45646.66667</v>
      </c>
      <c r="H52" s="1">
        <f>IFERROR(__xludf.DUMMYFUNCTION("""COMPUTED_VALUE"""),11153.67)</f>
        <v>11153.67</v>
      </c>
      <c r="J52" s="2">
        <f>IFERROR(__xludf.DUMMYFUNCTION("""COMPUTED_VALUE"""),45646.66666666667)</f>
        <v>45646.66667</v>
      </c>
      <c r="K52" s="1">
        <f>IFERROR(__xludf.DUMMYFUNCTION("""COMPUTED_VALUE"""),11445.33)</f>
        <v>11445.33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IFERROR(__xludf.DUMMYFUNCTION("""COMPUTED_VALUE"""),11421.3)</f>
        <v>11421.3</v>
      </c>
      <c r="D53" s="2">
        <f>IFERROR(__xludf.DUMMYFUNCTION("""COMPUTED_VALUE"""),45653.66666666667)</f>
        <v>45653.66667</v>
      </c>
      <c r="E53" s="1">
        <f>IFERROR(__xludf.DUMMYFUNCTION("""COMPUTED_VALUE"""),11556.66)</f>
        <v>11556.66</v>
      </c>
      <c r="G53" s="2">
        <f>IFERROR(__xludf.DUMMYFUNCTION("""COMPUTED_VALUE"""),45653.66666666667)</f>
        <v>45653.66667</v>
      </c>
      <c r="H53" s="1">
        <f>IFERROR(__xludf.DUMMYFUNCTION("""COMPUTED_VALUE"""),11304.21)</f>
        <v>11304.21</v>
      </c>
      <c r="J53" s="2">
        <f>IFERROR(__xludf.DUMMYFUNCTION("""COMPUTED_VALUE"""),45653.66666666667)</f>
        <v>45653.66667</v>
      </c>
      <c r="K53" s="1">
        <f>IFERROR(__xludf.DUMMYFUNCTION("""COMPUTED_VALUE"""),11391.24)</f>
        <v>11391.24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IFERROR(__xludf.DUMMYFUNCTION("""COMPUTED_VALUE"""),11266.47)</f>
        <v>11266.47</v>
      </c>
      <c r="D54" s="2">
        <f>IFERROR(__xludf.DUMMYFUNCTION("""COMPUTED_VALUE"""),45660.66666666667)</f>
        <v>45660.66667</v>
      </c>
      <c r="E54" s="1">
        <f>IFERROR(__xludf.DUMMYFUNCTION("""COMPUTED_VALUE"""),11440.54)</f>
        <v>11440.54</v>
      </c>
      <c r="G54" s="2">
        <f>IFERROR(__xludf.DUMMYFUNCTION("""COMPUTED_VALUE"""),45660.66666666667)</f>
        <v>45660.66667</v>
      </c>
      <c r="H54" s="1">
        <f>IFERROR(__xludf.DUMMYFUNCTION("""COMPUTED_VALUE"""),11143.11)</f>
        <v>11143.11</v>
      </c>
      <c r="J54" s="2">
        <f>IFERROR(__xludf.DUMMYFUNCTION("""COMPUTED_VALUE"""),45660.66666666667)</f>
        <v>45660.66667</v>
      </c>
      <c r="K54" s="1">
        <f>IFERROR(__xludf.DUMMYFUNCTION("""COMPUTED_VALUE"""),11428.64)</f>
        <v>11428.64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IFERROR(__xludf.DUMMYFUNCTION("""COMPUTED_VALUE"""),11509.61)</f>
        <v>11509.61</v>
      </c>
      <c r="D55" s="2">
        <f>IFERROR(__xludf.DUMMYFUNCTION("""COMPUTED_VALUE"""),45667.66666666667)</f>
        <v>45667.66667</v>
      </c>
      <c r="E55" s="1">
        <f>IFERROR(__xludf.DUMMYFUNCTION("""COMPUTED_VALUE"""),11570.59)</f>
        <v>11570.59</v>
      </c>
      <c r="G55" s="2">
        <f>IFERROR(__xludf.DUMMYFUNCTION("""COMPUTED_VALUE"""),45667.66666666667)</f>
        <v>45667.66667</v>
      </c>
      <c r="H55" s="1">
        <f>IFERROR(__xludf.DUMMYFUNCTION("""COMPUTED_VALUE"""),11179.34)</f>
        <v>11179.34</v>
      </c>
      <c r="J55" s="2">
        <f>IFERROR(__xludf.DUMMYFUNCTION("""COMPUTED_VALUE"""),45667.66666666667)</f>
        <v>45667.66667</v>
      </c>
      <c r="K55" s="1">
        <f>IFERROR(__xludf.DUMMYFUNCTION("""COMPUTED_VALUE"""),11221.26)</f>
        <v>11221.26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IFERROR(__xludf.DUMMYFUNCTION("""COMPUTED_VALUE"""),11108.59)</f>
        <v>11108.59</v>
      </c>
      <c r="D56" s="2">
        <f>IFERROR(__xludf.DUMMYFUNCTION("""COMPUTED_VALUE"""),45674.66666666667)</f>
        <v>45674.66667</v>
      </c>
      <c r="E56" s="1">
        <f>IFERROR(__xludf.DUMMYFUNCTION("""COMPUTED_VALUE"""),11710.02)</f>
        <v>11710.02</v>
      </c>
      <c r="G56" s="2">
        <f>IFERROR(__xludf.DUMMYFUNCTION("""COMPUTED_VALUE"""),45674.66666666667)</f>
        <v>45674.66667</v>
      </c>
      <c r="H56" s="1">
        <f>IFERROR(__xludf.DUMMYFUNCTION("""COMPUTED_VALUE"""),11083.86)</f>
        <v>11083.86</v>
      </c>
      <c r="J56" s="2">
        <f>IFERROR(__xludf.DUMMYFUNCTION("""COMPUTED_VALUE"""),45674.66666666667)</f>
        <v>45674.66667</v>
      </c>
      <c r="K56" s="1">
        <f>IFERROR(__xludf.DUMMYFUNCTION("""COMPUTED_VALUE"""),11672.26)</f>
        <v>11672.26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IFERROR(__xludf.DUMMYFUNCTION("""COMPUTED_VALUE"""),11786.78)</f>
        <v>11786.78</v>
      </c>
      <c r="D57" s="2">
        <f>IFERROR(__xludf.DUMMYFUNCTION("""COMPUTED_VALUE"""),45681.66666666667)</f>
        <v>45681.66667</v>
      </c>
      <c r="E57" s="1">
        <f>IFERROR(__xludf.DUMMYFUNCTION("""COMPUTED_VALUE"""),12030.3)</f>
        <v>12030.3</v>
      </c>
      <c r="G57" s="2">
        <f>IFERROR(__xludf.DUMMYFUNCTION("""COMPUTED_VALUE"""),45681.66666666667)</f>
        <v>45681.66667</v>
      </c>
      <c r="H57" s="1">
        <f>IFERROR(__xludf.DUMMYFUNCTION("""COMPUTED_VALUE"""),11720.45)</f>
        <v>11720.45</v>
      </c>
      <c r="J57" s="2">
        <f>IFERROR(__xludf.DUMMYFUNCTION("""COMPUTED_VALUE"""),45681.66666666667)</f>
        <v>45681.66667</v>
      </c>
      <c r="K57" s="1">
        <f>IFERROR(__xludf.DUMMYFUNCTION("""COMPUTED_VALUE"""),11963.35)</f>
        <v>11963.35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IFERROR(__xludf.DUMMYFUNCTION("""COMPUTED_VALUE"""),11727.52)</f>
        <v>11727.52</v>
      </c>
      <c r="D58" s="2">
        <f>IFERROR(__xludf.DUMMYFUNCTION("""COMPUTED_VALUE"""),45688.66666666667)</f>
        <v>45688.66667</v>
      </c>
      <c r="E58" s="1">
        <f>IFERROR(__xludf.DUMMYFUNCTION("""COMPUTED_VALUE"""),12090.97)</f>
        <v>12090.97</v>
      </c>
      <c r="G58" s="2">
        <f>IFERROR(__xludf.DUMMYFUNCTION("""COMPUTED_VALUE"""),45688.66666666667)</f>
        <v>45688.66667</v>
      </c>
      <c r="H58" s="1">
        <f>IFERROR(__xludf.DUMMYFUNCTION("""COMPUTED_VALUE"""),11580.59)</f>
        <v>11580.59</v>
      </c>
      <c r="J58" s="2">
        <f>IFERROR(__xludf.DUMMYFUNCTION("""COMPUTED_VALUE"""),45688.66666666667)</f>
        <v>45688.66667</v>
      </c>
      <c r="K58" s="1">
        <f>IFERROR(__xludf.DUMMYFUNCTION("""COMPUTED_VALUE"""),11921.42)</f>
        <v>11921.42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IFERROR(__xludf.DUMMYFUNCTION("""COMPUTED_VALUE"""),11734.49)</f>
        <v>11734.49</v>
      </c>
      <c r="D59" s="2">
        <f>IFERROR(__xludf.DUMMYFUNCTION("""COMPUTED_VALUE"""),45695.66666666667)</f>
        <v>45695.66667</v>
      </c>
      <c r="E59" s="1">
        <f>IFERROR(__xludf.DUMMYFUNCTION("""COMPUTED_VALUE"""),12283.38)</f>
        <v>12283.38</v>
      </c>
      <c r="G59" s="2">
        <f>IFERROR(__xludf.DUMMYFUNCTION("""COMPUTED_VALUE"""),45695.66666666667)</f>
        <v>45695.66667</v>
      </c>
      <c r="H59" s="1">
        <f>IFERROR(__xludf.DUMMYFUNCTION("""COMPUTED_VALUE"""),11678.32)</f>
        <v>11678.32</v>
      </c>
      <c r="J59" s="2">
        <f>IFERROR(__xludf.DUMMYFUNCTION("""COMPUTED_VALUE"""),45695.66666666667)</f>
        <v>45695.66667</v>
      </c>
      <c r="K59" s="1">
        <f>IFERROR(__xludf.DUMMYFUNCTION("""COMPUTED_VALUE"""),12123.02)</f>
        <v>12123.02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IFERROR(__xludf.DUMMYFUNCTION("""COMPUTED_VALUE"""),12204.45)</f>
        <v>12204.45</v>
      </c>
      <c r="D60" s="2">
        <f>IFERROR(__xludf.DUMMYFUNCTION("""COMPUTED_VALUE"""),45702.66666666667)</f>
        <v>45702.66667</v>
      </c>
      <c r="E60" s="1">
        <f>IFERROR(__xludf.DUMMYFUNCTION("""COMPUTED_VALUE"""),12271.5)</f>
        <v>12271.5</v>
      </c>
      <c r="G60" s="2">
        <f>IFERROR(__xludf.DUMMYFUNCTION("""COMPUTED_VALUE"""),45702.66666666667)</f>
        <v>45702.66667</v>
      </c>
      <c r="H60" s="1">
        <f>IFERROR(__xludf.DUMMYFUNCTION("""COMPUTED_VALUE"""),12008.39)</f>
        <v>12008.39</v>
      </c>
      <c r="J60" s="2">
        <f>IFERROR(__xludf.DUMMYFUNCTION("""COMPUTED_VALUE"""),45702.66666666667)</f>
        <v>45702.66667</v>
      </c>
      <c r="K60" s="1">
        <f>IFERROR(__xludf.DUMMYFUNCTION("""COMPUTED_VALUE"""),12186.8)</f>
        <v>12186.8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IFERROR(__xludf.DUMMYFUNCTION("""COMPUTED_VALUE"""),12217.21)</f>
        <v>12217.21</v>
      </c>
      <c r="D61" s="2">
        <f>IFERROR(__xludf.DUMMYFUNCTION("""COMPUTED_VALUE"""),45709.66666666667)</f>
        <v>45709.66667</v>
      </c>
      <c r="E61" s="1">
        <f>IFERROR(__xludf.DUMMYFUNCTION("""COMPUTED_VALUE"""),12248.27)</f>
        <v>12248.27</v>
      </c>
      <c r="G61" s="2">
        <f>IFERROR(__xludf.DUMMYFUNCTION("""COMPUTED_VALUE"""),45709.66666666667)</f>
        <v>45709.66667</v>
      </c>
      <c r="H61" s="1">
        <f>IFERROR(__xludf.DUMMYFUNCTION("""COMPUTED_VALUE"""),11559.52)</f>
        <v>11559.52</v>
      </c>
      <c r="J61" s="2">
        <f>IFERROR(__xludf.DUMMYFUNCTION("""COMPUTED_VALUE"""),45709.66666666667)</f>
        <v>45709.66667</v>
      </c>
      <c r="K61" s="1">
        <f>IFERROR(__xludf.DUMMYFUNCTION("""COMPUTED_VALUE"""),11586.22)</f>
        <v>11586.22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IFERROR(__xludf.DUMMYFUNCTION("""COMPUTED_VALUE"""),11582.85)</f>
        <v>11582.85</v>
      </c>
      <c r="D62" s="2">
        <f>IFERROR(__xludf.DUMMYFUNCTION("""COMPUTED_VALUE"""),45716.66666666667)</f>
        <v>45716.66667</v>
      </c>
      <c r="E62" s="1">
        <f>IFERROR(__xludf.DUMMYFUNCTION("""COMPUTED_VALUE"""),11593.84)</f>
        <v>11593.84</v>
      </c>
      <c r="G62" s="2">
        <f>IFERROR(__xludf.DUMMYFUNCTION("""COMPUTED_VALUE"""),45716.66666666667)</f>
        <v>45716.66667</v>
      </c>
      <c r="H62" s="1">
        <f>IFERROR(__xludf.DUMMYFUNCTION("""COMPUTED_VALUE"""),11181.74)</f>
        <v>11181.74</v>
      </c>
      <c r="J62" s="2">
        <f>IFERROR(__xludf.DUMMYFUNCTION("""COMPUTED_VALUE"""),45716.66666666667)</f>
        <v>45716.66667</v>
      </c>
      <c r="K62" s="1">
        <f>IFERROR(__xludf.DUMMYFUNCTION("""COMPUTED_VALUE"""),11409.23)</f>
        <v>11409.23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IFERROR(__xludf.DUMMYFUNCTION("""COMPUTED_VALUE"""),11491.23)</f>
        <v>11491.23</v>
      </c>
      <c r="D63" s="2">
        <f>IFERROR(__xludf.DUMMYFUNCTION("""COMPUTED_VALUE"""),45723.66666666667)</f>
        <v>45723.66667</v>
      </c>
      <c r="E63" s="1">
        <f>IFERROR(__xludf.DUMMYFUNCTION("""COMPUTED_VALUE"""),11526.79)</f>
        <v>11526.79</v>
      </c>
      <c r="G63" s="2">
        <f>IFERROR(__xludf.DUMMYFUNCTION("""COMPUTED_VALUE"""),45723.66666666667)</f>
        <v>45723.66667</v>
      </c>
      <c r="H63" s="1">
        <f>IFERROR(__xludf.DUMMYFUNCTION("""COMPUTED_VALUE"""),10534.58)</f>
        <v>10534.58</v>
      </c>
      <c r="J63" s="2">
        <f>IFERROR(__xludf.DUMMYFUNCTION("""COMPUTED_VALUE"""),45723.66666666667)</f>
        <v>45723.66667</v>
      </c>
      <c r="K63" s="1">
        <f>IFERROR(__xludf.DUMMYFUNCTION("""COMPUTED_VALUE"""),10832.19)</f>
        <v>10832.19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IFERROR(__xludf.DUMMYFUNCTION("""COMPUTED_VALUE"""),10667.87)</f>
        <v>10667.87</v>
      </c>
      <c r="D64" s="2">
        <f>IFERROR(__xludf.DUMMYFUNCTION("""COMPUTED_VALUE"""),45730.66666666667)</f>
        <v>45730.66667</v>
      </c>
      <c r="E64" s="1">
        <f>IFERROR(__xludf.DUMMYFUNCTION("""COMPUTED_VALUE"""),10695.58)</f>
        <v>10695.58</v>
      </c>
      <c r="G64" s="2">
        <f>IFERROR(__xludf.DUMMYFUNCTION("""COMPUTED_VALUE"""),45730.66666666667)</f>
        <v>45730.66667</v>
      </c>
      <c r="H64" s="1">
        <f>IFERROR(__xludf.DUMMYFUNCTION("""COMPUTED_VALUE"""),10284.64)</f>
        <v>10284.64</v>
      </c>
      <c r="J64" s="2">
        <f>IFERROR(__xludf.DUMMYFUNCTION("""COMPUTED_VALUE"""),45730.66666666667)</f>
        <v>45730.66667</v>
      </c>
      <c r="K64" s="1">
        <f>IFERROR(__xludf.DUMMYFUNCTION("""COMPUTED_VALUE"""),10626.44)</f>
        <v>10626.44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IFERROR(__xludf.DUMMYFUNCTION("""COMPUTED_VALUE"""),10629.05)</f>
        <v>10629.05</v>
      </c>
      <c r="D65" s="2">
        <f>IFERROR(__xludf.DUMMYFUNCTION("""COMPUTED_VALUE"""),45737.66666666667)</f>
        <v>45737.66667</v>
      </c>
      <c r="E65" s="1">
        <f>IFERROR(__xludf.DUMMYFUNCTION("""COMPUTED_VALUE"""),10960.49)</f>
        <v>10960.49</v>
      </c>
      <c r="G65" s="2">
        <f>IFERROR(__xludf.DUMMYFUNCTION("""COMPUTED_VALUE"""),45737.66666666667)</f>
        <v>45737.66667</v>
      </c>
      <c r="H65" s="1">
        <f>IFERROR(__xludf.DUMMYFUNCTION("""COMPUTED_VALUE"""),10610.82)</f>
        <v>10610.82</v>
      </c>
      <c r="J65" s="2">
        <f>IFERROR(__xludf.DUMMYFUNCTION("""COMPUTED_VALUE"""),45737.66666666667)</f>
        <v>45737.66667</v>
      </c>
      <c r="K65" s="1">
        <f>IFERROR(__xludf.DUMMYFUNCTION("""COMPUTED_VALUE"""),10873.34)</f>
        <v>10873.34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IFERROR(__xludf.DUMMYFUNCTION("""COMPUTED_VALUE"""),11022.76)</f>
        <v>11022.76</v>
      </c>
      <c r="D66" s="2">
        <f>IFERROR(__xludf.DUMMYFUNCTION("""COMPUTED_VALUE"""),45744.66666666667)</f>
        <v>45744.66667</v>
      </c>
      <c r="E66" s="1">
        <f>IFERROR(__xludf.DUMMYFUNCTION("""COMPUTED_VALUE"""),11222.5)</f>
        <v>11222.5</v>
      </c>
      <c r="G66" s="2">
        <f>IFERROR(__xludf.DUMMYFUNCTION("""COMPUTED_VALUE"""),45744.66666666667)</f>
        <v>45744.66667</v>
      </c>
      <c r="H66" s="1">
        <f>IFERROR(__xludf.DUMMYFUNCTION("""COMPUTED_VALUE"""),10623.04)</f>
        <v>10623.04</v>
      </c>
      <c r="J66" s="2">
        <f>IFERROR(__xludf.DUMMYFUNCTION("""COMPUTED_VALUE"""),45744.66666666667)</f>
        <v>45744.66667</v>
      </c>
      <c r="K66" s="1">
        <f>IFERROR(__xludf.DUMMYFUNCTION("""COMPUTED_VALUE"""),10668.21)</f>
        <v>10668.21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IFERROR(__xludf.DUMMYFUNCTION("""COMPUTED_VALUE"""),10520.62)</f>
        <v>10520.62</v>
      </c>
      <c r="D67" s="2">
        <f>IFERROR(__xludf.DUMMYFUNCTION("""COMPUTED_VALUE"""),45751.66666666667)</f>
        <v>45751.66667</v>
      </c>
      <c r="E67" s="1">
        <f>IFERROR(__xludf.DUMMYFUNCTION("""COMPUTED_VALUE"""),10978.88)</f>
        <v>10978.88</v>
      </c>
      <c r="G67" s="2">
        <f>IFERROR(__xludf.DUMMYFUNCTION("""COMPUTED_VALUE"""),45751.66666666667)</f>
        <v>45751.66667</v>
      </c>
      <c r="H67" s="1">
        <f>IFERROR(__xludf.DUMMYFUNCTION("""COMPUTED_VALUE"""),9585.61)</f>
        <v>9585.61</v>
      </c>
      <c r="J67" s="2">
        <f>IFERROR(__xludf.DUMMYFUNCTION("""COMPUTED_VALUE"""),45751.66666666667)</f>
        <v>45751.66667</v>
      </c>
      <c r="K67" s="1">
        <f>IFERROR(__xludf.DUMMYFUNCTION("""COMPUTED_VALUE"""),9616.31)</f>
        <v>9616.31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IFERROR(__xludf.DUMMYFUNCTION("""COMPUTED_VALUE"""),9310.22)</f>
        <v>9310.22</v>
      </c>
      <c r="D68" s="2">
        <f>IFERROR(__xludf.DUMMYFUNCTION("""COMPUTED_VALUE"""),45758.66666666667)</f>
        <v>45758.66667</v>
      </c>
      <c r="E68" s="1">
        <f>IFERROR(__xludf.DUMMYFUNCTION("""COMPUTED_VALUE"""),10546.22)</f>
        <v>10546.22</v>
      </c>
      <c r="G68" s="2">
        <f>IFERROR(__xludf.DUMMYFUNCTION("""COMPUTED_VALUE"""),45758.66666666667)</f>
        <v>45758.66667</v>
      </c>
      <c r="H68" s="1">
        <f>IFERROR(__xludf.DUMMYFUNCTION("""COMPUTED_VALUE"""),9144.98)</f>
        <v>9144.98</v>
      </c>
      <c r="J68" s="2">
        <f>IFERROR(__xludf.DUMMYFUNCTION("""COMPUTED_VALUE"""),45758.66666666667)</f>
        <v>45758.66667</v>
      </c>
      <c r="K68" s="1">
        <f>IFERROR(__xludf.DUMMYFUNCTION("""COMPUTED_VALUE"""),10281.33)</f>
        <v>10281.33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IFERROR(__xludf.DUMMYFUNCTION("""COMPUTED_VALUE"""),10473.57)</f>
        <v>10473.57</v>
      </c>
      <c r="D69" s="2">
        <f>IFERROR(__xludf.DUMMYFUNCTION("""COMPUTED_VALUE"""),45764.66666666667)</f>
        <v>45764.66667</v>
      </c>
      <c r="E69" s="1">
        <f>IFERROR(__xludf.DUMMYFUNCTION("""COMPUTED_VALUE"""),10511.54)</f>
        <v>10511.54</v>
      </c>
      <c r="G69" s="2">
        <f>IFERROR(__xludf.DUMMYFUNCTION("""COMPUTED_VALUE"""),45764.66666666667)</f>
        <v>45764.66667</v>
      </c>
      <c r="H69" s="1">
        <f>IFERROR(__xludf.DUMMYFUNCTION("""COMPUTED_VALUE"""),10143.17)</f>
        <v>10143.17</v>
      </c>
      <c r="J69" s="2">
        <f>IFERROR(__xludf.DUMMYFUNCTION("""COMPUTED_VALUE"""),45764.66666666667)</f>
        <v>45764.66667</v>
      </c>
      <c r="K69" s="1">
        <f>IFERROR(__xludf.DUMMYFUNCTION("""COMPUTED_VALUE"""),10308.67)</f>
        <v>10308.67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IFERROR(__xludf.DUMMYFUNCTION("""COMPUTED_VALUE"""),10210.39)</f>
        <v>10210.39</v>
      </c>
      <c r="D70" s="2">
        <f>IFERROR(__xludf.DUMMYFUNCTION("""COMPUTED_VALUE"""),45772.66666666667)</f>
        <v>45772.66667</v>
      </c>
      <c r="E70" s="1">
        <f>IFERROR(__xludf.DUMMYFUNCTION("""COMPUTED_VALUE"""),10945.67)</f>
        <v>10945.67</v>
      </c>
      <c r="G70" s="2">
        <f>IFERROR(__xludf.DUMMYFUNCTION("""COMPUTED_VALUE"""),45772.66666666667)</f>
        <v>45772.66667</v>
      </c>
      <c r="H70" s="1">
        <f>IFERROR(__xludf.DUMMYFUNCTION("""COMPUTED_VALUE"""),9902.14)</f>
        <v>9902.14</v>
      </c>
      <c r="J70" s="2">
        <f>IFERROR(__xludf.DUMMYFUNCTION("""COMPUTED_VALUE"""),45772.66666666667)</f>
        <v>45772.66667</v>
      </c>
      <c r="K70" s="1">
        <f>IFERROR(__xludf.DUMMYFUNCTION("""COMPUTED_VALUE"""),10941.28)</f>
        <v>10941.28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IFERROR(__xludf.DUMMYFUNCTION("""COMPUTED_VALUE"""),10964.9)</f>
        <v>10964.9</v>
      </c>
      <c r="D71" s="2">
        <f>IFERROR(__xludf.DUMMYFUNCTION("""COMPUTED_VALUE"""),45779.66666666667)</f>
        <v>45779.66667</v>
      </c>
      <c r="E71" s="1">
        <f>IFERROR(__xludf.DUMMYFUNCTION("""COMPUTED_VALUE"""),11390.71)</f>
        <v>11390.71</v>
      </c>
      <c r="G71" s="2">
        <f>IFERROR(__xludf.DUMMYFUNCTION("""COMPUTED_VALUE"""),45779.66666666667)</f>
        <v>45779.66667</v>
      </c>
      <c r="H71" s="1">
        <f>IFERROR(__xludf.DUMMYFUNCTION("""COMPUTED_VALUE"""),10772.08)</f>
        <v>10772.08</v>
      </c>
      <c r="J71" s="2">
        <f>IFERROR(__xludf.DUMMYFUNCTION("""COMPUTED_VALUE"""),45779.66666666667)</f>
        <v>45779.66667</v>
      </c>
      <c r="K71" s="1">
        <f>IFERROR(__xludf.DUMMYFUNCTION("""COMPUTED_VALUE"""),11358.92)</f>
        <v>11358.92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IFERROR(__xludf.DUMMYFUNCTION("""COMPUTED_VALUE"""),11288.53)</f>
        <v>11288.53</v>
      </c>
      <c r="D72" s="2">
        <f>IFERROR(__xludf.DUMMYFUNCTION("""COMPUTED_VALUE"""),45786.66666666667)</f>
        <v>45786.66667</v>
      </c>
      <c r="E72" s="1">
        <f>IFERROR(__xludf.DUMMYFUNCTION("""COMPUTED_VALUE"""),11509.45)</f>
        <v>11509.45</v>
      </c>
      <c r="G72" s="2">
        <f>IFERROR(__xludf.DUMMYFUNCTION("""COMPUTED_VALUE"""),45786.66666666667)</f>
        <v>45786.66667</v>
      </c>
      <c r="H72" s="1">
        <f>IFERROR(__xludf.DUMMYFUNCTION("""COMPUTED_VALUE"""),11125.17)</f>
        <v>11125.17</v>
      </c>
      <c r="J72" s="2">
        <f>IFERROR(__xludf.DUMMYFUNCTION("""COMPUTED_VALUE"""),45786.66666666667)</f>
        <v>45786.66667</v>
      </c>
      <c r="K72" s="1">
        <f>IFERROR(__xludf.DUMMYFUNCTION("""COMPUTED_VALUE"""),11349.63)</f>
        <v>11349.63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IFERROR(__xludf.DUMMYFUNCTION("""COMPUTED_VALUE"""),11646.83)</f>
        <v>11646.83</v>
      </c>
      <c r="D73" s="2">
        <f>IFERROR(__xludf.DUMMYFUNCTION("""COMPUTED_VALUE"""),45793.66666666667)</f>
        <v>45793.66667</v>
      </c>
      <c r="E73" s="1">
        <f>IFERROR(__xludf.DUMMYFUNCTION("""COMPUTED_VALUE"""),12031.82)</f>
        <v>12031.82</v>
      </c>
      <c r="G73" s="2">
        <f>IFERROR(__xludf.DUMMYFUNCTION("""COMPUTED_VALUE"""),45793.66666666667)</f>
        <v>45793.66667</v>
      </c>
      <c r="H73" s="1">
        <f>IFERROR(__xludf.DUMMYFUNCTION("""COMPUTED_VALUE"""),11573.81)</f>
        <v>11573.81</v>
      </c>
      <c r="J73" s="2">
        <f>IFERROR(__xludf.DUMMYFUNCTION("""COMPUTED_VALUE"""),45793.66666666667)</f>
        <v>45793.66667</v>
      </c>
      <c r="K73" s="1">
        <f>IFERROR(__xludf.DUMMYFUNCTION("""COMPUTED_VALUE"""),12031.6)</f>
        <v>12031.6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IFERROR(__xludf.DUMMYFUNCTION("""COMPUTED_VALUE"""),11883.02)</f>
        <v>11883.02</v>
      </c>
      <c r="D74" s="2">
        <f>IFERROR(__xludf.DUMMYFUNCTION("""COMPUTED_VALUE"""),45800.66666666667)</f>
        <v>45800.66667</v>
      </c>
      <c r="E74" s="1">
        <f>IFERROR(__xludf.DUMMYFUNCTION("""COMPUTED_VALUE"""),12055.14)</f>
        <v>12055.14</v>
      </c>
      <c r="G74" s="2">
        <f>IFERROR(__xludf.DUMMYFUNCTION("""COMPUTED_VALUE"""),45800.66666666667)</f>
        <v>45800.66667</v>
      </c>
      <c r="H74" s="1">
        <f>IFERROR(__xludf.DUMMYFUNCTION("""COMPUTED_VALUE"""),11632.27)</f>
        <v>11632.27</v>
      </c>
      <c r="J74" s="2">
        <f>IFERROR(__xludf.DUMMYFUNCTION("""COMPUTED_VALUE"""),45800.66666666667)</f>
        <v>45800.66667</v>
      </c>
      <c r="K74" s="1">
        <f>IFERROR(__xludf.DUMMYFUNCTION("""COMPUTED_VALUE"""),11749.01)</f>
        <v>11749.01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IFERROR(__xludf.DUMMYFUNCTION("""COMPUTED_VALUE"""),11895.75)</f>
        <v>11895.75</v>
      </c>
      <c r="D75" s="2">
        <f>IFERROR(__xludf.DUMMYFUNCTION("""COMPUTED_VALUE"""),45807.66666666667)</f>
        <v>45807.66667</v>
      </c>
      <c r="E75" s="1">
        <f>IFERROR(__xludf.DUMMYFUNCTION("""COMPUTED_VALUE"""),11987.71)</f>
        <v>11987.71</v>
      </c>
      <c r="G75" s="2">
        <f>IFERROR(__xludf.DUMMYFUNCTION("""COMPUTED_VALUE"""),45807.66666666667)</f>
        <v>45807.66667</v>
      </c>
      <c r="H75" s="1">
        <f>IFERROR(__xludf.DUMMYFUNCTION("""COMPUTED_VALUE"""),11767.74)</f>
        <v>11767.74</v>
      </c>
      <c r="J75" s="2">
        <f>IFERROR(__xludf.DUMMYFUNCTION("""COMPUTED_VALUE"""),45807.66666666667)</f>
        <v>45807.66667</v>
      </c>
      <c r="K75" s="1">
        <f>IFERROR(__xludf.DUMMYFUNCTION("""COMPUTED_VALUE"""),11959.96)</f>
        <v>11959.96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IFERROR(__xludf.DUMMYFUNCTION("""COMPUTED_VALUE"""),11921.92)</f>
        <v>11921.92</v>
      </c>
      <c r="D76" s="2">
        <f>IFERROR(__xludf.DUMMYFUNCTION("""COMPUTED_VALUE"""),45814.66666666667)</f>
        <v>45814.66667</v>
      </c>
      <c r="E76" s="1">
        <f>IFERROR(__xludf.DUMMYFUNCTION("""COMPUTED_VALUE"""),12176.18)</f>
        <v>12176.18</v>
      </c>
      <c r="G76" s="2">
        <f>IFERROR(__xludf.DUMMYFUNCTION("""COMPUTED_VALUE"""),45814.66666666667)</f>
        <v>45814.66667</v>
      </c>
      <c r="H76" s="1">
        <f>IFERROR(__xludf.DUMMYFUNCTION("""COMPUTED_VALUE"""),11790.13)</f>
        <v>11790.13</v>
      </c>
      <c r="J76" s="2">
        <f>IFERROR(__xludf.DUMMYFUNCTION("""COMPUTED_VALUE"""),45814.66666666667)</f>
        <v>45814.66667</v>
      </c>
      <c r="K76" s="1">
        <f>IFERROR(__xludf.DUMMYFUNCTION("""COMPUTED_VALUE"""),12142.56)</f>
        <v>12142.56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IFERROR(__xludf.DUMMYFUNCTION("""COMPUTED_VALUE"""),12172.84)</f>
        <v>12172.84</v>
      </c>
      <c r="D77" s="2">
        <f>IFERROR(__xludf.DUMMYFUNCTION("""COMPUTED_VALUE"""),45821.66666666667)</f>
        <v>45821.66667</v>
      </c>
      <c r="E77" s="1">
        <f>IFERROR(__xludf.DUMMYFUNCTION("""COMPUTED_VALUE"""),12204.58)</f>
        <v>12204.58</v>
      </c>
      <c r="G77" s="2">
        <f>IFERROR(__xludf.DUMMYFUNCTION("""COMPUTED_VALUE"""),45821.66666666667)</f>
        <v>45821.66667</v>
      </c>
      <c r="H77" s="1">
        <f>IFERROR(__xludf.DUMMYFUNCTION("""COMPUTED_VALUE"""),11960.33)</f>
        <v>11960.33</v>
      </c>
      <c r="J77" s="2">
        <f>IFERROR(__xludf.DUMMYFUNCTION("""COMPUTED_VALUE"""),45821.66666666667)</f>
        <v>45821.66667</v>
      </c>
      <c r="K77" s="1">
        <f>IFERROR(__xludf.DUMMYFUNCTION("""COMPUTED_VALUE"""),11990.1)</f>
        <v>11990.1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IFERROR(__xludf.DUMMYFUNCTION("""COMPUTED_VALUE"""),12073.43)</f>
        <v>12073.43</v>
      </c>
      <c r="D78" s="2">
        <f>IFERROR(__xludf.DUMMYFUNCTION("""COMPUTED_VALUE"""),45828.66666666667)</f>
        <v>45828.66667</v>
      </c>
      <c r="E78" s="1">
        <f>IFERROR(__xludf.DUMMYFUNCTION("""COMPUTED_VALUE"""),12198.36)</f>
        <v>12198.36</v>
      </c>
      <c r="G78" s="2">
        <f>IFERROR(__xludf.DUMMYFUNCTION("""COMPUTED_VALUE"""),45828.66666666667)</f>
        <v>45828.66667</v>
      </c>
      <c r="H78" s="1">
        <f>IFERROR(__xludf.DUMMYFUNCTION("""COMPUTED_VALUE"""),12012.73)</f>
        <v>12012.73</v>
      </c>
      <c r="J78" s="2">
        <f>IFERROR(__xludf.DUMMYFUNCTION("""COMPUTED_VALUE"""),45828.66666666667)</f>
        <v>45828.66667</v>
      </c>
      <c r="K78" s="1">
        <f>IFERROR(__xludf.DUMMYFUNCTION("""COMPUTED_VALUE"""),12089.64)</f>
        <v>12089.64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IFERROR(__xludf.DUMMYFUNCTION("""COMPUTED_VALUE"""),12083.09)</f>
        <v>12083.09</v>
      </c>
      <c r="D79" s="2">
        <f>IFERROR(__xludf.DUMMYFUNCTION("""COMPUTED_VALUE"""),45835.66666666667)</f>
        <v>45835.66667</v>
      </c>
      <c r="E79" s="1">
        <f>IFERROR(__xludf.DUMMYFUNCTION("""COMPUTED_VALUE"""),12556.32)</f>
        <v>12556.32</v>
      </c>
      <c r="G79" s="2">
        <f>IFERROR(__xludf.DUMMYFUNCTION("""COMPUTED_VALUE"""),45835.66666666667)</f>
        <v>45835.66667</v>
      </c>
      <c r="H79" s="1">
        <f>IFERROR(__xludf.DUMMYFUNCTION("""COMPUTED_VALUE"""),12008.48)</f>
        <v>12008.48</v>
      </c>
      <c r="J79" s="2">
        <f>IFERROR(__xludf.DUMMYFUNCTION("""COMPUTED_VALUE"""),45835.66666666667)</f>
        <v>45835.66667</v>
      </c>
      <c r="K79" s="1">
        <f>IFERROR(__xludf.DUMMYFUNCTION("""COMPUTED_VALUE"""),12446.14)</f>
        <v>12446.14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IFERROR(__xludf.DUMMYFUNCTION("""COMPUTED_VALUE"""),12522.56)</f>
        <v>12522.56</v>
      </c>
      <c r="D80" s="2">
        <f>IFERROR(__xludf.DUMMYFUNCTION("""COMPUTED_VALUE"""),45841.54166666667)</f>
        <v>45841.54167</v>
      </c>
      <c r="E80" s="1">
        <f>IFERROR(__xludf.DUMMYFUNCTION("""COMPUTED_VALUE"""),12675.72)</f>
        <v>12675.72</v>
      </c>
      <c r="G80" s="2">
        <f>IFERROR(__xludf.DUMMYFUNCTION("""COMPUTED_VALUE"""),45841.54166666667)</f>
        <v>45841.54167</v>
      </c>
      <c r="H80" s="1">
        <f>IFERROR(__xludf.DUMMYFUNCTION("""COMPUTED_VALUE"""),12410.99)</f>
        <v>12410.99</v>
      </c>
      <c r="J80" s="2">
        <f>IFERROR(__xludf.DUMMYFUNCTION("""COMPUTED_VALUE"""),45841.54166666667)</f>
        <v>45841.54167</v>
      </c>
      <c r="K80" s="1">
        <f>IFERROR(__xludf.DUMMYFUNCTION("""COMPUTED_VALUE"""),12667.67)</f>
        <v>12667.67</v>
      </c>
      <c r="M80" s="2">
        <f>IFERROR(__xludf.DUMMYFUNCTION("""COMPUTED_VALUE"""),45841.54166666667)</f>
        <v>45841.54167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IFERROR(__xludf.DUMMYFUNCTION("""COMPUTED_VALUE"""),12636.88)</f>
        <v>12636.88</v>
      </c>
      <c r="D81" s="2">
        <f>IFERROR(__xludf.DUMMYFUNCTION("""COMPUTED_VALUE"""),45849.66666666667)</f>
        <v>45849.66667</v>
      </c>
      <c r="E81" s="1">
        <f>IFERROR(__xludf.DUMMYFUNCTION("""COMPUTED_VALUE"""),12732.06)</f>
        <v>12732.06</v>
      </c>
      <c r="G81" s="2">
        <f>IFERROR(__xludf.DUMMYFUNCTION("""COMPUTED_VALUE"""),45849.66666666667)</f>
        <v>45849.66667</v>
      </c>
      <c r="H81" s="1">
        <f>IFERROR(__xludf.DUMMYFUNCTION("""COMPUTED_VALUE"""),12556.98)</f>
        <v>12556.98</v>
      </c>
      <c r="J81" s="2">
        <f>IFERROR(__xludf.DUMMYFUNCTION("""COMPUTED_VALUE"""),45849.66666666667)</f>
        <v>45849.66667</v>
      </c>
      <c r="K81" s="1">
        <f>IFERROR(__xludf.DUMMYFUNCTION("""COMPUTED_VALUE"""),12567.86)</f>
        <v>12567.86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IFERROR(__xludf.DUMMYFUNCTION("""COMPUTED_VALUE"""),12573.82)</f>
        <v>12573.82</v>
      </c>
      <c r="D82" s="2">
        <f>IFERROR(__xludf.DUMMYFUNCTION("""COMPUTED_VALUE"""),45856.66666666667)</f>
        <v>45856.66667</v>
      </c>
      <c r="E82" s="1">
        <f>IFERROR(__xludf.DUMMYFUNCTION("""COMPUTED_VALUE"""),12853.76)</f>
        <v>12853.76</v>
      </c>
      <c r="G82" s="2">
        <f>IFERROR(__xludf.DUMMYFUNCTION("""COMPUTED_VALUE"""),45856.66666666667)</f>
        <v>45856.66667</v>
      </c>
      <c r="H82" s="1">
        <f>IFERROR(__xludf.DUMMYFUNCTION("""COMPUTED_VALUE"""),12443.99)</f>
        <v>12443.99</v>
      </c>
      <c r="J82" s="2">
        <f>IFERROR(__xludf.DUMMYFUNCTION("""COMPUTED_VALUE"""),45856.66666666667)</f>
        <v>45856.66667</v>
      </c>
      <c r="K82" s="1">
        <f>IFERROR(__xludf.DUMMYFUNCTION("""COMPUTED_VALUE"""),12827.39)</f>
        <v>12827.39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IFERROR(__xludf.DUMMYFUNCTION("""COMPUTED_VALUE"""),12851.8)</f>
        <v>12851.8</v>
      </c>
      <c r="D83" s="2">
        <f>IFERROR(__xludf.DUMMYFUNCTION("""COMPUTED_VALUE"""),45863.66666666667)</f>
        <v>45863.66667</v>
      </c>
      <c r="E83" s="1">
        <f>IFERROR(__xludf.DUMMYFUNCTION("""COMPUTED_VALUE"""),13121.61)</f>
        <v>13121.61</v>
      </c>
      <c r="G83" s="2">
        <f>IFERROR(__xludf.DUMMYFUNCTION("""COMPUTED_VALUE"""),45863.66666666667)</f>
        <v>45863.66667</v>
      </c>
      <c r="H83" s="1">
        <f>IFERROR(__xludf.DUMMYFUNCTION("""COMPUTED_VALUE"""),12657.63)</f>
        <v>12657.63</v>
      </c>
      <c r="J83" s="2">
        <f>IFERROR(__xludf.DUMMYFUNCTION("""COMPUTED_VALUE"""),45863.66666666667)</f>
        <v>45863.66667</v>
      </c>
      <c r="K83" s="1">
        <f>IFERROR(__xludf.DUMMYFUNCTION("""COMPUTED_VALUE"""),13111.07)</f>
        <v>13111.07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IFERROR(__xludf.DUMMYFUNCTION("""COMPUTED_VALUE"""),13133.65)</f>
        <v>13133.65</v>
      </c>
      <c r="D84" s="2">
        <f>IFERROR(__xludf.DUMMYFUNCTION("""COMPUTED_VALUE"""),45870.66666666667)</f>
        <v>45870.66667</v>
      </c>
      <c r="E84" s="1">
        <f>IFERROR(__xludf.DUMMYFUNCTION("""COMPUTED_VALUE"""),13210.31)</f>
        <v>13210.31</v>
      </c>
      <c r="G84" s="2">
        <f>IFERROR(__xludf.DUMMYFUNCTION("""COMPUTED_VALUE"""),45870.66666666667)</f>
        <v>45870.66667</v>
      </c>
      <c r="H84" s="1">
        <f>IFERROR(__xludf.DUMMYFUNCTION("""COMPUTED_VALUE"""),12584.48)</f>
        <v>12584.48</v>
      </c>
      <c r="J84" s="2">
        <f>IFERROR(__xludf.DUMMYFUNCTION("""COMPUTED_VALUE"""),45870.66666666667)</f>
        <v>45870.66667</v>
      </c>
      <c r="K84" s="1">
        <f>IFERROR(__xludf.DUMMYFUNCTION("""COMPUTED_VALUE"""),12742.02)</f>
        <v>12742.02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IFERROR(__xludf.DUMMYFUNCTION("""COMPUTED_VALUE"""),12876.12)</f>
        <v>12876.12</v>
      </c>
      <c r="D85" s="2">
        <f>IFERROR(__xludf.DUMMYFUNCTION("""COMPUTED_VALUE"""),45877.66666666667)</f>
        <v>45877.66667</v>
      </c>
      <c r="E85" s="1">
        <f>IFERROR(__xludf.DUMMYFUNCTION("""COMPUTED_VALUE"""),13081.83)</f>
        <v>13081.83</v>
      </c>
      <c r="G85" s="2">
        <f>IFERROR(__xludf.DUMMYFUNCTION("""COMPUTED_VALUE"""),45877.66666666667)</f>
        <v>45877.66667</v>
      </c>
      <c r="H85" s="1">
        <f>IFERROR(__xludf.DUMMYFUNCTION("""COMPUTED_VALUE"""),12804.73)</f>
        <v>12804.73</v>
      </c>
      <c r="J85" s="2">
        <f>IFERROR(__xludf.DUMMYFUNCTION("""COMPUTED_VALUE"""),45877.66666666667)</f>
        <v>45877.66667</v>
      </c>
      <c r="K85" s="1">
        <f>IFERROR(__xludf.DUMMYFUNCTION("""COMPUTED_VALUE"""),12857.25)</f>
        <v>12857.25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IFERROR(__xludf.DUMMYFUNCTION("""COMPUTED_VALUE"""),12853.43)</f>
        <v>12853.43</v>
      </c>
      <c r="D86" s="2">
        <f>IFERROR(__xludf.DUMMYFUNCTION("""COMPUTED_VALUE"""),45884.66666666667)</f>
        <v>45884.66667</v>
      </c>
      <c r="E86" s="1">
        <f>IFERROR(__xludf.DUMMYFUNCTION("""COMPUTED_VALUE"""),13034.56)</f>
        <v>13034.56</v>
      </c>
      <c r="G86" s="2">
        <f>IFERROR(__xludf.DUMMYFUNCTION("""COMPUTED_VALUE"""),45884.66666666667)</f>
        <v>45884.66667</v>
      </c>
      <c r="H86" s="1">
        <f>IFERROR(__xludf.DUMMYFUNCTION("""COMPUTED_VALUE"""),12783.24)</f>
        <v>12783.24</v>
      </c>
      <c r="J86" s="2">
        <f>IFERROR(__xludf.DUMMYFUNCTION("""COMPUTED_VALUE"""),45884.66666666667)</f>
        <v>45884.66667</v>
      </c>
      <c r="K86" s="1">
        <f>IFERROR(__xludf.DUMMYFUNCTION("""COMPUTED_VALUE"""),12851.73)</f>
        <v>12851.73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IFERROR(__xludf.DUMMYFUNCTION("""COMPUTED_VALUE"""),12837.18)</f>
        <v>12837.18</v>
      </c>
      <c r="D87" s="2">
        <f>IFERROR(__xludf.DUMMYFUNCTION("""COMPUTED_VALUE"""),45891.66666666667)</f>
        <v>45891.66667</v>
      </c>
      <c r="E87" s="1">
        <f>IFERROR(__xludf.DUMMYFUNCTION("""COMPUTED_VALUE"""),12951.99)</f>
        <v>12951.99</v>
      </c>
      <c r="G87" s="2">
        <f>IFERROR(__xludf.DUMMYFUNCTION("""COMPUTED_VALUE"""),45891.66666666667)</f>
        <v>45891.66667</v>
      </c>
      <c r="H87" s="1">
        <f>IFERROR(__xludf.DUMMYFUNCTION("""COMPUTED_VALUE"""),12474.38)</f>
        <v>12474.38</v>
      </c>
      <c r="J87" s="2">
        <f>IFERROR(__xludf.DUMMYFUNCTION("""COMPUTED_VALUE"""),45891.66666666667)</f>
        <v>45891.66667</v>
      </c>
      <c r="K87" s="1">
        <f>IFERROR(__xludf.DUMMYFUNCTION("""COMPUTED_VALUE"""),12873.44)</f>
        <v>12873.44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IFERROR(__xludf.DUMMYFUNCTION("""COMPUTED_VALUE"""),12847.82)</f>
        <v>12847.82</v>
      </c>
      <c r="D88" s="2">
        <f>IFERROR(__xludf.DUMMYFUNCTION("""COMPUTED_VALUE"""),45898.66666666667)</f>
        <v>45898.66667</v>
      </c>
      <c r="E88" s="1">
        <f>IFERROR(__xludf.DUMMYFUNCTION("""COMPUTED_VALUE"""),13034.13)</f>
        <v>13034.13</v>
      </c>
      <c r="G88" s="2">
        <f>IFERROR(__xludf.DUMMYFUNCTION("""COMPUTED_VALUE"""),45898.66666666667)</f>
        <v>45898.66667</v>
      </c>
      <c r="H88" s="1">
        <f>IFERROR(__xludf.DUMMYFUNCTION("""COMPUTED_VALUE"""),12761.98)</f>
        <v>12761.98</v>
      </c>
      <c r="J88" s="2">
        <f>IFERROR(__xludf.DUMMYFUNCTION("""COMPUTED_VALUE"""),45898.66666666667)</f>
        <v>45898.66667</v>
      </c>
      <c r="K88" s="1">
        <f>IFERROR(__xludf.DUMMYFUNCTION("""COMPUTED_VALUE"""),12896.85)</f>
        <v>12896.85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IFERROR(__xludf.DUMMYFUNCTION("""COMPUTED_VALUE"""),12684.38)</f>
        <v>12684.38</v>
      </c>
      <c r="D89" s="2">
        <f>IFERROR(__xludf.DUMMYFUNCTION("""COMPUTED_VALUE"""),45905.66666666667)</f>
        <v>45905.66667</v>
      </c>
      <c r="E89" s="1">
        <f>IFERROR(__xludf.DUMMYFUNCTION("""COMPUTED_VALUE"""),12949.62)</f>
        <v>12949.62</v>
      </c>
      <c r="G89" s="2">
        <f>IFERROR(__xludf.DUMMYFUNCTION("""COMPUTED_VALUE"""),45905.66666666667)</f>
        <v>45905.66667</v>
      </c>
      <c r="H89" s="1">
        <f>IFERROR(__xludf.DUMMYFUNCTION("""COMPUTED_VALUE"""),12634.66)</f>
        <v>12634.66</v>
      </c>
      <c r="J89" s="2">
        <f>IFERROR(__xludf.DUMMYFUNCTION("""COMPUTED_VALUE"""),45905.66666666667)</f>
        <v>45905.66667</v>
      </c>
      <c r="K89" s="1">
        <f>IFERROR(__xludf.DUMMYFUNCTION("""COMPUTED_VALUE"""),12826.51)</f>
        <v>12826.51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IFERROR(__xludf.DUMMYFUNCTION("""COMPUTED_VALUE"""),12902.68)</f>
        <v>12902.68</v>
      </c>
      <c r="D90" s="2">
        <f>IFERROR(__xludf.DUMMYFUNCTION("""COMPUTED_VALUE"""),45912.66666666667)</f>
        <v>45912.66667</v>
      </c>
      <c r="E90" s="1">
        <f>IFERROR(__xludf.DUMMYFUNCTION("""COMPUTED_VALUE"""),13209.69)</f>
        <v>13209.69</v>
      </c>
      <c r="G90" s="2">
        <f>IFERROR(__xludf.DUMMYFUNCTION("""COMPUTED_VALUE"""),45912.66666666667)</f>
        <v>45912.66667</v>
      </c>
      <c r="H90" s="1">
        <f>IFERROR(__xludf.DUMMYFUNCTION("""COMPUTED_VALUE"""),12866.19)</f>
        <v>12866.19</v>
      </c>
      <c r="J90" s="2">
        <f>IFERROR(__xludf.DUMMYFUNCTION("""COMPUTED_VALUE"""),45912.66666666667)</f>
        <v>45912.66667</v>
      </c>
      <c r="K90" s="1">
        <f>IFERROR(__xludf.DUMMYFUNCTION("""COMPUTED_VALUE"""),13131.86)</f>
        <v>13131.86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IFERROR(__xludf.DUMMYFUNCTION("""COMPUTED_VALUE"""),13143.65)</f>
        <v>13143.65</v>
      </c>
      <c r="D91" s="2">
        <f>IFERROR(__xludf.DUMMYFUNCTION("""COMPUTED_VALUE"""),45919.66666666667)</f>
        <v>45919.66667</v>
      </c>
      <c r="E91" s="1">
        <f>IFERROR(__xludf.DUMMYFUNCTION("""COMPUTED_VALUE"""),13379.44)</f>
        <v>13379.44</v>
      </c>
      <c r="G91" s="2">
        <f>IFERROR(__xludf.DUMMYFUNCTION("""COMPUTED_VALUE"""),45919.66666666667)</f>
        <v>45919.66667</v>
      </c>
      <c r="H91" s="1">
        <f>IFERROR(__xludf.DUMMYFUNCTION("""COMPUTED_VALUE"""),12946.49)</f>
        <v>12946.49</v>
      </c>
      <c r="J91" s="2">
        <f>IFERROR(__xludf.DUMMYFUNCTION("""COMPUTED_VALUE"""),45919.66666666667)</f>
        <v>45919.66667</v>
      </c>
      <c r="K91" s="1">
        <f>IFERROR(__xludf.DUMMYFUNCTION("""COMPUTED_VALUE"""),13354.27)</f>
        <v>13354.27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