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IFERROR(__xludf.DUMMYFUNCTION("GOOGLEFINANCE(""DJUSGS"",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IFERROR(__xludf.DUMMYFUNCTION("GOOGLEFINANCE(""DJUSGS"",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IFERROR(__xludf.DUMMYFUNCTION("GOOGLEFINANCE(""DJUSGS"",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IFERROR(__xludf.DUMMYFUNCTION("GOOGLEFINANCE(""DJUSGS"",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IFERROR(__xludf.DUMMYFUNCTION("GOOGLEFINANCE(""DJUSGS"",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IFERROR(__xludf.DUMMYFUNCTION("""COMPUTED_VALUE"""),6635.01)</f>
        <v>6635.01</v>
      </c>
      <c r="D2" s="2">
        <f>IFERROR(__xludf.DUMMYFUNCTION("""COMPUTED_VALUE"""),45296.66666666667)</f>
        <v>45296.66667</v>
      </c>
      <c r="E2" s="1">
        <f>IFERROR(__xludf.DUMMYFUNCTION("""COMPUTED_VALUE"""),6662.56)</f>
        <v>6662.56</v>
      </c>
      <c r="G2" s="2">
        <f>IFERROR(__xludf.DUMMYFUNCTION("""COMPUTED_VALUE"""),45296.66666666667)</f>
        <v>45296.66667</v>
      </c>
      <c r="H2" s="1">
        <f>IFERROR(__xludf.DUMMYFUNCTION("""COMPUTED_VALUE"""),6397.48)</f>
        <v>6397.48</v>
      </c>
      <c r="J2" s="2">
        <f>IFERROR(__xludf.DUMMYFUNCTION("""COMPUTED_VALUE"""),45296.66666666667)</f>
        <v>45296.66667</v>
      </c>
      <c r="K2" s="1">
        <f>IFERROR(__xludf.DUMMYFUNCTION("""COMPUTED_VALUE"""),6432.01)</f>
        <v>6432.01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IFERROR(__xludf.DUMMYFUNCTION("""COMPUTED_VALUE"""),6436.15)</f>
        <v>6436.15</v>
      </c>
      <c r="D3" s="2">
        <f>IFERROR(__xludf.DUMMYFUNCTION("""COMPUTED_VALUE"""),45303.66666666667)</f>
        <v>45303.66667</v>
      </c>
      <c r="E3" s="1">
        <f>IFERROR(__xludf.DUMMYFUNCTION("""COMPUTED_VALUE"""),6605.86)</f>
        <v>6605.86</v>
      </c>
      <c r="G3" s="2">
        <f>IFERROR(__xludf.DUMMYFUNCTION("""COMPUTED_VALUE"""),45303.66666666667)</f>
        <v>45303.66667</v>
      </c>
      <c r="H3" s="1">
        <f>IFERROR(__xludf.DUMMYFUNCTION("""COMPUTED_VALUE"""),6433.76)</f>
        <v>6433.76</v>
      </c>
      <c r="J3" s="2">
        <f>IFERROR(__xludf.DUMMYFUNCTION("""COMPUTED_VALUE"""),45303.66666666667)</f>
        <v>45303.66667</v>
      </c>
      <c r="K3" s="1">
        <f>IFERROR(__xludf.DUMMYFUNCTION("""COMPUTED_VALUE"""),6531.14)</f>
        <v>6531.14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IFERROR(__xludf.DUMMYFUNCTION("""COMPUTED_VALUE"""),6490.07)</f>
        <v>6490.07</v>
      </c>
      <c r="D4" s="2">
        <f>IFERROR(__xludf.DUMMYFUNCTION("""COMPUTED_VALUE"""),45310.66666666667)</f>
        <v>45310.66667</v>
      </c>
      <c r="E4" s="1">
        <f>IFERROR(__xludf.DUMMYFUNCTION("""COMPUTED_VALUE"""),6583.42)</f>
        <v>6583.42</v>
      </c>
      <c r="G4" s="2">
        <f>IFERROR(__xludf.DUMMYFUNCTION("""COMPUTED_VALUE"""),45310.66666666667)</f>
        <v>45310.66667</v>
      </c>
      <c r="H4" s="1">
        <f>IFERROR(__xludf.DUMMYFUNCTION("""COMPUTED_VALUE"""),6420.13)</f>
        <v>6420.13</v>
      </c>
      <c r="J4" s="2">
        <f>IFERROR(__xludf.DUMMYFUNCTION("""COMPUTED_VALUE"""),45310.66666666667)</f>
        <v>45310.66667</v>
      </c>
      <c r="K4" s="1">
        <f>IFERROR(__xludf.DUMMYFUNCTION("""COMPUTED_VALUE"""),6577.7)</f>
        <v>6577.7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IFERROR(__xludf.DUMMYFUNCTION("""COMPUTED_VALUE"""),6628.49)</f>
        <v>6628.49</v>
      </c>
      <c r="D5" s="2">
        <f>IFERROR(__xludf.DUMMYFUNCTION("""COMPUTED_VALUE"""),45317.66666666667)</f>
        <v>45317.66667</v>
      </c>
      <c r="E5" s="1">
        <f>IFERROR(__xludf.DUMMYFUNCTION("""COMPUTED_VALUE"""),6713.65)</f>
        <v>6713.65</v>
      </c>
      <c r="G5" s="2">
        <f>IFERROR(__xludf.DUMMYFUNCTION("""COMPUTED_VALUE"""),45317.66666666667)</f>
        <v>45317.66667</v>
      </c>
      <c r="H5" s="1">
        <f>IFERROR(__xludf.DUMMYFUNCTION("""COMPUTED_VALUE"""),6572.73)</f>
        <v>6572.73</v>
      </c>
      <c r="J5" s="2">
        <f>IFERROR(__xludf.DUMMYFUNCTION("""COMPUTED_VALUE"""),45317.66666666667)</f>
        <v>45317.66667</v>
      </c>
      <c r="K5" s="1">
        <f>IFERROR(__xludf.DUMMYFUNCTION("""COMPUTED_VALUE"""),6612.09)</f>
        <v>6612.09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IFERROR(__xludf.DUMMYFUNCTION("""COMPUTED_VALUE"""),6614.54)</f>
        <v>6614.54</v>
      </c>
      <c r="D6" s="2">
        <f>IFERROR(__xludf.DUMMYFUNCTION("""COMPUTED_VALUE"""),45324.66666666667)</f>
        <v>45324.66667</v>
      </c>
      <c r="E6" s="1">
        <f>IFERROR(__xludf.DUMMYFUNCTION("""COMPUTED_VALUE"""),6721.2)</f>
        <v>6721.2</v>
      </c>
      <c r="G6" s="2">
        <f>IFERROR(__xludf.DUMMYFUNCTION("""COMPUTED_VALUE"""),45324.66666666667)</f>
        <v>45324.66667</v>
      </c>
      <c r="H6" s="1">
        <f>IFERROR(__xludf.DUMMYFUNCTION("""COMPUTED_VALUE"""),6546.06)</f>
        <v>6546.06</v>
      </c>
      <c r="J6" s="2">
        <f>IFERROR(__xludf.DUMMYFUNCTION("""COMPUTED_VALUE"""),45324.66666666667)</f>
        <v>45324.66667</v>
      </c>
      <c r="K6" s="1">
        <f>IFERROR(__xludf.DUMMYFUNCTION("""COMPUTED_VALUE"""),6695.34)</f>
        <v>6695.34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IFERROR(__xludf.DUMMYFUNCTION("""COMPUTED_VALUE"""),6652.98)</f>
        <v>6652.98</v>
      </c>
      <c r="D7" s="2">
        <f>IFERROR(__xludf.DUMMYFUNCTION("""COMPUTED_VALUE"""),45331.66666666667)</f>
        <v>45331.66667</v>
      </c>
      <c r="E7" s="1">
        <f>IFERROR(__xludf.DUMMYFUNCTION("""COMPUTED_VALUE"""),6898.38)</f>
        <v>6898.38</v>
      </c>
      <c r="G7" s="2">
        <f>IFERROR(__xludf.DUMMYFUNCTION("""COMPUTED_VALUE"""),45331.66666666667)</f>
        <v>45331.66667</v>
      </c>
      <c r="H7" s="1">
        <f>IFERROR(__xludf.DUMMYFUNCTION("""COMPUTED_VALUE"""),6579.85)</f>
        <v>6579.85</v>
      </c>
      <c r="J7" s="2">
        <f>IFERROR(__xludf.DUMMYFUNCTION("""COMPUTED_VALUE"""),45331.66666666667)</f>
        <v>45331.66667</v>
      </c>
      <c r="K7" s="1">
        <f>IFERROR(__xludf.DUMMYFUNCTION("""COMPUTED_VALUE"""),6889.37)</f>
        <v>6889.37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IFERROR(__xludf.DUMMYFUNCTION("""COMPUTED_VALUE"""),6896.0)</f>
        <v>6896</v>
      </c>
      <c r="D8" s="2">
        <f>IFERROR(__xludf.DUMMYFUNCTION("""COMPUTED_VALUE"""),45338.66666666667)</f>
        <v>45338.66667</v>
      </c>
      <c r="E8" s="1">
        <f>IFERROR(__xludf.DUMMYFUNCTION("""COMPUTED_VALUE"""),7034.41)</f>
        <v>7034.41</v>
      </c>
      <c r="G8" s="2">
        <f>IFERROR(__xludf.DUMMYFUNCTION("""COMPUTED_VALUE"""),45338.66666666667)</f>
        <v>45338.66667</v>
      </c>
      <c r="H8" s="1">
        <f>IFERROR(__xludf.DUMMYFUNCTION("""COMPUTED_VALUE"""),6754.18)</f>
        <v>6754.18</v>
      </c>
      <c r="J8" s="2">
        <f>IFERROR(__xludf.DUMMYFUNCTION("""COMPUTED_VALUE"""),45338.66666666667)</f>
        <v>45338.66667</v>
      </c>
      <c r="K8" s="1">
        <f>IFERROR(__xludf.DUMMYFUNCTION("""COMPUTED_VALUE"""),6951.83)</f>
        <v>6951.83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IFERROR(__xludf.DUMMYFUNCTION("""COMPUTED_VALUE"""),6898.15)</f>
        <v>6898.15</v>
      </c>
      <c r="D9" s="2">
        <f>IFERROR(__xludf.DUMMYFUNCTION("""COMPUTED_VALUE"""),45345.66666666667)</f>
        <v>45345.66667</v>
      </c>
      <c r="E9" s="1">
        <f>IFERROR(__xludf.DUMMYFUNCTION("""COMPUTED_VALUE"""),7004.0)</f>
        <v>7004</v>
      </c>
      <c r="G9" s="2">
        <f>IFERROR(__xludf.DUMMYFUNCTION("""COMPUTED_VALUE"""),45345.66666666667)</f>
        <v>45345.66667</v>
      </c>
      <c r="H9" s="1">
        <f>IFERROR(__xludf.DUMMYFUNCTION("""COMPUTED_VALUE"""),6810.05)</f>
        <v>6810.05</v>
      </c>
      <c r="J9" s="2">
        <f>IFERROR(__xludf.DUMMYFUNCTION("""COMPUTED_VALUE"""),45345.66666666667)</f>
        <v>45345.66667</v>
      </c>
      <c r="K9" s="1">
        <f>IFERROR(__xludf.DUMMYFUNCTION("""COMPUTED_VALUE"""),6979.75)</f>
        <v>6979.75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IFERROR(__xludf.DUMMYFUNCTION("""COMPUTED_VALUE"""),6987.94)</f>
        <v>6987.94</v>
      </c>
      <c r="D10" s="2">
        <f>IFERROR(__xludf.DUMMYFUNCTION("""COMPUTED_VALUE"""),45352.66666666667)</f>
        <v>45352.66667</v>
      </c>
      <c r="E10" s="1">
        <f>IFERROR(__xludf.DUMMYFUNCTION("""COMPUTED_VALUE"""),7151.15)</f>
        <v>7151.15</v>
      </c>
      <c r="G10" s="2">
        <f>IFERROR(__xludf.DUMMYFUNCTION("""COMPUTED_VALUE"""),45352.66666666667)</f>
        <v>45352.66667</v>
      </c>
      <c r="H10" s="1">
        <f>IFERROR(__xludf.DUMMYFUNCTION("""COMPUTED_VALUE"""),6987.13)</f>
        <v>6987.13</v>
      </c>
      <c r="J10" s="2">
        <f>IFERROR(__xludf.DUMMYFUNCTION("""COMPUTED_VALUE"""),45352.66666666667)</f>
        <v>45352.66667</v>
      </c>
      <c r="K10" s="1">
        <f>IFERROR(__xludf.DUMMYFUNCTION("""COMPUTED_VALUE"""),7148.7)</f>
        <v>7148.7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IFERROR(__xludf.DUMMYFUNCTION("""COMPUTED_VALUE"""),7194.74)</f>
        <v>7194.74</v>
      </c>
      <c r="D11" s="2">
        <f>IFERROR(__xludf.DUMMYFUNCTION("""COMPUTED_VALUE"""),45359.66666666667)</f>
        <v>45359.66667</v>
      </c>
      <c r="E11" s="1">
        <f>IFERROR(__xludf.DUMMYFUNCTION("""COMPUTED_VALUE"""),7345.91)</f>
        <v>7345.91</v>
      </c>
      <c r="G11" s="2">
        <f>IFERROR(__xludf.DUMMYFUNCTION("""COMPUTED_VALUE"""),45359.66666666667)</f>
        <v>45359.66667</v>
      </c>
      <c r="H11" s="1">
        <f>IFERROR(__xludf.DUMMYFUNCTION("""COMPUTED_VALUE"""),7072.74)</f>
        <v>7072.74</v>
      </c>
      <c r="J11" s="2">
        <f>IFERROR(__xludf.DUMMYFUNCTION("""COMPUTED_VALUE"""),45359.66666666667)</f>
        <v>45359.66667</v>
      </c>
      <c r="K11" s="1">
        <f>IFERROR(__xludf.DUMMYFUNCTION("""COMPUTED_VALUE"""),7229.25)</f>
        <v>7229.25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IFERROR(__xludf.DUMMYFUNCTION("""COMPUTED_VALUE"""),7203.55)</f>
        <v>7203.55</v>
      </c>
      <c r="D12" s="2">
        <f>IFERROR(__xludf.DUMMYFUNCTION("""COMPUTED_VALUE"""),45366.66666666667)</f>
        <v>45366.66667</v>
      </c>
      <c r="E12" s="1">
        <f>IFERROR(__xludf.DUMMYFUNCTION("""COMPUTED_VALUE"""),7275.98)</f>
        <v>7275.98</v>
      </c>
      <c r="G12" s="2">
        <f>IFERROR(__xludf.DUMMYFUNCTION("""COMPUTED_VALUE"""),45366.66666666667)</f>
        <v>45366.66667</v>
      </c>
      <c r="H12" s="1">
        <f>IFERROR(__xludf.DUMMYFUNCTION("""COMPUTED_VALUE"""),7091.06)</f>
        <v>7091.06</v>
      </c>
      <c r="J12" s="2">
        <f>IFERROR(__xludf.DUMMYFUNCTION("""COMPUTED_VALUE"""),45366.66666666667)</f>
        <v>45366.66667</v>
      </c>
      <c r="K12" s="1">
        <f>IFERROR(__xludf.DUMMYFUNCTION("""COMPUTED_VALUE"""),7125.9)</f>
        <v>7125.9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IFERROR(__xludf.DUMMYFUNCTION("""COMPUTED_VALUE"""),7151.19)</f>
        <v>7151.19</v>
      </c>
      <c r="D13" s="2">
        <f>IFERROR(__xludf.DUMMYFUNCTION("""COMPUTED_VALUE"""),45373.66666666667)</f>
        <v>45373.66667</v>
      </c>
      <c r="E13" s="1">
        <f>IFERROR(__xludf.DUMMYFUNCTION("""COMPUTED_VALUE"""),7330.98)</f>
        <v>7330.98</v>
      </c>
      <c r="G13" s="2">
        <f>IFERROR(__xludf.DUMMYFUNCTION("""COMPUTED_VALUE"""),45373.66666666667)</f>
        <v>45373.66667</v>
      </c>
      <c r="H13" s="1">
        <f>IFERROR(__xludf.DUMMYFUNCTION("""COMPUTED_VALUE"""),7048.83)</f>
        <v>7048.83</v>
      </c>
      <c r="J13" s="2">
        <f>IFERROR(__xludf.DUMMYFUNCTION("""COMPUTED_VALUE"""),45373.66666666667)</f>
        <v>45373.66667</v>
      </c>
      <c r="K13" s="1">
        <f>IFERROR(__xludf.DUMMYFUNCTION("""COMPUTED_VALUE"""),7251.57)</f>
        <v>7251.57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IFERROR(__xludf.DUMMYFUNCTION("""COMPUTED_VALUE"""),7257.6)</f>
        <v>7257.6</v>
      </c>
      <c r="D14" s="2">
        <f>IFERROR(__xludf.DUMMYFUNCTION("""COMPUTED_VALUE"""),45379.66666666667)</f>
        <v>45379.66667</v>
      </c>
      <c r="E14" s="1">
        <f>IFERROR(__xludf.DUMMYFUNCTION("""COMPUTED_VALUE"""),7384.47)</f>
        <v>7384.47</v>
      </c>
      <c r="G14" s="2">
        <f>IFERROR(__xludf.DUMMYFUNCTION("""COMPUTED_VALUE"""),45379.66666666667)</f>
        <v>45379.66667</v>
      </c>
      <c r="H14" s="1">
        <f>IFERROR(__xludf.DUMMYFUNCTION("""COMPUTED_VALUE"""),7255.27)</f>
        <v>7255.27</v>
      </c>
      <c r="J14" s="2">
        <f>IFERROR(__xludf.DUMMYFUNCTION("""COMPUTED_VALUE"""),45379.66666666667)</f>
        <v>45379.66667</v>
      </c>
      <c r="K14" s="1">
        <f>IFERROR(__xludf.DUMMYFUNCTION("""COMPUTED_VALUE"""),7353.69)</f>
        <v>7353.69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IFERROR(__xludf.DUMMYFUNCTION("""COMPUTED_VALUE"""),7347.97)</f>
        <v>7347.97</v>
      </c>
      <c r="D15" s="2">
        <f>IFERROR(__xludf.DUMMYFUNCTION("""COMPUTED_VALUE"""),45387.66666666667)</f>
        <v>45387.66667</v>
      </c>
      <c r="E15" s="1">
        <f>IFERROR(__xludf.DUMMYFUNCTION("""COMPUTED_VALUE"""),7351.66)</f>
        <v>7351.66</v>
      </c>
      <c r="G15" s="2">
        <f>IFERROR(__xludf.DUMMYFUNCTION("""COMPUTED_VALUE"""),45387.66666666667)</f>
        <v>45387.66667</v>
      </c>
      <c r="H15" s="1">
        <f>IFERROR(__xludf.DUMMYFUNCTION("""COMPUTED_VALUE"""),7078.97)</f>
        <v>7078.97</v>
      </c>
      <c r="J15" s="2">
        <f>IFERROR(__xludf.DUMMYFUNCTION("""COMPUTED_VALUE"""),45387.66666666667)</f>
        <v>45387.66667</v>
      </c>
      <c r="K15" s="1">
        <f>IFERROR(__xludf.DUMMYFUNCTION("""COMPUTED_VALUE"""),7131.85)</f>
        <v>7131.85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IFERROR(__xludf.DUMMYFUNCTION("""COMPUTED_VALUE"""),7161.27)</f>
        <v>7161.27</v>
      </c>
      <c r="D16" s="2">
        <f>IFERROR(__xludf.DUMMYFUNCTION("""COMPUTED_VALUE"""),45394.66666666667)</f>
        <v>45394.66667</v>
      </c>
      <c r="E16" s="1">
        <f>IFERROR(__xludf.DUMMYFUNCTION("""COMPUTED_VALUE"""),7192.4)</f>
        <v>7192.4</v>
      </c>
      <c r="G16" s="2">
        <f>IFERROR(__xludf.DUMMYFUNCTION("""COMPUTED_VALUE"""),45394.66666666667)</f>
        <v>45394.66667</v>
      </c>
      <c r="H16" s="1">
        <f>IFERROR(__xludf.DUMMYFUNCTION("""COMPUTED_VALUE"""),6925.17)</f>
        <v>6925.17</v>
      </c>
      <c r="J16" s="2">
        <f>IFERROR(__xludf.DUMMYFUNCTION("""COMPUTED_VALUE"""),45394.66666666667)</f>
        <v>45394.66667</v>
      </c>
      <c r="K16" s="1">
        <f>IFERROR(__xludf.DUMMYFUNCTION("""COMPUTED_VALUE"""),6944.39)</f>
        <v>6944.39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IFERROR(__xludf.DUMMYFUNCTION("""COMPUTED_VALUE"""),6989.13)</f>
        <v>6989.13</v>
      </c>
      <c r="D17" s="2">
        <f>IFERROR(__xludf.DUMMYFUNCTION("""COMPUTED_VALUE"""),45401.66666666667)</f>
        <v>45401.66667</v>
      </c>
      <c r="E17" s="1">
        <f>IFERROR(__xludf.DUMMYFUNCTION("""COMPUTED_VALUE"""),7002.78)</f>
        <v>7002.78</v>
      </c>
      <c r="G17" s="2">
        <f>IFERROR(__xludf.DUMMYFUNCTION("""COMPUTED_VALUE"""),45401.66666666667)</f>
        <v>45401.66667</v>
      </c>
      <c r="H17" s="1">
        <f>IFERROR(__xludf.DUMMYFUNCTION("""COMPUTED_VALUE"""),6639.97)</f>
        <v>6639.97</v>
      </c>
      <c r="J17" s="2">
        <f>IFERROR(__xludf.DUMMYFUNCTION("""COMPUTED_VALUE"""),45401.66666666667)</f>
        <v>45401.66667</v>
      </c>
      <c r="K17" s="1">
        <f>IFERROR(__xludf.DUMMYFUNCTION("""COMPUTED_VALUE"""),6668.31)</f>
        <v>6668.31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IFERROR(__xludf.DUMMYFUNCTION("""COMPUTED_VALUE"""),6709.87)</f>
        <v>6709.87</v>
      </c>
      <c r="D18" s="2">
        <f>IFERROR(__xludf.DUMMYFUNCTION("""COMPUTED_VALUE"""),45408.66666666667)</f>
        <v>45408.66667</v>
      </c>
      <c r="E18" s="1">
        <f>IFERROR(__xludf.DUMMYFUNCTION("""COMPUTED_VALUE"""),6894.26)</f>
        <v>6894.26</v>
      </c>
      <c r="G18" s="2">
        <f>IFERROR(__xludf.DUMMYFUNCTION("""COMPUTED_VALUE"""),45408.66666666667)</f>
        <v>45408.66667</v>
      </c>
      <c r="H18" s="1">
        <f>IFERROR(__xludf.DUMMYFUNCTION("""COMPUTED_VALUE"""),6670.67)</f>
        <v>6670.67</v>
      </c>
      <c r="J18" s="2">
        <f>IFERROR(__xludf.DUMMYFUNCTION("""COMPUTED_VALUE"""),45408.66666666667)</f>
        <v>45408.66667</v>
      </c>
      <c r="K18" s="1">
        <f>IFERROR(__xludf.DUMMYFUNCTION("""COMPUTED_VALUE"""),6869.84)</f>
        <v>6869.84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IFERROR(__xludf.DUMMYFUNCTION("""COMPUTED_VALUE"""),6891.65)</f>
        <v>6891.65</v>
      </c>
      <c r="D19" s="2">
        <f>IFERROR(__xludf.DUMMYFUNCTION("""COMPUTED_VALUE"""),45415.66666666667)</f>
        <v>45415.66667</v>
      </c>
      <c r="E19" s="1">
        <f>IFERROR(__xludf.DUMMYFUNCTION("""COMPUTED_VALUE"""),6976.89)</f>
        <v>6976.89</v>
      </c>
      <c r="G19" s="2">
        <f>IFERROR(__xludf.DUMMYFUNCTION("""COMPUTED_VALUE"""),45415.66666666667)</f>
        <v>45415.66667</v>
      </c>
      <c r="H19" s="1">
        <f>IFERROR(__xludf.DUMMYFUNCTION("""COMPUTED_VALUE"""),6708.92)</f>
        <v>6708.92</v>
      </c>
      <c r="J19" s="2">
        <f>IFERROR(__xludf.DUMMYFUNCTION("""COMPUTED_VALUE"""),45415.66666666667)</f>
        <v>45415.66667</v>
      </c>
      <c r="K19" s="1">
        <f>IFERROR(__xludf.DUMMYFUNCTION("""COMPUTED_VALUE"""),6922.01)</f>
        <v>6922.01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IFERROR(__xludf.DUMMYFUNCTION("""COMPUTED_VALUE"""),6976.64)</f>
        <v>6976.64</v>
      </c>
      <c r="D20" s="2">
        <f>IFERROR(__xludf.DUMMYFUNCTION("""COMPUTED_VALUE"""),45422.66666666667)</f>
        <v>45422.66667</v>
      </c>
      <c r="E20" s="1">
        <f>IFERROR(__xludf.DUMMYFUNCTION("""COMPUTED_VALUE"""),7098.0)</f>
        <v>7098</v>
      </c>
      <c r="G20" s="2">
        <f>IFERROR(__xludf.DUMMYFUNCTION("""COMPUTED_VALUE"""),45422.66666666667)</f>
        <v>45422.66667</v>
      </c>
      <c r="H20" s="1">
        <f>IFERROR(__xludf.DUMMYFUNCTION("""COMPUTED_VALUE"""),6957.0)</f>
        <v>6957</v>
      </c>
      <c r="J20" s="2">
        <f>IFERROR(__xludf.DUMMYFUNCTION("""COMPUTED_VALUE"""),45422.66666666667)</f>
        <v>45422.66667</v>
      </c>
      <c r="K20" s="1">
        <f>IFERROR(__xludf.DUMMYFUNCTION("""COMPUTED_VALUE"""),7048.38)</f>
        <v>7048.38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IFERROR(__xludf.DUMMYFUNCTION("""COMPUTED_VALUE"""),7082.65)</f>
        <v>7082.65</v>
      </c>
      <c r="D21" s="2">
        <f>IFERROR(__xludf.DUMMYFUNCTION("""COMPUTED_VALUE"""),45429.66666666667)</f>
        <v>45429.66667</v>
      </c>
      <c r="E21" s="1">
        <f>IFERROR(__xludf.DUMMYFUNCTION("""COMPUTED_VALUE"""),7209.63)</f>
        <v>7209.63</v>
      </c>
      <c r="G21" s="2">
        <f>IFERROR(__xludf.DUMMYFUNCTION("""COMPUTED_VALUE"""),45429.66666666667)</f>
        <v>45429.66667</v>
      </c>
      <c r="H21" s="1">
        <f>IFERROR(__xludf.DUMMYFUNCTION("""COMPUTED_VALUE"""),7035.1)</f>
        <v>7035.1</v>
      </c>
      <c r="J21" s="2">
        <f>IFERROR(__xludf.DUMMYFUNCTION("""COMPUTED_VALUE"""),45429.66666666667)</f>
        <v>45429.66667</v>
      </c>
      <c r="K21" s="1">
        <f>IFERROR(__xludf.DUMMYFUNCTION("""COMPUTED_VALUE"""),7170.6)</f>
        <v>7170.6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IFERROR(__xludf.DUMMYFUNCTION("""COMPUTED_VALUE"""),7178.28)</f>
        <v>7178.28</v>
      </c>
      <c r="D22" s="2">
        <f>IFERROR(__xludf.DUMMYFUNCTION("""COMPUTED_VALUE"""),45436.66666666667)</f>
        <v>45436.66667</v>
      </c>
      <c r="E22" s="1">
        <f>IFERROR(__xludf.DUMMYFUNCTION("""COMPUTED_VALUE"""),7210.06)</f>
        <v>7210.06</v>
      </c>
      <c r="G22" s="2">
        <f>IFERROR(__xludf.DUMMYFUNCTION("""COMPUTED_VALUE"""),45436.66666666667)</f>
        <v>45436.66667</v>
      </c>
      <c r="H22" s="1">
        <f>IFERROR(__xludf.DUMMYFUNCTION("""COMPUTED_VALUE"""),7028.79)</f>
        <v>7028.79</v>
      </c>
      <c r="J22" s="2">
        <f>IFERROR(__xludf.DUMMYFUNCTION("""COMPUTED_VALUE"""),45436.66666666667)</f>
        <v>45436.66667</v>
      </c>
      <c r="K22" s="1">
        <f>IFERROR(__xludf.DUMMYFUNCTION("""COMPUTED_VALUE"""),7143.25)</f>
        <v>7143.25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IFERROR(__xludf.DUMMYFUNCTION("""COMPUTED_VALUE"""),7156.22)</f>
        <v>7156.22</v>
      </c>
      <c r="D23" s="2">
        <f>IFERROR(__xludf.DUMMYFUNCTION("""COMPUTED_VALUE"""),45443.66666666667)</f>
        <v>45443.66667</v>
      </c>
      <c r="E23" s="1">
        <f>IFERROR(__xludf.DUMMYFUNCTION("""COMPUTED_VALUE"""),7159.98)</f>
        <v>7159.98</v>
      </c>
      <c r="G23" s="2">
        <f>IFERROR(__xludf.DUMMYFUNCTION("""COMPUTED_VALUE"""),45443.66666666667)</f>
        <v>45443.66667</v>
      </c>
      <c r="H23" s="1">
        <f>IFERROR(__xludf.DUMMYFUNCTION("""COMPUTED_VALUE"""),6918.72)</f>
        <v>6918.72</v>
      </c>
      <c r="J23" s="2">
        <f>IFERROR(__xludf.DUMMYFUNCTION("""COMPUTED_VALUE"""),45443.66666666667)</f>
        <v>45443.66667</v>
      </c>
      <c r="K23" s="1">
        <f>IFERROR(__xludf.DUMMYFUNCTION("""COMPUTED_VALUE"""),7023.95)</f>
        <v>7023.95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IFERROR(__xludf.DUMMYFUNCTION("""COMPUTED_VALUE"""),7063.57)</f>
        <v>7063.57</v>
      </c>
      <c r="D24" s="2">
        <f>IFERROR(__xludf.DUMMYFUNCTION("""COMPUTED_VALUE"""),45450.66666666667)</f>
        <v>45450.66667</v>
      </c>
      <c r="E24" s="1">
        <f>IFERROR(__xludf.DUMMYFUNCTION("""COMPUTED_VALUE"""),7065.81)</f>
        <v>7065.81</v>
      </c>
      <c r="G24" s="2">
        <f>IFERROR(__xludf.DUMMYFUNCTION("""COMPUTED_VALUE"""),45450.66666666667)</f>
        <v>45450.66667</v>
      </c>
      <c r="H24" s="1">
        <f>IFERROR(__xludf.DUMMYFUNCTION("""COMPUTED_VALUE"""),6917.6)</f>
        <v>6917.6</v>
      </c>
      <c r="J24" s="2">
        <f>IFERROR(__xludf.DUMMYFUNCTION("""COMPUTED_VALUE"""),45450.66666666667)</f>
        <v>45450.66667</v>
      </c>
      <c r="K24" s="1">
        <f>IFERROR(__xludf.DUMMYFUNCTION("""COMPUTED_VALUE"""),6942.94)</f>
        <v>6942.94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IFERROR(__xludf.DUMMYFUNCTION("""COMPUTED_VALUE"""),6903.42)</f>
        <v>6903.42</v>
      </c>
      <c r="D25" s="2">
        <f>IFERROR(__xludf.DUMMYFUNCTION("""COMPUTED_VALUE"""),45457.66666666667)</f>
        <v>45457.66667</v>
      </c>
      <c r="E25" s="1">
        <f>IFERROR(__xludf.DUMMYFUNCTION("""COMPUTED_VALUE"""),7164.28)</f>
        <v>7164.28</v>
      </c>
      <c r="G25" s="2">
        <f>IFERROR(__xludf.DUMMYFUNCTION("""COMPUTED_VALUE"""),45457.66666666667)</f>
        <v>45457.66667</v>
      </c>
      <c r="H25" s="1">
        <f>IFERROR(__xludf.DUMMYFUNCTION("""COMPUTED_VALUE"""),6903.42)</f>
        <v>6903.42</v>
      </c>
      <c r="J25" s="2">
        <f>IFERROR(__xludf.DUMMYFUNCTION("""COMPUTED_VALUE"""),45457.66666666667)</f>
        <v>45457.66667</v>
      </c>
      <c r="K25" s="1">
        <f>IFERROR(__xludf.DUMMYFUNCTION("""COMPUTED_VALUE"""),6957.54)</f>
        <v>6957.54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IFERROR(__xludf.DUMMYFUNCTION("""COMPUTED_VALUE"""),6942.79)</f>
        <v>6942.79</v>
      </c>
      <c r="D26" s="2">
        <f>IFERROR(__xludf.DUMMYFUNCTION("""COMPUTED_VALUE"""),45464.66666666667)</f>
        <v>45464.66667</v>
      </c>
      <c r="E26" s="1">
        <f>IFERROR(__xludf.DUMMYFUNCTION("""COMPUTED_VALUE"""),7037.23)</f>
        <v>7037.23</v>
      </c>
      <c r="G26" s="2">
        <f>IFERROR(__xludf.DUMMYFUNCTION("""COMPUTED_VALUE"""),45464.66666666667)</f>
        <v>45464.66667</v>
      </c>
      <c r="H26" s="1">
        <f>IFERROR(__xludf.DUMMYFUNCTION("""COMPUTED_VALUE"""),6925.82)</f>
        <v>6925.82</v>
      </c>
      <c r="J26" s="2">
        <f>IFERROR(__xludf.DUMMYFUNCTION("""COMPUTED_VALUE"""),45464.66666666667)</f>
        <v>45464.66667</v>
      </c>
      <c r="K26" s="1">
        <f>IFERROR(__xludf.DUMMYFUNCTION("""COMPUTED_VALUE"""),7008.21)</f>
        <v>7008.21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IFERROR(__xludf.DUMMYFUNCTION("""COMPUTED_VALUE"""),6994.69)</f>
        <v>6994.69</v>
      </c>
      <c r="D27" s="2">
        <f>IFERROR(__xludf.DUMMYFUNCTION("""COMPUTED_VALUE"""),45471.66666666667)</f>
        <v>45471.66667</v>
      </c>
      <c r="E27" s="1">
        <f>IFERROR(__xludf.DUMMYFUNCTION("""COMPUTED_VALUE"""),7048.68)</f>
        <v>7048.68</v>
      </c>
      <c r="G27" s="2">
        <f>IFERROR(__xludf.DUMMYFUNCTION("""COMPUTED_VALUE"""),45471.66666666667)</f>
        <v>45471.66667</v>
      </c>
      <c r="H27" s="1">
        <f>IFERROR(__xludf.DUMMYFUNCTION("""COMPUTED_VALUE"""),6921.12)</f>
        <v>6921.12</v>
      </c>
      <c r="J27" s="2">
        <f>IFERROR(__xludf.DUMMYFUNCTION("""COMPUTED_VALUE"""),45471.66666666667)</f>
        <v>45471.66667</v>
      </c>
      <c r="K27" s="1">
        <f>IFERROR(__xludf.DUMMYFUNCTION("""COMPUTED_VALUE"""),6954.61)</f>
        <v>6954.61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IFERROR(__xludf.DUMMYFUNCTION("""COMPUTED_VALUE"""),6974.77)</f>
        <v>6974.77</v>
      </c>
      <c r="D28" s="2">
        <f>IFERROR(__xludf.DUMMYFUNCTION("""COMPUTED_VALUE"""),45478.66666666667)</f>
        <v>45478.66667</v>
      </c>
      <c r="E28" s="1">
        <f>IFERROR(__xludf.DUMMYFUNCTION("""COMPUTED_VALUE"""),6979.7)</f>
        <v>6979.7</v>
      </c>
      <c r="G28" s="2">
        <f>IFERROR(__xludf.DUMMYFUNCTION("""COMPUTED_VALUE"""),45478.66666666667)</f>
        <v>45478.66667</v>
      </c>
      <c r="H28" s="1">
        <f>IFERROR(__xludf.DUMMYFUNCTION("""COMPUTED_VALUE"""),6881.78)</f>
        <v>6881.78</v>
      </c>
      <c r="J28" s="2">
        <f>IFERROR(__xludf.DUMMYFUNCTION("""COMPUTED_VALUE"""),45478.66666666667)</f>
        <v>45478.66667</v>
      </c>
      <c r="K28" s="1">
        <f>IFERROR(__xludf.DUMMYFUNCTION("""COMPUTED_VALUE"""),6923.42)</f>
        <v>6923.42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IFERROR(__xludf.DUMMYFUNCTION("""COMPUTED_VALUE"""),6955.85)</f>
        <v>6955.85</v>
      </c>
      <c r="D29" s="2">
        <f>IFERROR(__xludf.DUMMYFUNCTION("""COMPUTED_VALUE"""),45485.66666666667)</f>
        <v>45485.66667</v>
      </c>
      <c r="E29" s="1">
        <f>IFERROR(__xludf.DUMMYFUNCTION("""COMPUTED_VALUE"""),7187.27)</f>
        <v>7187.27</v>
      </c>
      <c r="G29" s="2">
        <f>IFERROR(__xludf.DUMMYFUNCTION("""COMPUTED_VALUE"""),45485.66666666667)</f>
        <v>45485.66667</v>
      </c>
      <c r="H29" s="1">
        <f>IFERROR(__xludf.DUMMYFUNCTION("""COMPUTED_VALUE"""),6877.64)</f>
        <v>6877.64</v>
      </c>
      <c r="J29" s="2">
        <f>IFERROR(__xludf.DUMMYFUNCTION("""COMPUTED_VALUE"""),45485.66666666667)</f>
        <v>45485.66667</v>
      </c>
      <c r="K29" s="1">
        <f>IFERROR(__xludf.DUMMYFUNCTION("""COMPUTED_VALUE"""),7148.15)</f>
        <v>7148.15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IFERROR(__xludf.DUMMYFUNCTION("""COMPUTED_VALUE"""),7171.7)</f>
        <v>7171.7</v>
      </c>
      <c r="D30" s="2">
        <f>IFERROR(__xludf.DUMMYFUNCTION("""COMPUTED_VALUE"""),45492.66666666667)</f>
        <v>45492.66667</v>
      </c>
      <c r="E30" s="1">
        <f>IFERROR(__xludf.DUMMYFUNCTION("""COMPUTED_VALUE"""),7344.29)</f>
        <v>7344.29</v>
      </c>
      <c r="G30" s="2">
        <f>IFERROR(__xludf.DUMMYFUNCTION("""COMPUTED_VALUE"""),45492.66666666667)</f>
        <v>45492.66667</v>
      </c>
      <c r="H30" s="1">
        <f>IFERROR(__xludf.DUMMYFUNCTION("""COMPUTED_VALUE"""),7021.92)</f>
        <v>7021.92</v>
      </c>
      <c r="J30" s="2">
        <f>IFERROR(__xludf.DUMMYFUNCTION("""COMPUTED_VALUE"""),45492.66666666667)</f>
        <v>45492.66667</v>
      </c>
      <c r="K30" s="1">
        <f>IFERROR(__xludf.DUMMYFUNCTION("""COMPUTED_VALUE"""),7046.75)</f>
        <v>7046.75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IFERROR(__xludf.DUMMYFUNCTION("""COMPUTED_VALUE"""),7095.63)</f>
        <v>7095.63</v>
      </c>
      <c r="D31" s="2">
        <f>IFERROR(__xludf.DUMMYFUNCTION("""COMPUTED_VALUE"""),45499.66666666667)</f>
        <v>45499.66667</v>
      </c>
      <c r="E31" s="1">
        <f>IFERROR(__xludf.DUMMYFUNCTION("""COMPUTED_VALUE"""),7179.73)</f>
        <v>7179.73</v>
      </c>
      <c r="G31" s="2">
        <f>IFERROR(__xludf.DUMMYFUNCTION("""COMPUTED_VALUE"""),45499.66666666667)</f>
        <v>45499.66667</v>
      </c>
      <c r="H31" s="1">
        <f>IFERROR(__xludf.DUMMYFUNCTION("""COMPUTED_VALUE"""),6941.37)</f>
        <v>6941.37</v>
      </c>
      <c r="J31" s="2">
        <f>IFERROR(__xludf.DUMMYFUNCTION("""COMPUTED_VALUE"""),45499.66666666667)</f>
        <v>45499.66667</v>
      </c>
      <c r="K31" s="1">
        <f>IFERROR(__xludf.DUMMYFUNCTION("""COMPUTED_VALUE"""),7132.73)</f>
        <v>7132.73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IFERROR(__xludf.DUMMYFUNCTION("""COMPUTED_VALUE"""),7163.41)</f>
        <v>7163.41</v>
      </c>
      <c r="D32" s="2">
        <f>IFERROR(__xludf.DUMMYFUNCTION("""COMPUTED_VALUE"""),45506.66666666667)</f>
        <v>45506.66667</v>
      </c>
      <c r="E32" s="1">
        <f>IFERROR(__xludf.DUMMYFUNCTION("""COMPUTED_VALUE"""),7289.46)</f>
        <v>7289.46</v>
      </c>
      <c r="G32" s="2">
        <f>IFERROR(__xludf.DUMMYFUNCTION("""COMPUTED_VALUE"""),45506.66666666667)</f>
        <v>45506.66667</v>
      </c>
      <c r="H32" s="1">
        <f>IFERROR(__xludf.DUMMYFUNCTION("""COMPUTED_VALUE"""),6797.6)</f>
        <v>6797.6</v>
      </c>
      <c r="J32" s="2">
        <f>IFERROR(__xludf.DUMMYFUNCTION("""COMPUTED_VALUE"""),45506.66666666667)</f>
        <v>45506.66667</v>
      </c>
      <c r="K32" s="1">
        <f>IFERROR(__xludf.DUMMYFUNCTION("""COMPUTED_VALUE"""),6873.95)</f>
        <v>6873.95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IFERROR(__xludf.DUMMYFUNCTION("""COMPUTED_VALUE"""),6622.92)</f>
        <v>6622.92</v>
      </c>
      <c r="D33" s="2">
        <f>IFERROR(__xludf.DUMMYFUNCTION("""COMPUTED_VALUE"""),45513.66666666667)</f>
        <v>45513.66667</v>
      </c>
      <c r="E33" s="1">
        <f>IFERROR(__xludf.DUMMYFUNCTION("""COMPUTED_VALUE"""),6866.42)</f>
        <v>6866.42</v>
      </c>
      <c r="G33" s="2">
        <f>IFERROR(__xludf.DUMMYFUNCTION("""COMPUTED_VALUE"""),45513.66666666667)</f>
        <v>45513.66667</v>
      </c>
      <c r="H33" s="1">
        <f>IFERROR(__xludf.DUMMYFUNCTION("""COMPUTED_VALUE"""),6555.18)</f>
        <v>6555.18</v>
      </c>
      <c r="J33" s="2">
        <f>IFERROR(__xludf.DUMMYFUNCTION("""COMPUTED_VALUE"""),45513.66666666667)</f>
        <v>45513.66667</v>
      </c>
      <c r="K33" s="1">
        <f>IFERROR(__xludf.DUMMYFUNCTION("""COMPUTED_VALUE"""),6846.65)</f>
        <v>6846.65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IFERROR(__xludf.DUMMYFUNCTION("""COMPUTED_VALUE"""),6858.04)</f>
        <v>6858.04</v>
      </c>
      <c r="D34" s="2">
        <f>IFERROR(__xludf.DUMMYFUNCTION("""COMPUTED_VALUE"""),45520.66666666667)</f>
        <v>45520.66667</v>
      </c>
      <c r="E34" s="1">
        <f>IFERROR(__xludf.DUMMYFUNCTION("""COMPUTED_VALUE"""),7080.96)</f>
        <v>7080.96</v>
      </c>
      <c r="G34" s="2">
        <f>IFERROR(__xludf.DUMMYFUNCTION("""COMPUTED_VALUE"""),45520.66666666667)</f>
        <v>45520.66667</v>
      </c>
      <c r="H34" s="1">
        <f>IFERROR(__xludf.DUMMYFUNCTION("""COMPUTED_VALUE"""),6807.38)</f>
        <v>6807.38</v>
      </c>
      <c r="J34" s="2">
        <f>IFERROR(__xludf.DUMMYFUNCTION("""COMPUTED_VALUE"""),45520.66666666667)</f>
        <v>45520.66667</v>
      </c>
      <c r="K34" s="1">
        <f>IFERROR(__xludf.DUMMYFUNCTION("""COMPUTED_VALUE"""),7063.78)</f>
        <v>7063.78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IFERROR(__xludf.DUMMYFUNCTION("""COMPUTED_VALUE"""),7070.7)</f>
        <v>7070.7</v>
      </c>
      <c r="D35" s="2">
        <f>IFERROR(__xludf.DUMMYFUNCTION("""COMPUTED_VALUE"""),45527.66666666667)</f>
        <v>45527.66667</v>
      </c>
      <c r="E35" s="1">
        <f>IFERROR(__xludf.DUMMYFUNCTION("""COMPUTED_VALUE"""),7229.68)</f>
        <v>7229.68</v>
      </c>
      <c r="G35" s="2">
        <f>IFERROR(__xludf.DUMMYFUNCTION("""COMPUTED_VALUE"""),45527.66666666667)</f>
        <v>45527.66667</v>
      </c>
      <c r="H35" s="1">
        <f>IFERROR(__xludf.DUMMYFUNCTION("""COMPUTED_VALUE"""),7042.87)</f>
        <v>7042.87</v>
      </c>
      <c r="J35" s="2">
        <f>IFERROR(__xludf.DUMMYFUNCTION("""COMPUTED_VALUE"""),45527.66666666667)</f>
        <v>45527.66667</v>
      </c>
      <c r="K35" s="1">
        <f>IFERROR(__xludf.DUMMYFUNCTION("""COMPUTED_VALUE"""),7224.94)</f>
        <v>7224.94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IFERROR(__xludf.DUMMYFUNCTION("""COMPUTED_VALUE"""),7246.84)</f>
        <v>7246.84</v>
      </c>
      <c r="D36" s="2">
        <f>IFERROR(__xludf.DUMMYFUNCTION("""COMPUTED_VALUE"""),45534.66666666667)</f>
        <v>45534.66667</v>
      </c>
      <c r="E36" s="1">
        <f>IFERROR(__xludf.DUMMYFUNCTION("""COMPUTED_VALUE"""),7255.18)</f>
        <v>7255.18</v>
      </c>
      <c r="G36" s="2">
        <f>IFERROR(__xludf.DUMMYFUNCTION("""COMPUTED_VALUE"""),45534.66666666667)</f>
        <v>45534.66667</v>
      </c>
      <c r="H36" s="1">
        <f>IFERROR(__xludf.DUMMYFUNCTION("""COMPUTED_VALUE"""),7051.66)</f>
        <v>7051.66</v>
      </c>
      <c r="J36" s="2">
        <f>IFERROR(__xludf.DUMMYFUNCTION("""COMPUTED_VALUE"""),45534.66666666667)</f>
        <v>45534.66667</v>
      </c>
      <c r="K36" s="1">
        <f>IFERROR(__xludf.DUMMYFUNCTION("""COMPUTED_VALUE"""),7153.85)</f>
        <v>7153.85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IFERROR(__xludf.DUMMYFUNCTION("""COMPUTED_VALUE"""),7105.74)</f>
        <v>7105.74</v>
      </c>
      <c r="D37" s="2">
        <f>IFERROR(__xludf.DUMMYFUNCTION("""COMPUTED_VALUE"""),45541.66666666667)</f>
        <v>45541.66667</v>
      </c>
      <c r="E37" s="1">
        <f>IFERROR(__xludf.DUMMYFUNCTION("""COMPUTED_VALUE"""),7123.0)</f>
        <v>7123</v>
      </c>
      <c r="G37" s="2">
        <f>IFERROR(__xludf.DUMMYFUNCTION("""COMPUTED_VALUE"""),45541.66666666667)</f>
        <v>45541.66667</v>
      </c>
      <c r="H37" s="1">
        <f>IFERROR(__xludf.DUMMYFUNCTION("""COMPUTED_VALUE"""),6798.59)</f>
        <v>6798.59</v>
      </c>
      <c r="J37" s="2">
        <f>IFERROR(__xludf.DUMMYFUNCTION("""COMPUTED_VALUE"""),45541.66666666667)</f>
        <v>45541.66667</v>
      </c>
      <c r="K37" s="1">
        <f>IFERROR(__xludf.DUMMYFUNCTION("""COMPUTED_VALUE"""),6807.82)</f>
        <v>6807.82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IFERROR(__xludf.DUMMYFUNCTION("""COMPUTED_VALUE"""),6849.25)</f>
        <v>6849.25</v>
      </c>
      <c r="D38" s="2">
        <f>IFERROR(__xludf.DUMMYFUNCTION("""COMPUTED_VALUE"""),45548.66666666667)</f>
        <v>45548.66667</v>
      </c>
      <c r="E38" s="1">
        <f>IFERROR(__xludf.DUMMYFUNCTION("""COMPUTED_VALUE"""),7116.21)</f>
        <v>7116.21</v>
      </c>
      <c r="G38" s="2">
        <f>IFERROR(__xludf.DUMMYFUNCTION("""COMPUTED_VALUE"""),45548.66666666667)</f>
        <v>45548.66667</v>
      </c>
      <c r="H38" s="1">
        <f>IFERROR(__xludf.DUMMYFUNCTION("""COMPUTED_VALUE"""),6770.69)</f>
        <v>6770.69</v>
      </c>
      <c r="J38" s="2">
        <f>IFERROR(__xludf.DUMMYFUNCTION("""COMPUTED_VALUE"""),45548.66666666667)</f>
        <v>45548.66667</v>
      </c>
      <c r="K38" s="1">
        <f>IFERROR(__xludf.DUMMYFUNCTION("""COMPUTED_VALUE"""),7096.5)</f>
        <v>7096.5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IFERROR(__xludf.DUMMYFUNCTION("""COMPUTED_VALUE"""),7106.44)</f>
        <v>7106.44</v>
      </c>
      <c r="D39" s="2">
        <f>IFERROR(__xludf.DUMMYFUNCTION("""COMPUTED_VALUE"""),45555.66666666667)</f>
        <v>45555.66667</v>
      </c>
      <c r="E39" s="1">
        <f>IFERROR(__xludf.DUMMYFUNCTION("""COMPUTED_VALUE"""),7327.17)</f>
        <v>7327.17</v>
      </c>
      <c r="G39" s="2">
        <f>IFERROR(__xludf.DUMMYFUNCTION("""COMPUTED_VALUE"""),45555.66666666667)</f>
        <v>45555.66667</v>
      </c>
      <c r="H39" s="1">
        <f>IFERROR(__xludf.DUMMYFUNCTION("""COMPUTED_VALUE"""),7094.58)</f>
        <v>7094.58</v>
      </c>
      <c r="J39" s="2">
        <f>IFERROR(__xludf.DUMMYFUNCTION("""COMPUTED_VALUE"""),45555.66666666667)</f>
        <v>45555.66667</v>
      </c>
      <c r="K39" s="1">
        <f>IFERROR(__xludf.DUMMYFUNCTION("""COMPUTED_VALUE"""),7257.47)</f>
        <v>7257.47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IFERROR(__xludf.DUMMYFUNCTION("""COMPUTED_VALUE"""),7289.19)</f>
        <v>7289.19</v>
      </c>
      <c r="D40" s="2">
        <f>IFERROR(__xludf.DUMMYFUNCTION("""COMPUTED_VALUE"""),45562.66666666667)</f>
        <v>45562.66667</v>
      </c>
      <c r="E40" s="1">
        <f>IFERROR(__xludf.DUMMYFUNCTION("""COMPUTED_VALUE"""),7392.46)</f>
        <v>7392.46</v>
      </c>
      <c r="G40" s="2">
        <f>IFERROR(__xludf.DUMMYFUNCTION("""COMPUTED_VALUE"""),45562.66666666667)</f>
        <v>45562.66667</v>
      </c>
      <c r="H40" s="1">
        <f>IFERROR(__xludf.DUMMYFUNCTION("""COMPUTED_VALUE"""),7248.64)</f>
        <v>7248.64</v>
      </c>
      <c r="J40" s="2">
        <f>IFERROR(__xludf.DUMMYFUNCTION("""COMPUTED_VALUE"""),45562.66666666667)</f>
        <v>45562.66667</v>
      </c>
      <c r="K40" s="1">
        <f>IFERROR(__xludf.DUMMYFUNCTION("""COMPUTED_VALUE"""),7341.0)</f>
        <v>7341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IFERROR(__xludf.DUMMYFUNCTION("""COMPUTED_VALUE"""),7316.64)</f>
        <v>7316.64</v>
      </c>
      <c r="D41" s="2">
        <f>IFERROR(__xludf.DUMMYFUNCTION("""COMPUTED_VALUE"""),45569.66666666667)</f>
        <v>45569.66667</v>
      </c>
      <c r="E41" s="1">
        <f>IFERROR(__xludf.DUMMYFUNCTION("""COMPUTED_VALUE"""),7366.18)</f>
        <v>7366.18</v>
      </c>
      <c r="G41" s="2">
        <f>IFERROR(__xludf.DUMMYFUNCTION("""COMPUTED_VALUE"""),45569.66666666667)</f>
        <v>45569.66667</v>
      </c>
      <c r="H41" s="1">
        <f>IFERROR(__xludf.DUMMYFUNCTION("""COMPUTED_VALUE"""),7227.28)</f>
        <v>7227.28</v>
      </c>
      <c r="J41" s="2">
        <f>IFERROR(__xludf.DUMMYFUNCTION("""COMPUTED_VALUE"""),45569.66666666667)</f>
        <v>45569.66667</v>
      </c>
      <c r="K41" s="1">
        <f>IFERROR(__xludf.DUMMYFUNCTION("""COMPUTED_VALUE"""),7360.96)</f>
        <v>7360.96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IFERROR(__xludf.DUMMYFUNCTION("""COMPUTED_VALUE"""),7335.16)</f>
        <v>7335.16</v>
      </c>
      <c r="D42" s="2">
        <f>IFERROR(__xludf.DUMMYFUNCTION("""COMPUTED_VALUE"""),45576.66666666667)</f>
        <v>45576.66667</v>
      </c>
      <c r="E42" s="1">
        <f>IFERROR(__xludf.DUMMYFUNCTION("""COMPUTED_VALUE"""),7497.5)</f>
        <v>7497.5</v>
      </c>
      <c r="G42" s="2">
        <f>IFERROR(__xludf.DUMMYFUNCTION("""COMPUTED_VALUE"""),45576.66666666667)</f>
        <v>45576.66667</v>
      </c>
      <c r="H42" s="1">
        <f>IFERROR(__xludf.DUMMYFUNCTION("""COMPUTED_VALUE"""),7262.81)</f>
        <v>7262.81</v>
      </c>
      <c r="J42" s="2">
        <f>IFERROR(__xludf.DUMMYFUNCTION("""COMPUTED_VALUE"""),45576.66666666667)</f>
        <v>45576.66667</v>
      </c>
      <c r="K42" s="1">
        <f>IFERROR(__xludf.DUMMYFUNCTION("""COMPUTED_VALUE"""),7495.64)</f>
        <v>7495.64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IFERROR(__xludf.DUMMYFUNCTION("""COMPUTED_VALUE"""),7511.86)</f>
        <v>7511.86</v>
      </c>
      <c r="D43" s="2">
        <f>IFERROR(__xludf.DUMMYFUNCTION("""COMPUTED_VALUE"""),45583.66666666667)</f>
        <v>45583.66667</v>
      </c>
      <c r="E43" s="1">
        <f>IFERROR(__xludf.DUMMYFUNCTION("""COMPUTED_VALUE"""),7551.61)</f>
        <v>7551.61</v>
      </c>
      <c r="G43" s="2">
        <f>IFERROR(__xludf.DUMMYFUNCTION("""COMPUTED_VALUE"""),45583.66666666667)</f>
        <v>45583.66667</v>
      </c>
      <c r="H43" s="1">
        <f>IFERROR(__xludf.DUMMYFUNCTION("""COMPUTED_VALUE"""),7470.85)</f>
        <v>7470.85</v>
      </c>
      <c r="J43" s="2">
        <f>IFERROR(__xludf.DUMMYFUNCTION("""COMPUTED_VALUE"""),45583.66666666667)</f>
        <v>45583.66667</v>
      </c>
      <c r="K43" s="1">
        <f>IFERROR(__xludf.DUMMYFUNCTION("""COMPUTED_VALUE"""),7526.42)</f>
        <v>7526.42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IFERROR(__xludf.DUMMYFUNCTION("""COMPUTED_VALUE"""),7512.79)</f>
        <v>7512.79</v>
      </c>
      <c r="D44" s="2">
        <f>IFERROR(__xludf.DUMMYFUNCTION("""COMPUTED_VALUE"""),45590.66666666667)</f>
        <v>45590.66667</v>
      </c>
      <c r="E44" s="1">
        <f>IFERROR(__xludf.DUMMYFUNCTION("""COMPUTED_VALUE"""),7521.7)</f>
        <v>7521.7</v>
      </c>
      <c r="G44" s="2">
        <f>IFERROR(__xludf.DUMMYFUNCTION("""COMPUTED_VALUE"""),45590.66666666667)</f>
        <v>45590.66667</v>
      </c>
      <c r="H44" s="1">
        <f>IFERROR(__xludf.DUMMYFUNCTION("""COMPUTED_VALUE"""),7312.82)</f>
        <v>7312.82</v>
      </c>
      <c r="J44" s="2">
        <f>IFERROR(__xludf.DUMMYFUNCTION("""COMPUTED_VALUE"""),45590.66666666667)</f>
        <v>45590.66667</v>
      </c>
      <c r="K44" s="1">
        <f>IFERROR(__xludf.DUMMYFUNCTION("""COMPUTED_VALUE"""),7375.48)</f>
        <v>7375.48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IFERROR(__xludf.DUMMYFUNCTION("""COMPUTED_VALUE"""),7424.36)</f>
        <v>7424.36</v>
      </c>
      <c r="D45" s="2">
        <f>IFERROR(__xludf.DUMMYFUNCTION("""COMPUTED_VALUE"""),45597.66666666667)</f>
        <v>45597.66667</v>
      </c>
      <c r="E45" s="1">
        <f>IFERROR(__xludf.DUMMYFUNCTION("""COMPUTED_VALUE"""),7515.07)</f>
        <v>7515.07</v>
      </c>
      <c r="G45" s="2">
        <f>IFERROR(__xludf.DUMMYFUNCTION("""COMPUTED_VALUE"""),45597.66666666667)</f>
        <v>45597.66667</v>
      </c>
      <c r="H45" s="1">
        <f>IFERROR(__xludf.DUMMYFUNCTION("""COMPUTED_VALUE"""),7343.74)</f>
        <v>7343.74</v>
      </c>
      <c r="J45" s="2">
        <f>IFERROR(__xludf.DUMMYFUNCTION("""COMPUTED_VALUE"""),45597.66666666667)</f>
        <v>45597.66667</v>
      </c>
      <c r="K45" s="1">
        <f>IFERROR(__xludf.DUMMYFUNCTION("""COMPUTED_VALUE"""),7377.89)</f>
        <v>7377.89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IFERROR(__xludf.DUMMYFUNCTION("""COMPUTED_VALUE"""),7362.77)</f>
        <v>7362.77</v>
      </c>
      <c r="D46" s="2">
        <f>IFERROR(__xludf.DUMMYFUNCTION("""COMPUTED_VALUE"""),45604.66666666667)</f>
        <v>45604.66667</v>
      </c>
      <c r="E46" s="1">
        <f>IFERROR(__xludf.DUMMYFUNCTION("""COMPUTED_VALUE"""),7966.83)</f>
        <v>7966.83</v>
      </c>
      <c r="G46" s="2">
        <f>IFERROR(__xludf.DUMMYFUNCTION("""COMPUTED_VALUE"""),45604.66666666667)</f>
        <v>45604.66667</v>
      </c>
      <c r="H46" s="1">
        <f>IFERROR(__xludf.DUMMYFUNCTION("""COMPUTED_VALUE"""),7362.77)</f>
        <v>7362.77</v>
      </c>
      <c r="J46" s="2">
        <f>IFERROR(__xludf.DUMMYFUNCTION("""COMPUTED_VALUE"""),45604.66666666667)</f>
        <v>45604.66667</v>
      </c>
      <c r="K46" s="1">
        <f>IFERROR(__xludf.DUMMYFUNCTION("""COMPUTED_VALUE"""),7961.47)</f>
        <v>7961.47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IFERROR(__xludf.DUMMYFUNCTION("""COMPUTED_VALUE"""),8038.65)</f>
        <v>8038.65</v>
      </c>
      <c r="D47" s="2">
        <f>IFERROR(__xludf.DUMMYFUNCTION("""COMPUTED_VALUE"""),45611.66666666667)</f>
        <v>45611.66667</v>
      </c>
      <c r="E47" s="1">
        <f>IFERROR(__xludf.DUMMYFUNCTION("""COMPUTED_VALUE"""),8085.79)</f>
        <v>8085.79</v>
      </c>
      <c r="G47" s="2">
        <f>IFERROR(__xludf.DUMMYFUNCTION("""COMPUTED_VALUE"""),45611.66666666667)</f>
        <v>45611.66667</v>
      </c>
      <c r="H47" s="1">
        <f>IFERROR(__xludf.DUMMYFUNCTION("""COMPUTED_VALUE"""),7711.88)</f>
        <v>7711.88</v>
      </c>
      <c r="J47" s="2">
        <f>IFERROR(__xludf.DUMMYFUNCTION("""COMPUTED_VALUE"""),45611.66666666667)</f>
        <v>45611.66667</v>
      </c>
      <c r="K47" s="1">
        <f>IFERROR(__xludf.DUMMYFUNCTION("""COMPUTED_VALUE"""),7728.91)</f>
        <v>7728.91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IFERROR(__xludf.DUMMYFUNCTION("""COMPUTED_VALUE"""),7745.11)</f>
        <v>7745.11</v>
      </c>
      <c r="D48" s="2">
        <f>IFERROR(__xludf.DUMMYFUNCTION("""COMPUTED_VALUE"""),45618.66666666667)</f>
        <v>45618.66667</v>
      </c>
      <c r="E48" s="1">
        <f>IFERROR(__xludf.DUMMYFUNCTION("""COMPUTED_VALUE"""),8176.77)</f>
        <v>8176.77</v>
      </c>
      <c r="G48" s="2">
        <f>IFERROR(__xludf.DUMMYFUNCTION("""COMPUTED_VALUE"""),45618.66666666667)</f>
        <v>45618.66667</v>
      </c>
      <c r="H48" s="1">
        <f>IFERROR(__xludf.DUMMYFUNCTION("""COMPUTED_VALUE"""),7727.93)</f>
        <v>7727.93</v>
      </c>
      <c r="J48" s="2">
        <f>IFERROR(__xludf.DUMMYFUNCTION("""COMPUTED_VALUE"""),45618.66666666667)</f>
        <v>45618.66667</v>
      </c>
      <c r="K48" s="1">
        <f>IFERROR(__xludf.DUMMYFUNCTION("""COMPUTED_VALUE"""),8160.83)</f>
        <v>8160.83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IFERROR(__xludf.DUMMYFUNCTION("""COMPUTED_VALUE"""),8243.78)</f>
        <v>8243.78</v>
      </c>
      <c r="D49" s="2">
        <f>IFERROR(__xludf.DUMMYFUNCTION("""COMPUTED_VALUE"""),45625.54166666667)</f>
        <v>45625.54167</v>
      </c>
      <c r="E49" s="1">
        <f>IFERROR(__xludf.DUMMYFUNCTION("""COMPUTED_VALUE"""),8293.77)</f>
        <v>8293.77</v>
      </c>
      <c r="G49" s="2">
        <f>IFERROR(__xludf.DUMMYFUNCTION("""COMPUTED_VALUE"""),45625.54166666667)</f>
        <v>45625.54167</v>
      </c>
      <c r="H49" s="1">
        <f>IFERROR(__xludf.DUMMYFUNCTION("""COMPUTED_VALUE"""),8132.84)</f>
        <v>8132.84</v>
      </c>
      <c r="J49" s="2">
        <f>IFERROR(__xludf.DUMMYFUNCTION("""COMPUTED_VALUE"""),45625.54166666667)</f>
        <v>45625.54167</v>
      </c>
      <c r="K49" s="1">
        <f>IFERROR(__xludf.DUMMYFUNCTION("""COMPUTED_VALUE"""),8189.26)</f>
        <v>8189.26</v>
      </c>
      <c r="M49" s="2">
        <f>IFERROR(__xludf.DUMMYFUNCTION("""COMPUTED_VALUE"""),45625.54166666667)</f>
        <v>45625.54167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IFERROR(__xludf.DUMMYFUNCTION("""COMPUTED_VALUE"""),8205.67)</f>
        <v>8205.67</v>
      </c>
      <c r="D50" s="2">
        <f>IFERROR(__xludf.DUMMYFUNCTION("""COMPUTED_VALUE"""),45632.66666666667)</f>
        <v>45632.66667</v>
      </c>
      <c r="E50" s="1">
        <f>IFERROR(__xludf.DUMMYFUNCTION("""COMPUTED_VALUE"""),8267.44)</f>
        <v>8267.44</v>
      </c>
      <c r="G50" s="2">
        <f>IFERROR(__xludf.DUMMYFUNCTION("""COMPUTED_VALUE"""),45632.66666666667)</f>
        <v>45632.66667</v>
      </c>
      <c r="H50" s="1">
        <f>IFERROR(__xludf.DUMMYFUNCTION("""COMPUTED_VALUE"""),8155.3)</f>
        <v>8155.3</v>
      </c>
      <c r="J50" s="2">
        <f>IFERROR(__xludf.DUMMYFUNCTION("""COMPUTED_VALUE"""),45632.66666666667)</f>
        <v>45632.66667</v>
      </c>
      <c r="K50" s="1">
        <f>IFERROR(__xludf.DUMMYFUNCTION("""COMPUTED_VALUE"""),8195.89)</f>
        <v>8195.89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IFERROR(__xludf.DUMMYFUNCTION("""COMPUTED_VALUE"""),8211.48)</f>
        <v>8211.48</v>
      </c>
      <c r="D51" s="2">
        <f>IFERROR(__xludf.DUMMYFUNCTION("""COMPUTED_VALUE"""),45639.66666666667)</f>
        <v>45639.66667</v>
      </c>
      <c r="E51" s="1">
        <f>IFERROR(__xludf.DUMMYFUNCTION("""COMPUTED_VALUE"""),8214.07)</f>
        <v>8214.07</v>
      </c>
      <c r="G51" s="2">
        <f>IFERROR(__xludf.DUMMYFUNCTION("""COMPUTED_VALUE"""),45639.66666666667)</f>
        <v>45639.66667</v>
      </c>
      <c r="H51" s="1">
        <f>IFERROR(__xludf.DUMMYFUNCTION("""COMPUTED_VALUE"""),7983.61)</f>
        <v>7983.61</v>
      </c>
      <c r="J51" s="2">
        <f>IFERROR(__xludf.DUMMYFUNCTION("""COMPUTED_VALUE"""),45639.66666666667)</f>
        <v>45639.66667</v>
      </c>
      <c r="K51" s="1">
        <f>IFERROR(__xludf.DUMMYFUNCTION("""COMPUTED_VALUE"""),8023.62)</f>
        <v>8023.62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IFERROR(__xludf.DUMMYFUNCTION("""COMPUTED_VALUE"""),8030.41)</f>
        <v>8030.41</v>
      </c>
      <c r="D52" s="2">
        <f>IFERROR(__xludf.DUMMYFUNCTION("""COMPUTED_VALUE"""),45646.66666666667)</f>
        <v>45646.66667</v>
      </c>
      <c r="E52" s="1">
        <f>IFERROR(__xludf.DUMMYFUNCTION("""COMPUTED_VALUE"""),8090.89)</f>
        <v>8090.89</v>
      </c>
      <c r="G52" s="2">
        <f>IFERROR(__xludf.DUMMYFUNCTION("""COMPUTED_VALUE"""),45646.66666666667)</f>
        <v>45646.66667</v>
      </c>
      <c r="H52" s="1">
        <f>IFERROR(__xludf.DUMMYFUNCTION("""COMPUTED_VALUE"""),7546.64)</f>
        <v>7546.64</v>
      </c>
      <c r="J52" s="2">
        <f>IFERROR(__xludf.DUMMYFUNCTION("""COMPUTED_VALUE"""),45646.66666666667)</f>
        <v>45646.66667</v>
      </c>
      <c r="K52" s="1">
        <f>IFERROR(__xludf.DUMMYFUNCTION("""COMPUTED_VALUE"""),7713.54)</f>
        <v>7713.54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IFERROR(__xludf.DUMMYFUNCTION("""COMPUTED_VALUE"""),7693.87)</f>
        <v>7693.87</v>
      </c>
      <c r="D53" s="2">
        <f>IFERROR(__xludf.DUMMYFUNCTION("""COMPUTED_VALUE"""),45653.66666666667)</f>
        <v>45653.66667</v>
      </c>
      <c r="E53" s="1">
        <f>IFERROR(__xludf.DUMMYFUNCTION("""COMPUTED_VALUE"""),7788.01)</f>
        <v>7788.01</v>
      </c>
      <c r="G53" s="2">
        <f>IFERROR(__xludf.DUMMYFUNCTION("""COMPUTED_VALUE"""),45653.66666666667)</f>
        <v>45653.66667</v>
      </c>
      <c r="H53" s="1">
        <f>IFERROR(__xludf.DUMMYFUNCTION("""COMPUTED_VALUE"""),7630.91)</f>
        <v>7630.91</v>
      </c>
      <c r="J53" s="2">
        <f>IFERROR(__xludf.DUMMYFUNCTION("""COMPUTED_VALUE"""),45653.66666666667)</f>
        <v>45653.66667</v>
      </c>
      <c r="K53" s="1">
        <f>IFERROR(__xludf.DUMMYFUNCTION("""COMPUTED_VALUE"""),7681.89)</f>
        <v>7681.89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IFERROR(__xludf.DUMMYFUNCTION("""COMPUTED_VALUE"""),7603.72)</f>
        <v>7603.72</v>
      </c>
      <c r="D54" s="2">
        <f>IFERROR(__xludf.DUMMYFUNCTION("""COMPUTED_VALUE"""),45660.66666666667)</f>
        <v>45660.66667</v>
      </c>
      <c r="E54" s="1">
        <f>IFERROR(__xludf.DUMMYFUNCTION("""COMPUTED_VALUE"""),7760.09)</f>
        <v>7760.09</v>
      </c>
      <c r="G54" s="2">
        <f>IFERROR(__xludf.DUMMYFUNCTION("""COMPUTED_VALUE"""),45660.66666666667)</f>
        <v>45660.66667</v>
      </c>
      <c r="H54" s="1">
        <f>IFERROR(__xludf.DUMMYFUNCTION("""COMPUTED_VALUE"""),7518.59)</f>
        <v>7518.59</v>
      </c>
      <c r="J54" s="2">
        <f>IFERROR(__xludf.DUMMYFUNCTION("""COMPUTED_VALUE"""),45660.66666666667)</f>
        <v>45660.66667</v>
      </c>
      <c r="K54" s="1">
        <f>IFERROR(__xludf.DUMMYFUNCTION("""COMPUTED_VALUE"""),7753.89)</f>
        <v>7753.89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IFERROR(__xludf.DUMMYFUNCTION("""COMPUTED_VALUE"""),7817.11)</f>
        <v>7817.11</v>
      </c>
      <c r="D55" s="2">
        <f>IFERROR(__xludf.DUMMYFUNCTION("""COMPUTED_VALUE"""),45667.66666666667)</f>
        <v>45667.66667</v>
      </c>
      <c r="E55" s="1">
        <f>IFERROR(__xludf.DUMMYFUNCTION("""COMPUTED_VALUE"""),7863.43)</f>
        <v>7863.43</v>
      </c>
      <c r="G55" s="2">
        <f>IFERROR(__xludf.DUMMYFUNCTION("""COMPUTED_VALUE"""),45667.66666666667)</f>
        <v>45667.66667</v>
      </c>
      <c r="H55" s="1">
        <f>IFERROR(__xludf.DUMMYFUNCTION("""COMPUTED_VALUE"""),7596.04)</f>
        <v>7596.04</v>
      </c>
      <c r="J55" s="2">
        <f>IFERROR(__xludf.DUMMYFUNCTION("""COMPUTED_VALUE"""),45667.66666666667)</f>
        <v>45667.66667</v>
      </c>
      <c r="K55" s="1">
        <f>IFERROR(__xludf.DUMMYFUNCTION("""COMPUTED_VALUE"""),7637.16)</f>
        <v>7637.16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IFERROR(__xludf.DUMMYFUNCTION("""COMPUTED_VALUE"""),7570.04)</f>
        <v>7570.04</v>
      </c>
      <c r="D56" s="2">
        <f>IFERROR(__xludf.DUMMYFUNCTION("""COMPUTED_VALUE"""),45674.66666666667)</f>
        <v>45674.66667</v>
      </c>
      <c r="E56" s="1">
        <f>IFERROR(__xludf.DUMMYFUNCTION("""COMPUTED_VALUE"""),8030.93)</f>
        <v>8030.93</v>
      </c>
      <c r="G56" s="2">
        <f>IFERROR(__xludf.DUMMYFUNCTION("""COMPUTED_VALUE"""),45674.66666666667)</f>
        <v>45674.66667</v>
      </c>
      <c r="H56" s="1">
        <f>IFERROR(__xludf.DUMMYFUNCTION("""COMPUTED_VALUE"""),7540.47)</f>
        <v>7540.47</v>
      </c>
      <c r="J56" s="2">
        <f>IFERROR(__xludf.DUMMYFUNCTION("""COMPUTED_VALUE"""),45674.66666666667)</f>
        <v>45674.66667</v>
      </c>
      <c r="K56" s="1">
        <f>IFERROR(__xludf.DUMMYFUNCTION("""COMPUTED_VALUE"""),7999.24)</f>
        <v>7999.24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IFERROR(__xludf.DUMMYFUNCTION("""COMPUTED_VALUE"""),8057.32)</f>
        <v>8057.32</v>
      </c>
      <c r="D57" s="2">
        <f>IFERROR(__xludf.DUMMYFUNCTION("""COMPUTED_VALUE"""),45681.66666666667)</f>
        <v>45681.66667</v>
      </c>
      <c r="E57" s="1">
        <f>IFERROR(__xludf.DUMMYFUNCTION("""COMPUTED_VALUE"""),8161.19)</f>
        <v>8161.19</v>
      </c>
      <c r="G57" s="2">
        <f>IFERROR(__xludf.DUMMYFUNCTION("""COMPUTED_VALUE"""),45681.66666666667)</f>
        <v>45681.66667</v>
      </c>
      <c r="H57" s="1">
        <f>IFERROR(__xludf.DUMMYFUNCTION("""COMPUTED_VALUE"""),8008.92)</f>
        <v>8008.92</v>
      </c>
      <c r="J57" s="2">
        <f>IFERROR(__xludf.DUMMYFUNCTION("""COMPUTED_VALUE"""),45681.66666666667)</f>
        <v>45681.66667</v>
      </c>
      <c r="K57" s="1">
        <f>IFERROR(__xludf.DUMMYFUNCTION("""COMPUTED_VALUE"""),8095.86)</f>
        <v>8095.86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IFERROR(__xludf.DUMMYFUNCTION("""COMPUTED_VALUE"""),7956.64)</f>
        <v>7956.64</v>
      </c>
      <c r="D58" s="2">
        <f>IFERROR(__xludf.DUMMYFUNCTION("""COMPUTED_VALUE"""),45688.66666666667)</f>
        <v>45688.66667</v>
      </c>
      <c r="E58" s="1">
        <f>IFERROR(__xludf.DUMMYFUNCTION("""COMPUTED_VALUE"""),8099.78)</f>
        <v>8099.78</v>
      </c>
      <c r="G58" s="2">
        <f>IFERROR(__xludf.DUMMYFUNCTION("""COMPUTED_VALUE"""),45688.66666666667)</f>
        <v>45688.66667</v>
      </c>
      <c r="H58" s="1">
        <f>IFERROR(__xludf.DUMMYFUNCTION("""COMPUTED_VALUE"""),7856.58)</f>
        <v>7856.58</v>
      </c>
      <c r="J58" s="2">
        <f>IFERROR(__xludf.DUMMYFUNCTION("""COMPUTED_VALUE"""),45688.66666666667)</f>
        <v>45688.66667</v>
      </c>
      <c r="K58" s="1">
        <f>IFERROR(__xludf.DUMMYFUNCTION("""COMPUTED_VALUE"""),7977.23)</f>
        <v>7977.23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IFERROR(__xludf.DUMMYFUNCTION("""COMPUTED_VALUE"""),7805.34)</f>
        <v>7805.34</v>
      </c>
      <c r="D59" s="2">
        <f>IFERROR(__xludf.DUMMYFUNCTION("""COMPUTED_VALUE"""),45695.66666666667)</f>
        <v>45695.66667</v>
      </c>
      <c r="E59" s="1">
        <f>IFERROR(__xludf.DUMMYFUNCTION("""COMPUTED_VALUE"""),8049.49)</f>
        <v>8049.49</v>
      </c>
      <c r="G59" s="2">
        <f>IFERROR(__xludf.DUMMYFUNCTION("""COMPUTED_VALUE"""),45695.66666666667)</f>
        <v>45695.66667</v>
      </c>
      <c r="H59" s="1">
        <f>IFERROR(__xludf.DUMMYFUNCTION("""COMPUTED_VALUE"""),7783.73)</f>
        <v>7783.73</v>
      </c>
      <c r="J59" s="2">
        <f>IFERROR(__xludf.DUMMYFUNCTION("""COMPUTED_VALUE"""),45695.66666666667)</f>
        <v>45695.66667</v>
      </c>
      <c r="K59" s="1">
        <f>IFERROR(__xludf.DUMMYFUNCTION("""COMPUTED_VALUE"""),7915.02)</f>
        <v>7915.02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IFERROR(__xludf.DUMMYFUNCTION("""COMPUTED_VALUE"""),7968.23)</f>
        <v>7968.23</v>
      </c>
      <c r="D60" s="2">
        <f>IFERROR(__xludf.DUMMYFUNCTION("""COMPUTED_VALUE"""),45702.66666666667)</f>
        <v>45702.66667</v>
      </c>
      <c r="E60" s="1">
        <f>IFERROR(__xludf.DUMMYFUNCTION("""COMPUTED_VALUE"""),7968.23)</f>
        <v>7968.23</v>
      </c>
      <c r="G60" s="2">
        <f>IFERROR(__xludf.DUMMYFUNCTION("""COMPUTED_VALUE"""),45702.66666666667)</f>
        <v>45702.66667</v>
      </c>
      <c r="H60" s="1">
        <f>IFERROR(__xludf.DUMMYFUNCTION("""COMPUTED_VALUE"""),7736.28)</f>
        <v>7736.28</v>
      </c>
      <c r="J60" s="2">
        <f>IFERROR(__xludf.DUMMYFUNCTION("""COMPUTED_VALUE"""),45702.66666666667)</f>
        <v>45702.66667</v>
      </c>
      <c r="K60" s="1">
        <f>IFERROR(__xludf.DUMMYFUNCTION("""COMPUTED_VALUE"""),7894.55)</f>
        <v>7894.55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IFERROR(__xludf.DUMMYFUNCTION("""COMPUTED_VALUE"""),7924.81)</f>
        <v>7924.81</v>
      </c>
      <c r="D61" s="2">
        <f>IFERROR(__xludf.DUMMYFUNCTION("""COMPUTED_VALUE"""),45709.66666666667)</f>
        <v>45709.66667</v>
      </c>
      <c r="E61" s="1">
        <f>IFERROR(__xludf.DUMMYFUNCTION("""COMPUTED_VALUE"""),7956.65)</f>
        <v>7956.65</v>
      </c>
      <c r="G61" s="2">
        <f>IFERROR(__xludf.DUMMYFUNCTION("""COMPUTED_VALUE"""),45709.66666666667)</f>
        <v>45709.66667</v>
      </c>
      <c r="H61" s="1">
        <f>IFERROR(__xludf.DUMMYFUNCTION("""COMPUTED_VALUE"""),7525.02)</f>
        <v>7525.02</v>
      </c>
      <c r="J61" s="2">
        <f>IFERROR(__xludf.DUMMYFUNCTION("""COMPUTED_VALUE"""),45709.66666666667)</f>
        <v>45709.66667</v>
      </c>
      <c r="K61" s="1">
        <f>IFERROR(__xludf.DUMMYFUNCTION("""COMPUTED_VALUE"""),7545.17)</f>
        <v>7545.17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IFERROR(__xludf.DUMMYFUNCTION("""COMPUTED_VALUE"""),7566.59)</f>
        <v>7566.59</v>
      </c>
      <c r="D62" s="2">
        <f>IFERROR(__xludf.DUMMYFUNCTION("""COMPUTED_VALUE"""),45716.66666666667)</f>
        <v>45716.66667</v>
      </c>
      <c r="E62" s="1">
        <f>IFERROR(__xludf.DUMMYFUNCTION("""COMPUTED_VALUE"""),7590.27)</f>
        <v>7590.27</v>
      </c>
      <c r="G62" s="2">
        <f>IFERROR(__xludf.DUMMYFUNCTION("""COMPUTED_VALUE"""),45716.66666666667)</f>
        <v>45716.66667</v>
      </c>
      <c r="H62" s="1">
        <f>IFERROR(__xludf.DUMMYFUNCTION("""COMPUTED_VALUE"""),7308.44)</f>
        <v>7308.44</v>
      </c>
      <c r="J62" s="2">
        <f>IFERROR(__xludf.DUMMYFUNCTION("""COMPUTED_VALUE"""),45716.66666666667)</f>
        <v>45716.66667</v>
      </c>
      <c r="K62" s="1">
        <f>IFERROR(__xludf.DUMMYFUNCTION("""COMPUTED_VALUE"""),7446.28)</f>
        <v>7446.28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IFERROR(__xludf.DUMMYFUNCTION("""COMPUTED_VALUE"""),7508.01)</f>
        <v>7508.01</v>
      </c>
      <c r="D63" s="2">
        <f>IFERROR(__xludf.DUMMYFUNCTION("""COMPUTED_VALUE"""),45723.66666666667)</f>
        <v>45723.66667</v>
      </c>
      <c r="E63" s="1">
        <f>IFERROR(__xludf.DUMMYFUNCTION("""COMPUTED_VALUE"""),7521.03)</f>
        <v>7521.03</v>
      </c>
      <c r="G63" s="2">
        <f>IFERROR(__xludf.DUMMYFUNCTION("""COMPUTED_VALUE"""),45723.66666666667)</f>
        <v>45723.66667</v>
      </c>
      <c r="H63" s="1">
        <f>IFERROR(__xludf.DUMMYFUNCTION("""COMPUTED_VALUE"""),7009.05)</f>
        <v>7009.05</v>
      </c>
      <c r="J63" s="2">
        <f>IFERROR(__xludf.DUMMYFUNCTION("""COMPUTED_VALUE"""),45723.66666666667)</f>
        <v>45723.66667</v>
      </c>
      <c r="K63" s="1">
        <f>IFERROR(__xludf.DUMMYFUNCTION("""COMPUTED_VALUE"""),7207.51)</f>
        <v>7207.51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IFERROR(__xludf.DUMMYFUNCTION("""COMPUTED_VALUE"""),7098.37)</f>
        <v>7098.37</v>
      </c>
      <c r="D64" s="2">
        <f>IFERROR(__xludf.DUMMYFUNCTION("""COMPUTED_VALUE"""),45730.66666666667)</f>
        <v>45730.66667</v>
      </c>
      <c r="E64" s="1">
        <f>IFERROR(__xludf.DUMMYFUNCTION("""COMPUTED_VALUE"""),7118.94)</f>
        <v>7118.94</v>
      </c>
      <c r="G64" s="2">
        <f>IFERROR(__xludf.DUMMYFUNCTION("""COMPUTED_VALUE"""),45730.66666666667)</f>
        <v>45730.66667</v>
      </c>
      <c r="H64" s="1">
        <f>IFERROR(__xludf.DUMMYFUNCTION("""COMPUTED_VALUE"""),6797.85)</f>
        <v>6797.85</v>
      </c>
      <c r="J64" s="2">
        <f>IFERROR(__xludf.DUMMYFUNCTION("""COMPUTED_VALUE"""),45730.66666666667)</f>
        <v>45730.66667</v>
      </c>
      <c r="K64" s="1">
        <f>IFERROR(__xludf.DUMMYFUNCTION("""COMPUTED_VALUE"""),7038.1)</f>
        <v>7038.1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IFERROR(__xludf.DUMMYFUNCTION("""COMPUTED_VALUE"""),7013.91)</f>
        <v>7013.91</v>
      </c>
      <c r="D65" s="2">
        <f>IFERROR(__xludf.DUMMYFUNCTION("""COMPUTED_VALUE"""),45737.66666666667)</f>
        <v>45737.66667</v>
      </c>
      <c r="E65" s="1">
        <f>IFERROR(__xludf.DUMMYFUNCTION("""COMPUTED_VALUE"""),7228.76)</f>
        <v>7228.76</v>
      </c>
      <c r="G65" s="2">
        <f>IFERROR(__xludf.DUMMYFUNCTION("""COMPUTED_VALUE"""),45737.66666666667)</f>
        <v>45737.66667</v>
      </c>
      <c r="H65" s="1">
        <f>IFERROR(__xludf.DUMMYFUNCTION("""COMPUTED_VALUE"""),7012.52)</f>
        <v>7012.52</v>
      </c>
      <c r="J65" s="2">
        <f>IFERROR(__xludf.DUMMYFUNCTION("""COMPUTED_VALUE"""),45737.66666666667)</f>
        <v>45737.66667</v>
      </c>
      <c r="K65" s="1">
        <f>IFERROR(__xludf.DUMMYFUNCTION("""COMPUTED_VALUE"""),7115.97)</f>
        <v>7115.97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IFERROR(__xludf.DUMMYFUNCTION("""COMPUTED_VALUE"""),7222.16)</f>
        <v>7222.16</v>
      </c>
      <c r="D66" s="2">
        <f>IFERROR(__xludf.DUMMYFUNCTION("""COMPUTED_VALUE"""),45744.66666666667)</f>
        <v>45744.66667</v>
      </c>
      <c r="E66" s="1">
        <f>IFERROR(__xludf.DUMMYFUNCTION("""COMPUTED_VALUE"""),7370.89)</f>
        <v>7370.89</v>
      </c>
      <c r="G66" s="2">
        <f>IFERROR(__xludf.DUMMYFUNCTION("""COMPUTED_VALUE"""),45744.66666666667)</f>
        <v>45744.66667</v>
      </c>
      <c r="H66" s="1">
        <f>IFERROR(__xludf.DUMMYFUNCTION("""COMPUTED_VALUE"""),6967.7)</f>
        <v>6967.7</v>
      </c>
      <c r="J66" s="2">
        <f>IFERROR(__xludf.DUMMYFUNCTION("""COMPUTED_VALUE"""),45744.66666666667)</f>
        <v>45744.66667</v>
      </c>
      <c r="K66" s="1">
        <f>IFERROR(__xludf.DUMMYFUNCTION("""COMPUTED_VALUE"""),7001.98)</f>
        <v>7001.98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IFERROR(__xludf.DUMMYFUNCTION("""COMPUTED_VALUE"""),6900.94)</f>
        <v>6900.94</v>
      </c>
      <c r="D67" s="2">
        <f>IFERROR(__xludf.DUMMYFUNCTION("""COMPUTED_VALUE"""),45751.66666666667)</f>
        <v>45751.66667</v>
      </c>
      <c r="E67" s="1">
        <f>IFERROR(__xludf.DUMMYFUNCTION("""COMPUTED_VALUE"""),7197.81)</f>
        <v>7197.81</v>
      </c>
      <c r="G67" s="2">
        <f>IFERROR(__xludf.DUMMYFUNCTION("""COMPUTED_VALUE"""),45751.66666666667)</f>
        <v>45751.66667</v>
      </c>
      <c r="H67" s="1">
        <f>IFERROR(__xludf.DUMMYFUNCTION("""COMPUTED_VALUE"""),6224.32)</f>
        <v>6224.32</v>
      </c>
      <c r="J67" s="2">
        <f>IFERROR(__xludf.DUMMYFUNCTION("""COMPUTED_VALUE"""),45751.66666666667)</f>
        <v>45751.66667</v>
      </c>
      <c r="K67" s="1">
        <f>IFERROR(__xludf.DUMMYFUNCTION("""COMPUTED_VALUE"""),6362.14)</f>
        <v>6362.14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IFERROR(__xludf.DUMMYFUNCTION("""COMPUTED_VALUE"""),6136.96)</f>
        <v>6136.96</v>
      </c>
      <c r="D68" s="2">
        <f>IFERROR(__xludf.DUMMYFUNCTION("""COMPUTED_VALUE"""),45758.66666666667)</f>
        <v>45758.66667</v>
      </c>
      <c r="E68" s="1">
        <f>IFERROR(__xludf.DUMMYFUNCTION("""COMPUTED_VALUE"""),6851.14)</f>
        <v>6851.14</v>
      </c>
      <c r="G68" s="2">
        <f>IFERROR(__xludf.DUMMYFUNCTION("""COMPUTED_VALUE"""),45758.66666666667)</f>
        <v>45758.66667</v>
      </c>
      <c r="H68" s="1">
        <f>IFERROR(__xludf.DUMMYFUNCTION("""COMPUTED_VALUE"""),6017.55)</f>
        <v>6017.55</v>
      </c>
      <c r="J68" s="2">
        <f>IFERROR(__xludf.DUMMYFUNCTION("""COMPUTED_VALUE"""),45758.66666666667)</f>
        <v>45758.66667</v>
      </c>
      <c r="K68" s="1">
        <f>IFERROR(__xludf.DUMMYFUNCTION("""COMPUTED_VALUE"""),6673.46)</f>
        <v>6673.46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IFERROR(__xludf.DUMMYFUNCTION("""COMPUTED_VALUE"""),6792.48)</f>
        <v>6792.48</v>
      </c>
      <c r="D69" s="2">
        <f>IFERROR(__xludf.DUMMYFUNCTION("""COMPUTED_VALUE"""),45764.66666666667)</f>
        <v>45764.66667</v>
      </c>
      <c r="E69" s="1">
        <f>IFERROR(__xludf.DUMMYFUNCTION("""COMPUTED_VALUE"""),6809.27)</f>
        <v>6809.27</v>
      </c>
      <c r="G69" s="2">
        <f>IFERROR(__xludf.DUMMYFUNCTION("""COMPUTED_VALUE"""),45764.66666666667)</f>
        <v>45764.66667</v>
      </c>
      <c r="H69" s="1">
        <f>IFERROR(__xludf.DUMMYFUNCTION("""COMPUTED_VALUE"""),6555.45)</f>
        <v>6555.45</v>
      </c>
      <c r="J69" s="2">
        <f>IFERROR(__xludf.DUMMYFUNCTION("""COMPUTED_VALUE"""),45764.66666666667)</f>
        <v>45764.66667</v>
      </c>
      <c r="K69" s="1">
        <f>IFERROR(__xludf.DUMMYFUNCTION("""COMPUTED_VALUE"""),6667.56)</f>
        <v>6667.56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IFERROR(__xludf.DUMMYFUNCTION("""COMPUTED_VALUE"""),6611.1)</f>
        <v>6611.1</v>
      </c>
      <c r="D70" s="2">
        <f>IFERROR(__xludf.DUMMYFUNCTION("""COMPUTED_VALUE"""),45772.66666666667)</f>
        <v>45772.66667</v>
      </c>
      <c r="E70" s="1">
        <f>IFERROR(__xludf.DUMMYFUNCTION("""COMPUTED_VALUE"""),6984.36)</f>
        <v>6984.36</v>
      </c>
      <c r="G70" s="2">
        <f>IFERROR(__xludf.DUMMYFUNCTION("""COMPUTED_VALUE"""),45772.66666666667)</f>
        <v>45772.66667</v>
      </c>
      <c r="H70" s="1">
        <f>IFERROR(__xludf.DUMMYFUNCTION("""COMPUTED_VALUE"""),6411.93)</f>
        <v>6411.93</v>
      </c>
      <c r="J70" s="2">
        <f>IFERROR(__xludf.DUMMYFUNCTION("""COMPUTED_VALUE"""),45772.66666666667)</f>
        <v>45772.66667</v>
      </c>
      <c r="K70" s="1">
        <f>IFERROR(__xludf.DUMMYFUNCTION("""COMPUTED_VALUE"""),6964.89)</f>
        <v>6964.89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IFERROR(__xludf.DUMMYFUNCTION("""COMPUTED_VALUE"""),6983.8)</f>
        <v>6983.8</v>
      </c>
      <c r="D71" s="2">
        <f>IFERROR(__xludf.DUMMYFUNCTION("""COMPUTED_VALUE"""),45779.66666666667)</f>
        <v>45779.66667</v>
      </c>
      <c r="E71" s="1">
        <f>IFERROR(__xludf.DUMMYFUNCTION("""COMPUTED_VALUE"""),7197.61)</f>
        <v>7197.61</v>
      </c>
      <c r="G71" s="2">
        <f>IFERROR(__xludf.DUMMYFUNCTION("""COMPUTED_VALUE"""),45779.66666666667)</f>
        <v>45779.66667</v>
      </c>
      <c r="H71" s="1">
        <f>IFERROR(__xludf.DUMMYFUNCTION("""COMPUTED_VALUE"""),6825.53)</f>
        <v>6825.53</v>
      </c>
      <c r="J71" s="2">
        <f>IFERROR(__xludf.DUMMYFUNCTION("""COMPUTED_VALUE"""),45779.66666666667)</f>
        <v>45779.66667</v>
      </c>
      <c r="K71" s="1">
        <f>IFERROR(__xludf.DUMMYFUNCTION("""COMPUTED_VALUE"""),7163.35)</f>
        <v>7163.35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IFERROR(__xludf.DUMMYFUNCTION("""COMPUTED_VALUE"""),7120.51)</f>
        <v>7120.51</v>
      </c>
      <c r="D72" s="2">
        <f>IFERROR(__xludf.DUMMYFUNCTION("""COMPUTED_VALUE"""),45786.66666666667)</f>
        <v>45786.66667</v>
      </c>
      <c r="E72" s="1">
        <f>IFERROR(__xludf.DUMMYFUNCTION("""COMPUTED_VALUE"""),7369.16)</f>
        <v>7369.16</v>
      </c>
      <c r="G72" s="2">
        <f>IFERROR(__xludf.DUMMYFUNCTION("""COMPUTED_VALUE"""),45786.66666666667)</f>
        <v>45786.66667</v>
      </c>
      <c r="H72" s="1">
        <f>IFERROR(__xludf.DUMMYFUNCTION("""COMPUTED_VALUE"""),7059.58)</f>
        <v>7059.58</v>
      </c>
      <c r="J72" s="2">
        <f>IFERROR(__xludf.DUMMYFUNCTION("""COMPUTED_VALUE"""),45786.66666666667)</f>
        <v>45786.66667</v>
      </c>
      <c r="K72" s="1">
        <f>IFERROR(__xludf.DUMMYFUNCTION("""COMPUTED_VALUE"""),7292.34)</f>
        <v>7292.34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IFERROR(__xludf.DUMMYFUNCTION("""COMPUTED_VALUE"""),7523.18)</f>
        <v>7523.18</v>
      </c>
      <c r="D73" s="2">
        <f>IFERROR(__xludf.DUMMYFUNCTION("""COMPUTED_VALUE"""),45793.66666666667)</f>
        <v>45793.66667</v>
      </c>
      <c r="E73" s="1">
        <f>IFERROR(__xludf.DUMMYFUNCTION("""COMPUTED_VALUE"""),7690.14)</f>
        <v>7690.14</v>
      </c>
      <c r="G73" s="2">
        <f>IFERROR(__xludf.DUMMYFUNCTION("""COMPUTED_VALUE"""),45793.66666666667)</f>
        <v>45793.66667</v>
      </c>
      <c r="H73" s="1">
        <f>IFERROR(__xludf.DUMMYFUNCTION("""COMPUTED_VALUE"""),7459.12)</f>
        <v>7459.12</v>
      </c>
      <c r="J73" s="2">
        <f>IFERROR(__xludf.DUMMYFUNCTION("""COMPUTED_VALUE"""),45793.66666666667)</f>
        <v>45793.66667</v>
      </c>
      <c r="K73" s="1">
        <f>IFERROR(__xludf.DUMMYFUNCTION("""COMPUTED_VALUE"""),7689.2)</f>
        <v>7689.2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IFERROR(__xludf.DUMMYFUNCTION("""COMPUTED_VALUE"""),7580.87)</f>
        <v>7580.87</v>
      </c>
      <c r="D74" s="2">
        <f>IFERROR(__xludf.DUMMYFUNCTION("""COMPUTED_VALUE"""),45800.66666666667)</f>
        <v>45800.66667</v>
      </c>
      <c r="E74" s="1">
        <f>IFERROR(__xludf.DUMMYFUNCTION("""COMPUTED_VALUE"""),7691.53)</f>
        <v>7691.53</v>
      </c>
      <c r="G74" s="2">
        <f>IFERROR(__xludf.DUMMYFUNCTION("""COMPUTED_VALUE"""),45800.66666666667)</f>
        <v>45800.66667</v>
      </c>
      <c r="H74" s="1">
        <f>IFERROR(__xludf.DUMMYFUNCTION("""COMPUTED_VALUE"""),7334.47)</f>
        <v>7334.47</v>
      </c>
      <c r="J74" s="2">
        <f>IFERROR(__xludf.DUMMYFUNCTION("""COMPUTED_VALUE"""),45800.66666666667)</f>
        <v>45800.66667</v>
      </c>
      <c r="K74" s="1">
        <f>IFERROR(__xludf.DUMMYFUNCTION("""COMPUTED_VALUE"""),7395.79)</f>
        <v>7395.79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IFERROR(__xludf.DUMMYFUNCTION("""COMPUTED_VALUE"""),7500.5)</f>
        <v>7500.5</v>
      </c>
      <c r="D75" s="2">
        <f>IFERROR(__xludf.DUMMYFUNCTION("""COMPUTED_VALUE"""),45807.66666666667)</f>
        <v>45807.66667</v>
      </c>
      <c r="E75" s="1">
        <f>IFERROR(__xludf.DUMMYFUNCTION("""COMPUTED_VALUE"""),7552.34)</f>
        <v>7552.34</v>
      </c>
      <c r="G75" s="2">
        <f>IFERROR(__xludf.DUMMYFUNCTION("""COMPUTED_VALUE"""),45807.66666666667)</f>
        <v>45807.66667</v>
      </c>
      <c r="H75" s="1">
        <f>IFERROR(__xludf.DUMMYFUNCTION("""COMPUTED_VALUE"""),7366.99)</f>
        <v>7366.99</v>
      </c>
      <c r="J75" s="2">
        <f>IFERROR(__xludf.DUMMYFUNCTION("""COMPUTED_VALUE"""),45807.66666666667)</f>
        <v>45807.66667</v>
      </c>
      <c r="K75" s="1">
        <f>IFERROR(__xludf.DUMMYFUNCTION("""COMPUTED_VALUE"""),7462.33)</f>
        <v>7462.33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IFERROR(__xludf.DUMMYFUNCTION("""COMPUTED_VALUE"""),7448.18)</f>
        <v>7448.18</v>
      </c>
      <c r="D76" s="2">
        <f>IFERROR(__xludf.DUMMYFUNCTION("""COMPUTED_VALUE"""),45814.66666666667)</f>
        <v>45814.66667</v>
      </c>
      <c r="E76" s="1">
        <f>IFERROR(__xludf.DUMMYFUNCTION("""COMPUTED_VALUE"""),7654.92)</f>
        <v>7654.92</v>
      </c>
      <c r="G76" s="2">
        <f>IFERROR(__xludf.DUMMYFUNCTION("""COMPUTED_VALUE"""),45814.66666666667)</f>
        <v>45814.66667</v>
      </c>
      <c r="H76" s="1">
        <f>IFERROR(__xludf.DUMMYFUNCTION("""COMPUTED_VALUE"""),7351.35)</f>
        <v>7351.35</v>
      </c>
      <c r="J76" s="2">
        <f>IFERROR(__xludf.DUMMYFUNCTION("""COMPUTED_VALUE"""),45814.66666666667)</f>
        <v>45814.66667</v>
      </c>
      <c r="K76" s="1">
        <f>IFERROR(__xludf.DUMMYFUNCTION("""COMPUTED_VALUE"""),7643.55)</f>
        <v>7643.55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IFERROR(__xludf.DUMMYFUNCTION("""COMPUTED_VALUE"""),7665.5)</f>
        <v>7665.5</v>
      </c>
      <c r="D77" s="2">
        <f>IFERROR(__xludf.DUMMYFUNCTION("""COMPUTED_VALUE"""),45821.66666666667)</f>
        <v>45821.66667</v>
      </c>
      <c r="E77" s="1">
        <f>IFERROR(__xludf.DUMMYFUNCTION("""COMPUTED_VALUE"""),7673.92)</f>
        <v>7673.92</v>
      </c>
      <c r="G77" s="2">
        <f>IFERROR(__xludf.DUMMYFUNCTION("""COMPUTED_VALUE"""),45821.66666666667)</f>
        <v>45821.66667</v>
      </c>
      <c r="H77" s="1">
        <f>IFERROR(__xludf.DUMMYFUNCTION("""COMPUTED_VALUE"""),7496.67)</f>
        <v>7496.67</v>
      </c>
      <c r="J77" s="2">
        <f>IFERROR(__xludf.DUMMYFUNCTION("""COMPUTED_VALUE"""),45821.66666666667)</f>
        <v>45821.66667</v>
      </c>
      <c r="K77" s="1">
        <f>IFERROR(__xludf.DUMMYFUNCTION("""COMPUTED_VALUE"""),7518.28)</f>
        <v>7518.28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IFERROR(__xludf.DUMMYFUNCTION("""COMPUTED_VALUE"""),7584.75)</f>
        <v>7584.75</v>
      </c>
      <c r="D78" s="2">
        <f>IFERROR(__xludf.DUMMYFUNCTION("""COMPUTED_VALUE"""),45828.66666666667)</f>
        <v>45828.66667</v>
      </c>
      <c r="E78" s="1">
        <f>IFERROR(__xludf.DUMMYFUNCTION("""COMPUTED_VALUE"""),7640.27)</f>
        <v>7640.27</v>
      </c>
      <c r="G78" s="2">
        <f>IFERROR(__xludf.DUMMYFUNCTION("""COMPUTED_VALUE"""),45828.66666666667)</f>
        <v>45828.66667</v>
      </c>
      <c r="H78" s="1">
        <f>IFERROR(__xludf.DUMMYFUNCTION("""COMPUTED_VALUE"""),7528.28)</f>
        <v>7528.28</v>
      </c>
      <c r="J78" s="2">
        <f>IFERROR(__xludf.DUMMYFUNCTION("""COMPUTED_VALUE"""),45828.66666666667)</f>
        <v>45828.66667</v>
      </c>
      <c r="K78" s="1">
        <f>IFERROR(__xludf.DUMMYFUNCTION("""COMPUTED_VALUE"""),7577.05)</f>
        <v>7577.05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IFERROR(__xludf.DUMMYFUNCTION("""COMPUTED_VALUE"""),7560.98)</f>
        <v>7560.98</v>
      </c>
      <c r="D79" s="2">
        <f>IFERROR(__xludf.DUMMYFUNCTION("""COMPUTED_VALUE"""),45835.66666666667)</f>
        <v>45835.66667</v>
      </c>
      <c r="E79" s="1">
        <f>IFERROR(__xludf.DUMMYFUNCTION("""COMPUTED_VALUE"""),7824.47)</f>
        <v>7824.47</v>
      </c>
      <c r="G79" s="2">
        <f>IFERROR(__xludf.DUMMYFUNCTION("""COMPUTED_VALUE"""),45835.66666666667)</f>
        <v>45835.66667</v>
      </c>
      <c r="H79" s="1">
        <f>IFERROR(__xludf.DUMMYFUNCTION("""COMPUTED_VALUE"""),7490.07)</f>
        <v>7490.07</v>
      </c>
      <c r="J79" s="2">
        <f>IFERROR(__xludf.DUMMYFUNCTION("""COMPUTED_VALUE"""),45835.66666666667)</f>
        <v>45835.66667</v>
      </c>
      <c r="K79" s="1">
        <f>IFERROR(__xludf.DUMMYFUNCTION("""COMPUTED_VALUE"""),7773.22)</f>
        <v>7773.22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IFERROR(__xludf.DUMMYFUNCTION("""COMPUTED_VALUE"""),7806.89)</f>
        <v>7806.89</v>
      </c>
      <c r="D80" s="2">
        <f>IFERROR(__xludf.DUMMYFUNCTION("""COMPUTED_VALUE"""),45841.54166666667)</f>
        <v>45841.54167</v>
      </c>
      <c r="E80" s="1">
        <f>IFERROR(__xludf.DUMMYFUNCTION("""COMPUTED_VALUE"""),7971.75)</f>
        <v>7971.75</v>
      </c>
      <c r="G80" s="2">
        <f>IFERROR(__xludf.DUMMYFUNCTION("""COMPUTED_VALUE"""),45841.54166666667)</f>
        <v>45841.54167</v>
      </c>
      <c r="H80" s="1">
        <f>IFERROR(__xludf.DUMMYFUNCTION("""COMPUTED_VALUE"""),7775.44)</f>
        <v>7775.44</v>
      </c>
      <c r="J80" s="2">
        <f>IFERROR(__xludf.DUMMYFUNCTION("""COMPUTED_VALUE"""),45841.54166666667)</f>
        <v>45841.54167</v>
      </c>
      <c r="K80" s="1">
        <f>IFERROR(__xludf.DUMMYFUNCTION("""COMPUTED_VALUE"""),7965.27)</f>
        <v>7965.27</v>
      </c>
      <c r="M80" s="2">
        <f>IFERROR(__xludf.DUMMYFUNCTION("""COMPUTED_VALUE"""),45841.54166666667)</f>
        <v>45841.54167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IFERROR(__xludf.DUMMYFUNCTION("""COMPUTED_VALUE"""),7920.1)</f>
        <v>7920.1</v>
      </c>
      <c r="D81" s="2">
        <f>IFERROR(__xludf.DUMMYFUNCTION("""COMPUTED_VALUE"""),45849.66666666667)</f>
        <v>45849.66667</v>
      </c>
      <c r="E81" s="1">
        <f>IFERROR(__xludf.DUMMYFUNCTION("""COMPUTED_VALUE"""),8003.03)</f>
        <v>8003.03</v>
      </c>
      <c r="G81" s="2">
        <f>IFERROR(__xludf.DUMMYFUNCTION("""COMPUTED_VALUE"""),45849.66666666667)</f>
        <v>45849.66667</v>
      </c>
      <c r="H81" s="1">
        <f>IFERROR(__xludf.DUMMYFUNCTION("""COMPUTED_VALUE"""),7844.64)</f>
        <v>7844.64</v>
      </c>
      <c r="J81" s="2">
        <f>IFERROR(__xludf.DUMMYFUNCTION("""COMPUTED_VALUE"""),45849.66666666667)</f>
        <v>45849.66667</v>
      </c>
      <c r="K81" s="1">
        <f>IFERROR(__xludf.DUMMYFUNCTION("""COMPUTED_VALUE"""),7897.68)</f>
        <v>7897.68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IFERROR(__xludf.DUMMYFUNCTION("""COMPUTED_VALUE"""),7891.4)</f>
        <v>7891.4</v>
      </c>
      <c r="D82" s="2">
        <f>IFERROR(__xludf.DUMMYFUNCTION("""COMPUTED_VALUE"""),45856.66666666667)</f>
        <v>45856.66667</v>
      </c>
      <c r="E82" s="1">
        <f>IFERROR(__xludf.DUMMYFUNCTION("""COMPUTED_VALUE"""),8051.4)</f>
        <v>8051.4</v>
      </c>
      <c r="G82" s="2">
        <f>IFERROR(__xludf.DUMMYFUNCTION("""COMPUTED_VALUE"""),45856.66666666667)</f>
        <v>45856.66667</v>
      </c>
      <c r="H82" s="1">
        <f>IFERROR(__xludf.DUMMYFUNCTION("""COMPUTED_VALUE"""),7783.34)</f>
        <v>7783.34</v>
      </c>
      <c r="J82" s="2">
        <f>IFERROR(__xludf.DUMMYFUNCTION("""COMPUTED_VALUE"""),45856.66666666667)</f>
        <v>45856.66667</v>
      </c>
      <c r="K82" s="1">
        <f>IFERROR(__xludf.DUMMYFUNCTION("""COMPUTED_VALUE"""),7999.85)</f>
        <v>7999.85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IFERROR(__xludf.DUMMYFUNCTION("""COMPUTED_VALUE"""),8026.57)</f>
        <v>8026.57</v>
      </c>
      <c r="D83" s="2">
        <f>IFERROR(__xludf.DUMMYFUNCTION("""COMPUTED_VALUE"""),45863.66666666667)</f>
        <v>45863.66667</v>
      </c>
      <c r="E83" s="1">
        <f>IFERROR(__xludf.DUMMYFUNCTION("""COMPUTED_VALUE"""),8107.96)</f>
        <v>8107.96</v>
      </c>
      <c r="G83" s="2">
        <f>IFERROR(__xludf.DUMMYFUNCTION("""COMPUTED_VALUE"""),45863.66666666667)</f>
        <v>45863.66667</v>
      </c>
      <c r="H83" s="1">
        <f>IFERROR(__xludf.DUMMYFUNCTION("""COMPUTED_VALUE"""),7893.66)</f>
        <v>7893.66</v>
      </c>
      <c r="J83" s="2">
        <f>IFERROR(__xludf.DUMMYFUNCTION("""COMPUTED_VALUE"""),45863.66666666667)</f>
        <v>45863.66667</v>
      </c>
      <c r="K83" s="1">
        <f>IFERROR(__xludf.DUMMYFUNCTION("""COMPUTED_VALUE"""),8096.43)</f>
        <v>8096.43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IFERROR(__xludf.DUMMYFUNCTION("""COMPUTED_VALUE"""),8129.29)</f>
        <v>8129.29</v>
      </c>
      <c r="D84" s="2">
        <f>IFERROR(__xludf.DUMMYFUNCTION("""COMPUTED_VALUE"""),45870.66666666667)</f>
        <v>45870.66667</v>
      </c>
      <c r="E84" s="1">
        <f>IFERROR(__xludf.DUMMYFUNCTION("""COMPUTED_VALUE"""),8130.36)</f>
        <v>8130.36</v>
      </c>
      <c r="G84" s="2">
        <f>IFERROR(__xludf.DUMMYFUNCTION("""COMPUTED_VALUE"""),45870.66666666667)</f>
        <v>45870.66667</v>
      </c>
      <c r="H84" s="1">
        <f>IFERROR(__xludf.DUMMYFUNCTION("""COMPUTED_VALUE"""),7714.39)</f>
        <v>7714.39</v>
      </c>
      <c r="J84" s="2">
        <f>IFERROR(__xludf.DUMMYFUNCTION("""COMPUTED_VALUE"""),45870.66666666667)</f>
        <v>45870.66667</v>
      </c>
      <c r="K84" s="1">
        <f>IFERROR(__xludf.DUMMYFUNCTION("""COMPUTED_VALUE"""),7820.99)</f>
        <v>7820.99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IFERROR(__xludf.DUMMYFUNCTION("""COMPUTED_VALUE"""),7871.88)</f>
        <v>7871.88</v>
      </c>
      <c r="D85" s="2">
        <f>IFERROR(__xludf.DUMMYFUNCTION("""COMPUTED_VALUE"""),45877.66666666667)</f>
        <v>45877.66667</v>
      </c>
      <c r="E85" s="1">
        <f>IFERROR(__xludf.DUMMYFUNCTION("""COMPUTED_VALUE"""),8022.16)</f>
        <v>8022.16</v>
      </c>
      <c r="G85" s="2">
        <f>IFERROR(__xludf.DUMMYFUNCTION("""COMPUTED_VALUE"""),45877.66666666667)</f>
        <v>45877.66667</v>
      </c>
      <c r="H85" s="1">
        <f>IFERROR(__xludf.DUMMYFUNCTION("""COMPUTED_VALUE"""),7855.02)</f>
        <v>7855.02</v>
      </c>
      <c r="J85" s="2">
        <f>IFERROR(__xludf.DUMMYFUNCTION("""COMPUTED_VALUE"""),45877.66666666667)</f>
        <v>45877.66667</v>
      </c>
      <c r="K85" s="1">
        <f>IFERROR(__xludf.DUMMYFUNCTION("""COMPUTED_VALUE"""),7890.34)</f>
        <v>7890.34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IFERROR(__xludf.DUMMYFUNCTION("""COMPUTED_VALUE"""),7911.88)</f>
        <v>7911.88</v>
      </c>
      <c r="D86" s="2">
        <f>IFERROR(__xludf.DUMMYFUNCTION("""COMPUTED_VALUE"""),45884.66666666667)</f>
        <v>45884.66667</v>
      </c>
      <c r="E86" s="1">
        <f>IFERROR(__xludf.DUMMYFUNCTION("""COMPUTED_VALUE"""),8082.1)</f>
        <v>8082.1</v>
      </c>
      <c r="G86" s="2">
        <f>IFERROR(__xludf.DUMMYFUNCTION("""COMPUTED_VALUE"""),45884.66666666667)</f>
        <v>45884.66667</v>
      </c>
      <c r="H86" s="1">
        <f>IFERROR(__xludf.DUMMYFUNCTION("""COMPUTED_VALUE"""),7857.69)</f>
        <v>7857.69</v>
      </c>
      <c r="J86" s="2">
        <f>IFERROR(__xludf.DUMMYFUNCTION("""COMPUTED_VALUE"""),45884.66666666667)</f>
        <v>45884.66667</v>
      </c>
      <c r="K86" s="1">
        <f>IFERROR(__xludf.DUMMYFUNCTION("""COMPUTED_VALUE"""),7975.46)</f>
        <v>7975.46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IFERROR(__xludf.DUMMYFUNCTION("""COMPUTED_VALUE"""),7971.27)</f>
        <v>7971.27</v>
      </c>
      <c r="D87" s="2">
        <f>IFERROR(__xludf.DUMMYFUNCTION("""COMPUTED_VALUE"""),45891.66666666667)</f>
        <v>45891.66667</v>
      </c>
      <c r="E87" s="1">
        <f>IFERROR(__xludf.DUMMYFUNCTION("""COMPUTED_VALUE"""),8150.25)</f>
        <v>8150.25</v>
      </c>
      <c r="G87" s="2">
        <f>IFERROR(__xludf.DUMMYFUNCTION("""COMPUTED_VALUE"""),45891.66666666667)</f>
        <v>45891.66667</v>
      </c>
      <c r="H87" s="1">
        <f>IFERROR(__xludf.DUMMYFUNCTION("""COMPUTED_VALUE"""),7843.44)</f>
        <v>7843.44</v>
      </c>
      <c r="J87" s="2">
        <f>IFERROR(__xludf.DUMMYFUNCTION("""COMPUTED_VALUE"""),45891.66666666667)</f>
        <v>45891.66667</v>
      </c>
      <c r="K87" s="1">
        <f>IFERROR(__xludf.DUMMYFUNCTION("""COMPUTED_VALUE"""),8100.05)</f>
        <v>8100.05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IFERROR(__xludf.DUMMYFUNCTION("""COMPUTED_VALUE"""),8073.93)</f>
        <v>8073.93</v>
      </c>
      <c r="D88" s="2">
        <f>IFERROR(__xludf.DUMMYFUNCTION("""COMPUTED_VALUE"""),45898.66666666667)</f>
        <v>45898.66667</v>
      </c>
      <c r="E88" s="1">
        <f>IFERROR(__xludf.DUMMYFUNCTION("""COMPUTED_VALUE"""),8129.67)</f>
        <v>8129.67</v>
      </c>
      <c r="G88" s="2">
        <f>IFERROR(__xludf.DUMMYFUNCTION("""COMPUTED_VALUE"""),45898.66666666667)</f>
        <v>45898.66667</v>
      </c>
      <c r="H88" s="1">
        <f>IFERROR(__xludf.DUMMYFUNCTION("""COMPUTED_VALUE"""),8021.86)</f>
        <v>8021.86</v>
      </c>
      <c r="J88" s="2">
        <f>IFERROR(__xludf.DUMMYFUNCTION("""COMPUTED_VALUE"""),45898.66666666667)</f>
        <v>45898.66667</v>
      </c>
      <c r="K88" s="1">
        <f>IFERROR(__xludf.DUMMYFUNCTION("""COMPUTED_VALUE"""),8065.17)</f>
        <v>8065.17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IFERROR(__xludf.DUMMYFUNCTION("""COMPUTED_VALUE"""),7983.25)</f>
        <v>7983.25</v>
      </c>
      <c r="D89" s="2">
        <f>IFERROR(__xludf.DUMMYFUNCTION("""COMPUTED_VALUE"""),45905.66666666667)</f>
        <v>45905.66667</v>
      </c>
      <c r="E89" s="1">
        <f>IFERROR(__xludf.DUMMYFUNCTION("""COMPUTED_VALUE"""),8188.71)</f>
        <v>8188.71</v>
      </c>
      <c r="G89" s="2">
        <f>IFERROR(__xludf.DUMMYFUNCTION("""COMPUTED_VALUE"""),45905.66666666667)</f>
        <v>45905.66667</v>
      </c>
      <c r="H89" s="1">
        <f>IFERROR(__xludf.DUMMYFUNCTION("""COMPUTED_VALUE"""),7950.75)</f>
        <v>7950.75</v>
      </c>
      <c r="J89" s="2">
        <f>IFERROR(__xludf.DUMMYFUNCTION("""COMPUTED_VALUE"""),45905.66666666667)</f>
        <v>45905.66667</v>
      </c>
      <c r="K89" s="1">
        <f>IFERROR(__xludf.DUMMYFUNCTION("""COMPUTED_VALUE"""),8122.7)</f>
        <v>8122.7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IFERROR(__xludf.DUMMYFUNCTION("""COMPUTED_VALUE"""),8153.97)</f>
        <v>8153.97</v>
      </c>
      <c r="D90" s="2">
        <f>IFERROR(__xludf.DUMMYFUNCTION("""COMPUTED_VALUE"""),45912.66666666667)</f>
        <v>45912.66667</v>
      </c>
      <c r="E90" s="1">
        <f>IFERROR(__xludf.DUMMYFUNCTION("""COMPUTED_VALUE"""),8228.09)</f>
        <v>8228.09</v>
      </c>
      <c r="G90" s="2">
        <f>IFERROR(__xludf.DUMMYFUNCTION("""COMPUTED_VALUE"""),45912.66666666667)</f>
        <v>45912.66667</v>
      </c>
      <c r="H90" s="1">
        <f>IFERROR(__xludf.DUMMYFUNCTION("""COMPUTED_VALUE"""),8053.94)</f>
        <v>8053.94</v>
      </c>
      <c r="J90" s="2">
        <f>IFERROR(__xludf.DUMMYFUNCTION("""COMPUTED_VALUE"""),45912.66666666667)</f>
        <v>45912.66667</v>
      </c>
      <c r="K90" s="1">
        <f>IFERROR(__xludf.DUMMYFUNCTION("""COMPUTED_VALUE"""),8130.62)</f>
        <v>8130.62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IFERROR(__xludf.DUMMYFUNCTION("""COMPUTED_VALUE"""),8148.21)</f>
        <v>8148.21</v>
      </c>
      <c r="D91" s="2">
        <f>IFERROR(__xludf.DUMMYFUNCTION("""COMPUTED_VALUE"""),45919.66666666667)</f>
        <v>45919.66667</v>
      </c>
      <c r="E91" s="1">
        <f>IFERROR(__xludf.DUMMYFUNCTION("""COMPUTED_VALUE"""),8269.56)</f>
        <v>8269.56</v>
      </c>
      <c r="G91" s="2">
        <f>IFERROR(__xludf.DUMMYFUNCTION("""COMPUTED_VALUE"""),45919.66666666667)</f>
        <v>45919.66667</v>
      </c>
      <c r="H91" s="1">
        <f>IFERROR(__xludf.DUMMYFUNCTION("""COMPUTED_VALUE"""),8052.94)</f>
        <v>8052.94</v>
      </c>
      <c r="J91" s="2">
        <f>IFERROR(__xludf.DUMMYFUNCTION("""COMPUTED_VALUE"""),45919.66666666667)</f>
        <v>45919.66667</v>
      </c>
      <c r="K91" s="1">
        <f>IFERROR(__xludf.DUMMYFUNCTION("""COMPUTED_VALUE"""),8213.56)</f>
        <v>8213.56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