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IFERROR(__xludf.DUMMYFUNCTION("GOOGLEFINANCE(""DJUSGU"",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IFERROR(__xludf.DUMMYFUNCTION("GOOGLEFINANCE(""DJUSGU"",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IFERROR(__xludf.DUMMYFUNCTION("GOOGLEFINANCE(""DJUSGU"",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IFERROR(__xludf.DUMMYFUNCTION("GOOGLEFINANCE(""DJUSGU"",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IFERROR(__xludf.DUMMYFUNCTION("GOOGLEFINANCE(""DJUSGU"",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IFERROR(__xludf.DUMMYFUNCTION("""COMPUTED_VALUE"""),273.47)</f>
        <v>273.47</v>
      </c>
      <c r="D2" s="2">
        <f>IFERROR(__xludf.DUMMYFUNCTION("""COMPUTED_VALUE"""),45296.66666666667)</f>
        <v>45296.66667</v>
      </c>
      <c r="E2" s="1">
        <f>IFERROR(__xludf.DUMMYFUNCTION("""COMPUTED_VALUE"""),280.27)</f>
        <v>280.27</v>
      </c>
      <c r="G2" s="2">
        <f>IFERROR(__xludf.DUMMYFUNCTION("""COMPUTED_VALUE"""),45296.66666666667)</f>
        <v>45296.66667</v>
      </c>
      <c r="H2" s="1">
        <f>IFERROR(__xludf.DUMMYFUNCTION("""COMPUTED_VALUE"""),273.29)</f>
        <v>273.29</v>
      </c>
      <c r="J2" s="2">
        <f>IFERROR(__xludf.DUMMYFUNCTION("""COMPUTED_VALUE"""),45296.66666666667)</f>
        <v>45296.66667</v>
      </c>
      <c r="K2" s="1">
        <f>IFERROR(__xludf.DUMMYFUNCTION("""COMPUTED_VALUE"""),277.22)</f>
        <v>277.22</v>
      </c>
      <c r="M2" s="2">
        <f>IFERROR(__xludf.DUMMYFUNCTION("""COMPUTED_VALUE"""),45296.66666666667)</f>
        <v>45296.66667</v>
      </c>
      <c r="N2" s="1">
        <f>IFERROR(__xludf.DUMMYFUNCTION("""COMPUTED_VALUE"""),2.1630949E7)</f>
        <v>21630949</v>
      </c>
    </row>
    <row r="3">
      <c r="A3" s="2">
        <f>IFERROR(__xludf.DUMMYFUNCTION("""COMPUTED_VALUE"""),45303.66666666667)</f>
        <v>45303.66667</v>
      </c>
      <c r="B3" s="1">
        <f>IFERROR(__xludf.DUMMYFUNCTION("""COMPUTED_VALUE"""),277.09)</f>
        <v>277.09</v>
      </c>
      <c r="D3" s="2">
        <f>IFERROR(__xludf.DUMMYFUNCTION("""COMPUTED_VALUE"""),45303.66666666667)</f>
        <v>45303.66667</v>
      </c>
      <c r="E3" s="1">
        <f>IFERROR(__xludf.DUMMYFUNCTION("""COMPUTED_VALUE"""),279.14)</f>
        <v>279.14</v>
      </c>
      <c r="G3" s="2">
        <f>IFERROR(__xludf.DUMMYFUNCTION("""COMPUTED_VALUE"""),45303.66666666667)</f>
        <v>45303.66667</v>
      </c>
      <c r="H3" s="1">
        <f>IFERROR(__xludf.DUMMYFUNCTION("""COMPUTED_VALUE"""),268.11)</f>
        <v>268.11</v>
      </c>
      <c r="J3" s="2">
        <f>IFERROR(__xludf.DUMMYFUNCTION("""COMPUTED_VALUE"""),45303.66666666667)</f>
        <v>45303.66667</v>
      </c>
      <c r="K3" s="1">
        <f>IFERROR(__xludf.DUMMYFUNCTION("""COMPUTED_VALUE"""),269.23)</f>
        <v>269.23</v>
      </c>
      <c r="M3" s="2">
        <f>IFERROR(__xludf.DUMMYFUNCTION("""COMPUTED_VALUE"""),45303.66666666667)</f>
        <v>45303.66667</v>
      </c>
      <c r="N3" s="1">
        <f>IFERROR(__xludf.DUMMYFUNCTION("""COMPUTED_VALUE"""),1.95204E7)</f>
        <v>19520400</v>
      </c>
    </row>
    <row r="4">
      <c r="A4" s="2">
        <f>IFERROR(__xludf.DUMMYFUNCTION("""COMPUTED_VALUE"""),45310.66666666667)</f>
        <v>45310.66667</v>
      </c>
      <c r="B4" s="1">
        <f>IFERROR(__xludf.DUMMYFUNCTION("""COMPUTED_VALUE"""),267.9)</f>
        <v>267.9</v>
      </c>
      <c r="D4" s="2">
        <f>IFERROR(__xludf.DUMMYFUNCTION("""COMPUTED_VALUE"""),45310.66666666667)</f>
        <v>45310.66667</v>
      </c>
      <c r="E4" s="1">
        <f>IFERROR(__xludf.DUMMYFUNCTION("""COMPUTED_VALUE"""),267.94)</f>
        <v>267.94</v>
      </c>
      <c r="G4" s="2">
        <f>IFERROR(__xludf.DUMMYFUNCTION("""COMPUTED_VALUE"""),45310.66666666667)</f>
        <v>45310.66667</v>
      </c>
      <c r="H4" s="1">
        <f>IFERROR(__xludf.DUMMYFUNCTION("""COMPUTED_VALUE"""),256.99)</f>
        <v>256.99</v>
      </c>
      <c r="J4" s="2">
        <f>IFERROR(__xludf.DUMMYFUNCTION("""COMPUTED_VALUE"""),45310.66666666667)</f>
        <v>45310.66667</v>
      </c>
      <c r="K4" s="1">
        <f>IFERROR(__xludf.DUMMYFUNCTION("""COMPUTED_VALUE"""),260.51)</f>
        <v>260.51</v>
      </c>
      <c r="M4" s="2">
        <f>IFERROR(__xludf.DUMMYFUNCTION("""COMPUTED_VALUE"""),45310.66666666667)</f>
        <v>45310.66667</v>
      </c>
      <c r="N4" s="1">
        <f>IFERROR(__xludf.DUMMYFUNCTION("""COMPUTED_VALUE"""),1.9205874E7)</f>
        <v>19205874</v>
      </c>
    </row>
    <row r="5">
      <c r="A5" s="2">
        <f>IFERROR(__xludf.DUMMYFUNCTION("""COMPUTED_VALUE"""),45317.66666666667)</f>
        <v>45317.66667</v>
      </c>
      <c r="B5" s="1">
        <f>IFERROR(__xludf.DUMMYFUNCTION("""COMPUTED_VALUE"""),261.67)</f>
        <v>261.67</v>
      </c>
      <c r="D5" s="2">
        <f>IFERROR(__xludf.DUMMYFUNCTION("""COMPUTED_VALUE"""),45317.66666666667)</f>
        <v>45317.66667</v>
      </c>
      <c r="E5" s="1">
        <f>IFERROR(__xludf.DUMMYFUNCTION("""COMPUTED_VALUE"""),265.39)</f>
        <v>265.39</v>
      </c>
      <c r="G5" s="2">
        <f>IFERROR(__xludf.DUMMYFUNCTION("""COMPUTED_VALUE"""),45317.66666666667)</f>
        <v>45317.66667</v>
      </c>
      <c r="H5" s="1">
        <f>IFERROR(__xludf.DUMMYFUNCTION("""COMPUTED_VALUE"""),258.06)</f>
        <v>258.06</v>
      </c>
      <c r="J5" s="2">
        <f>IFERROR(__xludf.DUMMYFUNCTION("""COMPUTED_VALUE"""),45317.66666666667)</f>
        <v>45317.66667</v>
      </c>
      <c r="K5" s="1">
        <f>IFERROR(__xludf.DUMMYFUNCTION("""COMPUTED_VALUE"""),262.48)</f>
        <v>262.48</v>
      </c>
      <c r="M5" s="2">
        <f>IFERROR(__xludf.DUMMYFUNCTION("""COMPUTED_VALUE"""),45317.66666666667)</f>
        <v>45317.66667</v>
      </c>
      <c r="N5" s="1">
        <f>IFERROR(__xludf.DUMMYFUNCTION("""COMPUTED_VALUE"""),2.5602515E7)</f>
        <v>25602515</v>
      </c>
    </row>
    <row r="6">
      <c r="A6" s="2">
        <f>IFERROR(__xludf.DUMMYFUNCTION("""COMPUTED_VALUE"""),45324.66666666667)</f>
        <v>45324.66667</v>
      </c>
      <c r="B6" s="1">
        <f>IFERROR(__xludf.DUMMYFUNCTION("""COMPUTED_VALUE"""),262.75)</f>
        <v>262.75</v>
      </c>
      <c r="D6" s="2">
        <f>IFERROR(__xludf.DUMMYFUNCTION("""COMPUTED_VALUE"""),45324.66666666667)</f>
        <v>45324.66667</v>
      </c>
      <c r="E6" s="1">
        <f>IFERROR(__xludf.DUMMYFUNCTION("""COMPUTED_VALUE"""),267.81)</f>
        <v>267.81</v>
      </c>
      <c r="G6" s="2">
        <f>IFERROR(__xludf.DUMMYFUNCTION("""COMPUTED_VALUE"""),45324.66666666667)</f>
        <v>45324.66667</v>
      </c>
      <c r="H6" s="1">
        <f>IFERROR(__xludf.DUMMYFUNCTION("""COMPUTED_VALUE"""),258.99)</f>
        <v>258.99</v>
      </c>
      <c r="J6" s="2">
        <f>IFERROR(__xludf.DUMMYFUNCTION("""COMPUTED_VALUE"""),45324.66666666667)</f>
        <v>45324.66667</v>
      </c>
      <c r="K6" s="1">
        <f>IFERROR(__xludf.DUMMYFUNCTION("""COMPUTED_VALUE"""),263.97)</f>
        <v>263.97</v>
      </c>
      <c r="M6" s="2">
        <f>IFERROR(__xludf.DUMMYFUNCTION("""COMPUTED_VALUE"""),45324.66666666667)</f>
        <v>45324.66667</v>
      </c>
      <c r="N6" s="1">
        <f>IFERROR(__xludf.DUMMYFUNCTION("""COMPUTED_VALUE"""),3.9419924E7)</f>
        <v>39419924</v>
      </c>
    </row>
    <row r="7">
      <c r="A7" s="2">
        <f>IFERROR(__xludf.DUMMYFUNCTION("""COMPUTED_VALUE"""),45331.66666666667)</f>
        <v>45331.66667</v>
      </c>
      <c r="B7" s="1">
        <f>IFERROR(__xludf.DUMMYFUNCTION("""COMPUTED_VALUE"""),261.32)</f>
        <v>261.32</v>
      </c>
      <c r="D7" s="2">
        <f>IFERROR(__xludf.DUMMYFUNCTION("""COMPUTED_VALUE"""),45331.66666666667)</f>
        <v>45331.66667</v>
      </c>
      <c r="E7" s="1">
        <f>IFERROR(__xludf.DUMMYFUNCTION("""COMPUTED_VALUE"""),262.89)</f>
        <v>262.89</v>
      </c>
      <c r="G7" s="2">
        <f>IFERROR(__xludf.DUMMYFUNCTION("""COMPUTED_VALUE"""),45331.66666666667)</f>
        <v>45331.66667</v>
      </c>
      <c r="H7" s="1">
        <f>IFERROR(__xludf.DUMMYFUNCTION("""COMPUTED_VALUE"""),256.25)</f>
        <v>256.25</v>
      </c>
      <c r="J7" s="2">
        <f>IFERROR(__xludf.DUMMYFUNCTION("""COMPUTED_VALUE"""),45331.66666666667)</f>
        <v>45331.66667</v>
      </c>
      <c r="K7" s="1">
        <f>IFERROR(__xludf.DUMMYFUNCTION("""COMPUTED_VALUE"""),262.09)</f>
        <v>262.09</v>
      </c>
      <c r="M7" s="2">
        <f>IFERROR(__xludf.DUMMYFUNCTION("""COMPUTED_VALUE"""),45331.66666666667)</f>
        <v>45331.66667</v>
      </c>
      <c r="N7" s="1">
        <f>IFERROR(__xludf.DUMMYFUNCTION("""COMPUTED_VALUE"""),3.0675752E7)</f>
        <v>30675752</v>
      </c>
    </row>
    <row r="8">
      <c r="A8" s="2">
        <f>IFERROR(__xludf.DUMMYFUNCTION("""COMPUTED_VALUE"""),45338.66666666667)</f>
        <v>45338.66667</v>
      </c>
      <c r="B8" s="1">
        <f>IFERROR(__xludf.DUMMYFUNCTION("""COMPUTED_VALUE"""),262.58)</f>
        <v>262.58</v>
      </c>
      <c r="D8" s="2">
        <f>IFERROR(__xludf.DUMMYFUNCTION("""COMPUTED_VALUE"""),45338.66666666667)</f>
        <v>45338.66667</v>
      </c>
      <c r="E8" s="1">
        <f>IFERROR(__xludf.DUMMYFUNCTION("""COMPUTED_VALUE"""),267.12)</f>
        <v>267.12</v>
      </c>
      <c r="G8" s="2">
        <f>IFERROR(__xludf.DUMMYFUNCTION("""COMPUTED_VALUE"""),45338.66666666667)</f>
        <v>45338.66667</v>
      </c>
      <c r="H8" s="1">
        <f>IFERROR(__xludf.DUMMYFUNCTION("""COMPUTED_VALUE"""),256.33)</f>
        <v>256.33</v>
      </c>
      <c r="J8" s="2">
        <f>IFERROR(__xludf.DUMMYFUNCTION("""COMPUTED_VALUE"""),45338.66666666667)</f>
        <v>45338.66667</v>
      </c>
      <c r="K8" s="1">
        <f>IFERROR(__xludf.DUMMYFUNCTION("""COMPUTED_VALUE"""),265.26)</f>
        <v>265.26</v>
      </c>
      <c r="M8" s="2">
        <f>IFERROR(__xludf.DUMMYFUNCTION("""COMPUTED_VALUE"""),45338.66666666667)</f>
        <v>45338.66667</v>
      </c>
      <c r="N8" s="1">
        <f>IFERROR(__xludf.DUMMYFUNCTION("""COMPUTED_VALUE"""),2.6529723E7)</f>
        <v>26529723</v>
      </c>
    </row>
    <row r="9">
      <c r="A9" s="2">
        <f>IFERROR(__xludf.DUMMYFUNCTION("""COMPUTED_VALUE"""),45345.66666666667)</f>
        <v>45345.66667</v>
      </c>
      <c r="B9" s="1">
        <f>IFERROR(__xludf.DUMMYFUNCTION("""COMPUTED_VALUE"""),264.91)</f>
        <v>264.91</v>
      </c>
      <c r="D9" s="2">
        <f>IFERROR(__xludf.DUMMYFUNCTION("""COMPUTED_VALUE"""),45345.66666666667)</f>
        <v>45345.66667</v>
      </c>
      <c r="E9" s="1">
        <f>IFERROR(__xludf.DUMMYFUNCTION("""COMPUTED_VALUE"""),269.61)</f>
        <v>269.61</v>
      </c>
      <c r="G9" s="2">
        <f>IFERROR(__xludf.DUMMYFUNCTION("""COMPUTED_VALUE"""),45345.66666666667)</f>
        <v>45345.66667</v>
      </c>
      <c r="H9" s="1">
        <f>IFERROR(__xludf.DUMMYFUNCTION("""COMPUTED_VALUE"""),263.52)</f>
        <v>263.52</v>
      </c>
      <c r="J9" s="2">
        <f>IFERROR(__xludf.DUMMYFUNCTION("""COMPUTED_VALUE"""),45345.66666666667)</f>
        <v>45345.66667</v>
      </c>
      <c r="K9" s="1">
        <f>IFERROR(__xludf.DUMMYFUNCTION("""COMPUTED_VALUE"""),264.76)</f>
        <v>264.76</v>
      </c>
      <c r="M9" s="2">
        <f>IFERROR(__xludf.DUMMYFUNCTION("""COMPUTED_VALUE"""),45345.66666666667)</f>
        <v>45345.66667</v>
      </c>
      <c r="N9" s="1">
        <f>IFERROR(__xludf.DUMMYFUNCTION("""COMPUTED_VALUE"""),2.672348E7)</f>
        <v>26723480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IFERROR(__xludf.DUMMYFUNCTION("""COMPUTED_VALUE"""),263.51)</f>
        <v>263.51</v>
      </c>
      <c r="D10" s="2">
        <f>IFERROR(__xludf.DUMMYFUNCTION("""COMPUTED_VALUE"""),45352.66666666667)</f>
        <v>45352.66667</v>
      </c>
      <c r="E10" s="1">
        <f>IFERROR(__xludf.DUMMYFUNCTION("""COMPUTED_VALUE"""),269.0)</f>
        <v>269</v>
      </c>
      <c r="G10" s="2">
        <f>IFERROR(__xludf.DUMMYFUNCTION("""COMPUTED_VALUE"""),45352.66666666667)</f>
        <v>45352.66667</v>
      </c>
      <c r="H10" s="1">
        <f>IFERROR(__xludf.DUMMYFUNCTION("""COMPUTED_VALUE"""),259.4)</f>
        <v>259.4</v>
      </c>
      <c r="J10" s="2">
        <f>IFERROR(__xludf.DUMMYFUNCTION("""COMPUTED_VALUE"""),45352.66666666667)</f>
        <v>45352.66667</v>
      </c>
      <c r="K10" s="1">
        <f>IFERROR(__xludf.DUMMYFUNCTION("""COMPUTED_VALUE"""),268.15)</f>
        <v>268.15</v>
      </c>
      <c r="M10" s="2">
        <f>IFERROR(__xludf.DUMMYFUNCTION("""COMPUTED_VALUE"""),45352.66666666667)</f>
        <v>45352.66667</v>
      </c>
      <c r="N10" s="1">
        <f>IFERROR(__xludf.DUMMYFUNCTION("""COMPUTED_VALUE"""),2.2815637E7)</f>
        <v>22815637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IFERROR(__xludf.DUMMYFUNCTION("""COMPUTED_VALUE"""),267.56)</f>
        <v>267.56</v>
      </c>
      <c r="D11" s="2">
        <f>IFERROR(__xludf.DUMMYFUNCTION("""COMPUTED_VALUE"""),45359.66666666667)</f>
        <v>45359.66667</v>
      </c>
      <c r="E11" s="1">
        <f>IFERROR(__xludf.DUMMYFUNCTION("""COMPUTED_VALUE"""),278.66)</f>
        <v>278.66</v>
      </c>
      <c r="G11" s="2">
        <f>IFERROR(__xludf.DUMMYFUNCTION("""COMPUTED_VALUE"""),45359.66666666667)</f>
        <v>45359.66667</v>
      </c>
      <c r="H11" s="1">
        <f>IFERROR(__xludf.DUMMYFUNCTION("""COMPUTED_VALUE"""),267.55)</f>
        <v>267.55</v>
      </c>
      <c r="J11" s="2">
        <f>IFERROR(__xludf.DUMMYFUNCTION("""COMPUTED_VALUE"""),45359.66666666667)</f>
        <v>45359.66667</v>
      </c>
      <c r="K11" s="1">
        <f>IFERROR(__xludf.DUMMYFUNCTION("""COMPUTED_VALUE"""),277.26)</f>
        <v>277.26</v>
      </c>
      <c r="M11" s="2">
        <f>IFERROR(__xludf.DUMMYFUNCTION("""COMPUTED_VALUE"""),45359.66666666667)</f>
        <v>45359.66667</v>
      </c>
      <c r="N11" s="1">
        <f>IFERROR(__xludf.DUMMYFUNCTION("""COMPUTED_VALUE"""),2.611858E7)</f>
        <v>26118580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IFERROR(__xludf.DUMMYFUNCTION("""COMPUTED_VALUE"""),277.62)</f>
        <v>277.62</v>
      </c>
      <c r="D12" s="2">
        <f>IFERROR(__xludf.DUMMYFUNCTION("""COMPUTED_VALUE"""),45366.66666666667)</f>
        <v>45366.66667</v>
      </c>
      <c r="E12" s="1">
        <f>IFERROR(__xludf.DUMMYFUNCTION("""COMPUTED_VALUE"""),280.61)</f>
        <v>280.61</v>
      </c>
      <c r="G12" s="2">
        <f>IFERROR(__xludf.DUMMYFUNCTION("""COMPUTED_VALUE"""),45366.66666666667)</f>
        <v>45366.66667</v>
      </c>
      <c r="H12" s="1">
        <f>IFERROR(__xludf.DUMMYFUNCTION("""COMPUTED_VALUE"""),270.6)</f>
        <v>270.6</v>
      </c>
      <c r="J12" s="2">
        <f>IFERROR(__xludf.DUMMYFUNCTION("""COMPUTED_VALUE"""),45366.66666666667)</f>
        <v>45366.66667</v>
      </c>
      <c r="K12" s="1">
        <f>IFERROR(__xludf.DUMMYFUNCTION("""COMPUTED_VALUE"""),271.96)</f>
        <v>271.96</v>
      </c>
      <c r="M12" s="2">
        <f>IFERROR(__xludf.DUMMYFUNCTION("""COMPUTED_VALUE"""),45366.66666666667)</f>
        <v>45366.66667</v>
      </c>
      <c r="N12" s="1">
        <f>IFERROR(__xludf.DUMMYFUNCTION("""COMPUTED_VALUE"""),3.3411533E7)</f>
        <v>33411533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IFERROR(__xludf.DUMMYFUNCTION("""COMPUTED_VALUE"""),271.92)</f>
        <v>271.92</v>
      </c>
      <c r="D13" s="2">
        <f>IFERROR(__xludf.DUMMYFUNCTION("""COMPUTED_VALUE"""),45373.66666666667)</f>
        <v>45373.66667</v>
      </c>
      <c r="E13" s="1">
        <f>IFERROR(__xludf.DUMMYFUNCTION("""COMPUTED_VALUE"""),278.2)</f>
        <v>278.2</v>
      </c>
      <c r="G13" s="2">
        <f>IFERROR(__xludf.DUMMYFUNCTION("""COMPUTED_VALUE"""),45373.66666666667)</f>
        <v>45373.66667</v>
      </c>
      <c r="H13" s="1">
        <f>IFERROR(__xludf.DUMMYFUNCTION("""COMPUTED_VALUE"""),270.94)</f>
        <v>270.94</v>
      </c>
      <c r="J13" s="2">
        <f>IFERROR(__xludf.DUMMYFUNCTION("""COMPUTED_VALUE"""),45373.66666666667)</f>
        <v>45373.66667</v>
      </c>
      <c r="K13" s="1">
        <f>IFERROR(__xludf.DUMMYFUNCTION("""COMPUTED_VALUE"""),275.09)</f>
        <v>275.09</v>
      </c>
      <c r="M13" s="2">
        <f>IFERROR(__xludf.DUMMYFUNCTION("""COMPUTED_VALUE"""),45373.66666666667)</f>
        <v>45373.66667</v>
      </c>
      <c r="N13" s="1">
        <f>IFERROR(__xludf.DUMMYFUNCTION("""COMPUTED_VALUE"""),2.221078E7)</f>
        <v>22210780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IFERROR(__xludf.DUMMYFUNCTION("""COMPUTED_VALUE"""),276.11)</f>
        <v>276.11</v>
      </c>
      <c r="D14" s="2">
        <f>IFERROR(__xludf.DUMMYFUNCTION("""COMPUTED_VALUE"""),45379.66666666667)</f>
        <v>45379.66667</v>
      </c>
      <c r="E14" s="1">
        <f>IFERROR(__xludf.DUMMYFUNCTION("""COMPUTED_VALUE"""),283.06)</f>
        <v>283.06</v>
      </c>
      <c r="G14" s="2">
        <f>IFERROR(__xludf.DUMMYFUNCTION("""COMPUTED_VALUE"""),45379.66666666667)</f>
        <v>45379.66667</v>
      </c>
      <c r="H14" s="1">
        <f>IFERROR(__xludf.DUMMYFUNCTION("""COMPUTED_VALUE"""),272.4)</f>
        <v>272.4</v>
      </c>
      <c r="J14" s="2">
        <f>IFERROR(__xludf.DUMMYFUNCTION("""COMPUTED_VALUE"""),45379.66666666667)</f>
        <v>45379.66667</v>
      </c>
      <c r="K14" s="1">
        <f>IFERROR(__xludf.DUMMYFUNCTION("""COMPUTED_VALUE"""),282.7)</f>
        <v>282.7</v>
      </c>
      <c r="M14" s="2">
        <f>IFERROR(__xludf.DUMMYFUNCTION("""COMPUTED_VALUE"""),45379.66666666667)</f>
        <v>45379.66667</v>
      </c>
      <c r="N14" s="1">
        <f>IFERROR(__xludf.DUMMYFUNCTION("""COMPUTED_VALUE"""),1.8922865E7)</f>
        <v>18922865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IFERROR(__xludf.DUMMYFUNCTION("""COMPUTED_VALUE"""),283.32)</f>
        <v>283.32</v>
      </c>
      <c r="D15" s="2">
        <f>IFERROR(__xludf.DUMMYFUNCTION("""COMPUTED_VALUE"""),45387.66666666667)</f>
        <v>45387.66667</v>
      </c>
      <c r="E15" s="1">
        <f>IFERROR(__xludf.DUMMYFUNCTION("""COMPUTED_VALUE"""),283.32)</f>
        <v>283.32</v>
      </c>
      <c r="G15" s="2">
        <f>IFERROR(__xludf.DUMMYFUNCTION("""COMPUTED_VALUE"""),45387.66666666667)</f>
        <v>45387.66667</v>
      </c>
      <c r="H15" s="1">
        <f>IFERROR(__xludf.DUMMYFUNCTION("""COMPUTED_VALUE"""),275.42)</f>
        <v>275.42</v>
      </c>
      <c r="J15" s="2">
        <f>IFERROR(__xludf.DUMMYFUNCTION("""COMPUTED_VALUE"""),45387.66666666667)</f>
        <v>45387.66667</v>
      </c>
      <c r="K15" s="1">
        <f>IFERROR(__xludf.DUMMYFUNCTION("""COMPUTED_VALUE"""),278.58)</f>
        <v>278.58</v>
      </c>
      <c r="M15" s="2">
        <f>IFERROR(__xludf.DUMMYFUNCTION("""COMPUTED_VALUE"""),45387.66666666667)</f>
        <v>45387.66667</v>
      </c>
      <c r="N15" s="1">
        <f>IFERROR(__xludf.DUMMYFUNCTION("""COMPUTED_VALUE"""),2.1876172E7)</f>
        <v>21876172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IFERROR(__xludf.DUMMYFUNCTION("""COMPUTED_VALUE"""),279.14)</f>
        <v>279.14</v>
      </c>
      <c r="D16" s="2">
        <f>IFERROR(__xludf.DUMMYFUNCTION("""COMPUTED_VALUE"""),45394.66666666667)</f>
        <v>45394.66667</v>
      </c>
      <c r="E16" s="1">
        <f>IFERROR(__xludf.DUMMYFUNCTION("""COMPUTED_VALUE"""),281.37)</f>
        <v>281.37</v>
      </c>
      <c r="G16" s="2">
        <f>IFERROR(__xludf.DUMMYFUNCTION("""COMPUTED_VALUE"""),45394.66666666667)</f>
        <v>45394.66667</v>
      </c>
      <c r="H16" s="1">
        <f>IFERROR(__xludf.DUMMYFUNCTION("""COMPUTED_VALUE"""),271.1)</f>
        <v>271.1</v>
      </c>
      <c r="J16" s="2">
        <f>IFERROR(__xludf.DUMMYFUNCTION("""COMPUTED_VALUE"""),45394.66666666667)</f>
        <v>45394.66667</v>
      </c>
      <c r="K16" s="1">
        <f>IFERROR(__xludf.DUMMYFUNCTION("""COMPUTED_VALUE"""),272.36)</f>
        <v>272.36</v>
      </c>
      <c r="M16" s="2">
        <f>IFERROR(__xludf.DUMMYFUNCTION("""COMPUTED_VALUE"""),45394.66666666667)</f>
        <v>45394.66667</v>
      </c>
      <c r="N16" s="1">
        <f>IFERROR(__xludf.DUMMYFUNCTION("""COMPUTED_VALUE"""),2.203228E7)</f>
        <v>22032280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IFERROR(__xludf.DUMMYFUNCTION("""COMPUTED_VALUE"""),273.15)</f>
        <v>273.15</v>
      </c>
      <c r="D17" s="2">
        <f>IFERROR(__xludf.DUMMYFUNCTION("""COMPUTED_VALUE"""),45401.66666666667)</f>
        <v>45401.66667</v>
      </c>
      <c r="E17" s="1">
        <f>IFERROR(__xludf.DUMMYFUNCTION("""COMPUTED_VALUE"""),281.63)</f>
        <v>281.63</v>
      </c>
      <c r="G17" s="2">
        <f>IFERROR(__xludf.DUMMYFUNCTION("""COMPUTED_VALUE"""),45401.66666666667)</f>
        <v>45401.66667</v>
      </c>
      <c r="H17" s="1">
        <f>IFERROR(__xludf.DUMMYFUNCTION("""COMPUTED_VALUE"""),265.5)</f>
        <v>265.5</v>
      </c>
      <c r="J17" s="2">
        <f>IFERROR(__xludf.DUMMYFUNCTION("""COMPUTED_VALUE"""),45401.66666666667)</f>
        <v>45401.66667</v>
      </c>
      <c r="K17" s="1">
        <f>IFERROR(__xludf.DUMMYFUNCTION("""COMPUTED_VALUE"""),281.57)</f>
        <v>281.57</v>
      </c>
      <c r="M17" s="2">
        <f>IFERROR(__xludf.DUMMYFUNCTION("""COMPUTED_VALUE"""),45401.66666666667)</f>
        <v>45401.66667</v>
      </c>
      <c r="N17" s="1">
        <f>IFERROR(__xludf.DUMMYFUNCTION("""COMPUTED_VALUE"""),3.2155399E7)</f>
        <v>32155399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IFERROR(__xludf.DUMMYFUNCTION("""COMPUTED_VALUE"""),281.12)</f>
        <v>281.12</v>
      </c>
      <c r="D18" s="2">
        <f>IFERROR(__xludf.DUMMYFUNCTION("""COMPUTED_VALUE"""),45408.66666666667)</f>
        <v>45408.66667</v>
      </c>
      <c r="E18" s="1">
        <f>IFERROR(__xludf.DUMMYFUNCTION("""COMPUTED_VALUE"""),286.0)</f>
        <v>286</v>
      </c>
      <c r="G18" s="2">
        <f>IFERROR(__xludf.DUMMYFUNCTION("""COMPUTED_VALUE"""),45408.66666666667)</f>
        <v>45408.66667</v>
      </c>
      <c r="H18" s="1">
        <f>IFERROR(__xludf.DUMMYFUNCTION("""COMPUTED_VALUE"""),279.15)</f>
        <v>279.15</v>
      </c>
      <c r="J18" s="2">
        <f>IFERROR(__xludf.DUMMYFUNCTION("""COMPUTED_VALUE"""),45408.66666666667)</f>
        <v>45408.66667</v>
      </c>
      <c r="K18" s="1">
        <f>IFERROR(__xludf.DUMMYFUNCTION("""COMPUTED_VALUE"""),281.65)</f>
        <v>281.65</v>
      </c>
      <c r="M18" s="2">
        <f>IFERROR(__xludf.DUMMYFUNCTION("""COMPUTED_VALUE"""),45408.66666666667)</f>
        <v>45408.66667</v>
      </c>
      <c r="N18" s="1">
        <f>IFERROR(__xludf.DUMMYFUNCTION("""COMPUTED_VALUE"""),2.302459E7)</f>
        <v>23024590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IFERROR(__xludf.DUMMYFUNCTION("""COMPUTED_VALUE"""),282.68)</f>
        <v>282.68</v>
      </c>
      <c r="D19" s="2">
        <f>IFERROR(__xludf.DUMMYFUNCTION("""COMPUTED_VALUE"""),45415.66666666667)</f>
        <v>45415.66667</v>
      </c>
      <c r="E19" s="1">
        <f>IFERROR(__xludf.DUMMYFUNCTION("""COMPUTED_VALUE"""),287.46)</f>
        <v>287.46</v>
      </c>
      <c r="G19" s="2">
        <f>IFERROR(__xludf.DUMMYFUNCTION("""COMPUTED_VALUE"""),45415.66666666667)</f>
        <v>45415.66667</v>
      </c>
      <c r="H19" s="1">
        <f>IFERROR(__xludf.DUMMYFUNCTION("""COMPUTED_VALUE"""),280.66)</f>
        <v>280.66</v>
      </c>
      <c r="J19" s="2">
        <f>IFERROR(__xludf.DUMMYFUNCTION("""COMPUTED_VALUE"""),45415.66666666667)</f>
        <v>45415.66667</v>
      </c>
      <c r="K19" s="1">
        <f>IFERROR(__xludf.DUMMYFUNCTION("""COMPUTED_VALUE"""),284.56)</f>
        <v>284.56</v>
      </c>
      <c r="M19" s="2">
        <f>IFERROR(__xludf.DUMMYFUNCTION("""COMPUTED_VALUE"""),45415.66666666667)</f>
        <v>45415.66667</v>
      </c>
      <c r="N19" s="1">
        <f>IFERROR(__xludf.DUMMYFUNCTION("""COMPUTED_VALUE"""),3.0777131E7)</f>
        <v>30777131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IFERROR(__xludf.DUMMYFUNCTION("""COMPUTED_VALUE"""),286.06)</f>
        <v>286.06</v>
      </c>
      <c r="D20" s="2">
        <f>IFERROR(__xludf.DUMMYFUNCTION("""COMPUTED_VALUE"""),45422.66666666667)</f>
        <v>45422.66667</v>
      </c>
      <c r="E20" s="1">
        <f>IFERROR(__xludf.DUMMYFUNCTION("""COMPUTED_VALUE"""),287.64)</f>
        <v>287.64</v>
      </c>
      <c r="G20" s="2">
        <f>IFERROR(__xludf.DUMMYFUNCTION("""COMPUTED_VALUE"""),45422.66666666667)</f>
        <v>45422.66667</v>
      </c>
      <c r="H20" s="1">
        <f>IFERROR(__xludf.DUMMYFUNCTION("""COMPUTED_VALUE"""),283.41)</f>
        <v>283.41</v>
      </c>
      <c r="J20" s="2">
        <f>IFERROR(__xludf.DUMMYFUNCTION("""COMPUTED_VALUE"""),45422.66666666667)</f>
        <v>45422.66667</v>
      </c>
      <c r="K20" s="1">
        <f>IFERROR(__xludf.DUMMYFUNCTION("""COMPUTED_VALUE"""),284.62)</f>
        <v>284.62</v>
      </c>
      <c r="M20" s="2">
        <f>IFERROR(__xludf.DUMMYFUNCTION("""COMPUTED_VALUE"""),45422.66666666667)</f>
        <v>45422.66667</v>
      </c>
      <c r="N20" s="1">
        <f>IFERROR(__xludf.DUMMYFUNCTION("""COMPUTED_VALUE"""),2.9539309E7)</f>
        <v>29539309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IFERROR(__xludf.DUMMYFUNCTION("""COMPUTED_VALUE"""),285.49)</f>
        <v>285.49</v>
      </c>
      <c r="D21" s="2">
        <f>IFERROR(__xludf.DUMMYFUNCTION("""COMPUTED_VALUE"""),45429.66666666667)</f>
        <v>45429.66667</v>
      </c>
      <c r="E21" s="1">
        <f>IFERROR(__xludf.DUMMYFUNCTION("""COMPUTED_VALUE"""),287.44)</f>
        <v>287.44</v>
      </c>
      <c r="G21" s="2">
        <f>IFERROR(__xludf.DUMMYFUNCTION("""COMPUTED_VALUE"""),45429.66666666667)</f>
        <v>45429.66667</v>
      </c>
      <c r="H21" s="1">
        <f>IFERROR(__xludf.DUMMYFUNCTION("""COMPUTED_VALUE"""),281.74)</f>
        <v>281.74</v>
      </c>
      <c r="J21" s="2">
        <f>IFERROR(__xludf.DUMMYFUNCTION("""COMPUTED_VALUE"""),45429.66666666667)</f>
        <v>45429.66667</v>
      </c>
      <c r="K21" s="1">
        <f>IFERROR(__xludf.DUMMYFUNCTION("""COMPUTED_VALUE"""),286.02)</f>
        <v>286.02</v>
      </c>
      <c r="M21" s="2">
        <f>IFERROR(__xludf.DUMMYFUNCTION("""COMPUTED_VALUE"""),45429.66666666667)</f>
        <v>45429.66667</v>
      </c>
      <c r="N21" s="1">
        <f>IFERROR(__xludf.DUMMYFUNCTION("""COMPUTED_VALUE"""),2.3348579E7)</f>
        <v>23348579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IFERROR(__xludf.DUMMYFUNCTION("""COMPUTED_VALUE"""),285.6)</f>
        <v>285.6</v>
      </c>
      <c r="D22" s="2">
        <f>IFERROR(__xludf.DUMMYFUNCTION("""COMPUTED_VALUE"""),45436.66666666667)</f>
        <v>45436.66667</v>
      </c>
      <c r="E22" s="1">
        <f>IFERROR(__xludf.DUMMYFUNCTION("""COMPUTED_VALUE"""),287.61)</f>
        <v>287.61</v>
      </c>
      <c r="G22" s="2">
        <f>IFERROR(__xludf.DUMMYFUNCTION("""COMPUTED_VALUE"""),45436.66666666667)</f>
        <v>45436.66667</v>
      </c>
      <c r="H22" s="1">
        <f>IFERROR(__xludf.DUMMYFUNCTION("""COMPUTED_VALUE"""),273.85)</f>
        <v>273.85</v>
      </c>
      <c r="J22" s="2">
        <f>IFERROR(__xludf.DUMMYFUNCTION("""COMPUTED_VALUE"""),45436.66666666667)</f>
        <v>45436.66667</v>
      </c>
      <c r="K22" s="1">
        <f>IFERROR(__xludf.DUMMYFUNCTION("""COMPUTED_VALUE"""),274.61)</f>
        <v>274.61</v>
      </c>
      <c r="M22" s="2">
        <f>IFERROR(__xludf.DUMMYFUNCTION("""COMPUTED_VALUE"""),45436.66666666667)</f>
        <v>45436.66667</v>
      </c>
      <c r="N22" s="1">
        <f>IFERROR(__xludf.DUMMYFUNCTION("""COMPUTED_VALUE"""),2.3262428E7)</f>
        <v>23262428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IFERROR(__xludf.DUMMYFUNCTION("""COMPUTED_VALUE"""),275.47)</f>
        <v>275.47</v>
      </c>
      <c r="D23" s="2">
        <f>IFERROR(__xludf.DUMMYFUNCTION("""COMPUTED_VALUE"""),45443.66666666667)</f>
        <v>45443.66667</v>
      </c>
      <c r="E23" s="1">
        <f>IFERROR(__xludf.DUMMYFUNCTION("""COMPUTED_VALUE"""),283.2)</f>
        <v>283.2</v>
      </c>
      <c r="G23" s="2">
        <f>IFERROR(__xludf.DUMMYFUNCTION("""COMPUTED_VALUE"""),45443.66666666667)</f>
        <v>45443.66667</v>
      </c>
      <c r="H23" s="1">
        <f>IFERROR(__xludf.DUMMYFUNCTION("""COMPUTED_VALUE"""),270.08)</f>
        <v>270.08</v>
      </c>
      <c r="J23" s="2">
        <f>IFERROR(__xludf.DUMMYFUNCTION("""COMPUTED_VALUE"""),45443.66666666667)</f>
        <v>45443.66667</v>
      </c>
      <c r="K23" s="1">
        <f>IFERROR(__xludf.DUMMYFUNCTION("""COMPUTED_VALUE"""),282.97)</f>
        <v>282.97</v>
      </c>
      <c r="M23" s="2">
        <f>IFERROR(__xludf.DUMMYFUNCTION("""COMPUTED_VALUE"""),45443.66666666667)</f>
        <v>45443.66667</v>
      </c>
      <c r="N23" s="1">
        <f>IFERROR(__xludf.DUMMYFUNCTION("""COMPUTED_VALUE"""),2.4950423E7)</f>
        <v>24950423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IFERROR(__xludf.DUMMYFUNCTION("""COMPUTED_VALUE"""),283.74)</f>
        <v>283.74</v>
      </c>
      <c r="D24" s="2">
        <f>IFERROR(__xludf.DUMMYFUNCTION("""COMPUTED_VALUE"""),45450.66666666667)</f>
        <v>45450.66667</v>
      </c>
      <c r="E24" s="1">
        <f>IFERROR(__xludf.DUMMYFUNCTION("""COMPUTED_VALUE"""),284.91)</f>
        <v>284.91</v>
      </c>
      <c r="G24" s="2">
        <f>IFERROR(__xludf.DUMMYFUNCTION("""COMPUTED_VALUE"""),45450.66666666667)</f>
        <v>45450.66667</v>
      </c>
      <c r="H24" s="1">
        <f>IFERROR(__xludf.DUMMYFUNCTION("""COMPUTED_VALUE"""),274.28)</f>
        <v>274.28</v>
      </c>
      <c r="J24" s="2">
        <f>IFERROR(__xludf.DUMMYFUNCTION("""COMPUTED_VALUE"""),45450.66666666667)</f>
        <v>45450.66667</v>
      </c>
      <c r="K24" s="1">
        <f>IFERROR(__xludf.DUMMYFUNCTION("""COMPUTED_VALUE"""),275.79)</f>
        <v>275.79</v>
      </c>
      <c r="M24" s="2">
        <f>IFERROR(__xludf.DUMMYFUNCTION("""COMPUTED_VALUE"""),45450.66666666667)</f>
        <v>45450.66667</v>
      </c>
      <c r="N24" s="1">
        <f>IFERROR(__xludf.DUMMYFUNCTION("""COMPUTED_VALUE"""),4.5061662E7)</f>
        <v>45061662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IFERROR(__xludf.DUMMYFUNCTION("""COMPUTED_VALUE"""),274.89)</f>
        <v>274.89</v>
      </c>
      <c r="D25" s="2">
        <f>IFERROR(__xludf.DUMMYFUNCTION("""COMPUTED_VALUE"""),45457.66666666667)</f>
        <v>45457.66667</v>
      </c>
      <c r="E25" s="1">
        <f>IFERROR(__xludf.DUMMYFUNCTION("""COMPUTED_VALUE"""),280.44)</f>
        <v>280.44</v>
      </c>
      <c r="G25" s="2">
        <f>IFERROR(__xludf.DUMMYFUNCTION("""COMPUTED_VALUE"""),45457.66666666667)</f>
        <v>45457.66667</v>
      </c>
      <c r="H25" s="1">
        <f>IFERROR(__xludf.DUMMYFUNCTION("""COMPUTED_VALUE"""),271.36)</f>
        <v>271.36</v>
      </c>
      <c r="J25" s="2">
        <f>IFERROR(__xludf.DUMMYFUNCTION("""COMPUTED_VALUE"""),45457.66666666667)</f>
        <v>45457.66667</v>
      </c>
      <c r="K25" s="1">
        <f>IFERROR(__xludf.DUMMYFUNCTION("""COMPUTED_VALUE"""),273.42)</f>
        <v>273.42</v>
      </c>
      <c r="M25" s="2">
        <f>IFERROR(__xludf.DUMMYFUNCTION("""COMPUTED_VALUE"""),45457.66666666667)</f>
        <v>45457.66667</v>
      </c>
      <c r="N25" s="1">
        <f>IFERROR(__xludf.DUMMYFUNCTION("""COMPUTED_VALUE"""),3.0390269E7)</f>
        <v>30390269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IFERROR(__xludf.DUMMYFUNCTION("""COMPUTED_VALUE"""),272.06)</f>
        <v>272.06</v>
      </c>
      <c r="D26" s="2">
        <f>IFERROR(__xludf.DUMMYFUNCTION("""COMPUTED_VALUE"""),45464.66666666667)</f>
        <v>45464.66667</v>
      </c>
      <c r="E26" s="1">
        <f>IFERROR(__xludf.DUMMYFUNCTION("""COMPUTED_VALUE"""),278.11)</f>
        <v>278.11</v>
      </c>
      <c r="G26" s="2">
        <f>IFERROR(__xludf.DUMMYFUNCTION("""COMPUTED_VALUE"""),45464.66666666667)</f>
        <v>45464.66667</v>
      </c>
      <c r="H26" s="1">
        <f>IFERROR(__xludf.DUMMYFUNCTION("""COMPUTED_VALUE"""),271.89)</f>
        <v>271.89</v>
      </c>
      <c r="J26" s="2">
        <f>IFERROR(__xludf.DUMMYFUNCTION("""COMPUTED_VALUE"""),45464.66666666667)</f>
        <v>45464.66667</v>
      </c>
      <c r="K26" s="1">
        <f>IFERROR(__xludf.DUMMYFUNCTION("""COMPUTED_VALUE"""),274.23)</f>
        <v>274.23</v>
      </c>
      <c r="M26" s="2">
        <f>IFERROR(__xludf.DUMMYFUNCTION("""COMPUTED_VALUE"""),45464.66666666667)</f>
        <v>45464.66667</v>
      </c>
      <c r="N26" s="1">
        <f>IFERROR(__xludf.DUMMYFUNCTION("""COMPUTED_VALUE"""),2.3168824E7)</f>
        <v>23168824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IFERROR(__xludf.DUMMYFUNCTION("""COMPUTED_VALUE"""),274.32)</f>
        <v>274.32</v>
      </c>
      <c r="D27" s="2">
        <f>IFERROR(__xludf.DUMMYFUNCTION("""COMPUTED_VALUE"""),45471.66666666667)</f>
        <v>45471.66667</v>
      </c>
      <c r="E27" s="1">
        <f>IFERROR(__xludf.DUMMYFUNCTION("""COMPUTED_VALUE"""),279.75)</f>
        <v>279.75</v>
      </c>
      <c r="G27" s="2">
        <f>IFERROR(__xludf.DUMMYFUNCTION("""COMPUTED_VALUE"""),45471.66666666667)</f>
        <v>45471.66667</v>
      </c>
      <c r="H27" s="1">
        <f>IFERROR(__xludf.DUMMYFUNCTION("""COMPUTED_VALUE"""),272.03)</f>
        <v>272.03</v>
      </c>
      <c r="J27" s="2">
        <f>IFERROR(__xludf.DUMMYFUNCTION("""COMPUTED_VALUE"""),45471.66666666667)</f>
        <v>45471.66667</v>
      </c>
      <c r="K27" s="1">
        <f>IFERROR(__xludf.DUMMYFUNCTION("""COMPUTED_VALUE"""),275.85)</f>
        <v>275.85</v>
      </c>
      <c r="M27" s="2">
        <f>IFERROR(__xludf.DUMMYFUNCTION("""COMPUTED_VALUE"""),45471.66666666667)</f>
        <v>45471.66667</v>
      </c>
      <c r="N27" s="1">
        <f>IFERROR(__xludf.DUMMYFUNCTION("""COMPUTED_VALUE"""),3.2404597E7)</f>
        <v>32404597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IFERROR(__xludf.DUMMYFUNCTION("""COMPUTED_VALUE"""),276.99)</f>
        <v>276.99</v>
      </c>
      <c r="D28" s="2">
        <f>IFERROR(__xludf.DUMMYFUNCTION("""COMPUTED_VALUE"""),45478.66666666667)</f>
        <v>45478.66667</v>
      </c>
      <c r="E28" s="1">
        <f>IFERROR(__xludf.DUMMYFUNCTION("""COMPUTED_VALUE"""),277.57)</f>
        <v>277.57</v>
      </c>
      <c r="G28" s="2">
        <f>IFERROR(__xludf.DUMMYFUNCTION("""COMPUTED_VALUE"""),45478.66666666667)</f>
        <v>45478.66667</v>
      </c>
      <c r="H28" s="1">
        <f>IFERROR(__xludf.DUMMYFUNCTION("""COMPUTED_VALUE"""),271.47)</f>
        <v>271.47</v>
      </c>
      <c r="J28" s="2">
        <f>IFERROR(__xludf.DUMMYFUNCTION("""COMPUTED_VALUE"""),45478.66666666667)</f>
        <v>45478.66667</v>
      </c>
      <c r="K28" s="1">
        <f>IFERROR(__xludf.DUMMYFUNCTION("""COMPUTED_VALUE"""),272.09)</f>
        <v>272.09</v>
      </c>
      <c r="M28" s="2">
        <f>IFERROR(__xludf.DUMMYFUNCTION("""COMPUTED_VALUE"""),45478.66666666667)</f>
        <v>45478.66667</v>
      </c>
      <c r="N28" s="1">
        <f>IFERROR(__xludf.DUMMYFUNCTION("""COMPUTED_VALUE"""),2.0623829E7)</f>
        <v>20623829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IFERROR(__xludf.DUMMYFUNCTION("""COMPUTED_VALUE"""),272.31)</f>
        <v>272.31</v>
      </c>
      <c r="D29" s="2">
        <f>IFERROR(__xludf.DUMMYFUNCTION("""COMPUTED_VALUE"""),45485.66666666667)</f>
        <v>45485.66667</v>
      </c>
      <c r="E29" s="1">
        <f>IFERROR(__xludf.DUMMYFUNCTION("""COMPUTED_VALUE"""),287.43)</f>
        <v>287.43</v>
      </c>
      <c r="G29" s="2">
        <f>IFERROR(__xludf.DUMMYFUNCTION("""COMPUTED_VALUE"""),45485.66666666667)</f>
        <v>45485.66667</v>
      </c>
      <c r="H29" s="1">
        <f>IFERROR(__xludf.DUMMYFUNCTION("""COMPUTED_VALUE"""),269.1)</f>
        <v>269.1</v>
      </c>
      <c r="J29" s="2">
        <f>IFERROR(__xludf.DUMMYFUNCTION("""COMPUTED_VALUE"""),45485.66666666667)</f>
        <v>45485.66667</v>
      </c>
      <c r="K29" s="1">
        <f>IFERROR(__xludf.DUMMYFUNCTION("""COMPUTED_VALUE"""),285.39)</f>
        <v>285.39</v>
      </c>
      <c r="M29" s="2">
        <f>IFERROR(__xludf.DUMMYFUNCTION("""COMPUTED_VALUE"""),45485.66666666667)</f>
        <v>45485.66667</v>
      </c>
      <c r="N29" s="1">
        <f>IFERROR(__xludf.DUMMYFUNCTION("""COMPUTED_VALUE"""),2.4574669E7)</f>
        <v>24574669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IFERROR(__xludf.DUMMYFUNCTION("""COMPUTED_VALUE"""),285.14)</f>
        <v>285.14</v>
      </c>
      <c r="D30" s="2">
        <f>IFERROR(__xludf.DUMMYFUNCTION("""COMPUTED_VALUE"""),45492.66666666667)</f>
        <v>45492.66667</v>
      </c>
      <c r="E30" s="1">
        <f>IFERROR(__xludf.DUMMYFUNCTION("""COMPUTED_VALUE"""),297.72)</f>
        <v>297.72</v>
      </c>
      <c r="G30" s="2">
        <f>IFERROR(__xludf.DUMMYFUNCTION("""COMPUTED_VALUE"""),45492.66666666667)</f>
        <v>45492.66667</v>
      </c>
      <c r="H30" s="1">
        <f>IFERROR(__xludf.DUMMYFUNCTION("""COMPUTED_VALUE"""),284.42)</f>
        <v>284.42</v>
      </c>
      <c r="J30" s="2">
        <f>IFERROR(__xludf.DUMMYFUNCTION("""COMPUTED_VALUE"""),45492.66666666667)</f>
        <v>45492.66667</v>
      </c>
      <c r="K30" s="1">
        <f>IFERROR(__xludf.DUMMYFUNCTION("""COMPUTED_VALUE"""),292.64)</f>
        <v>292.64</v>
      </c>
      <c r="M30" s="2">
        <f>IFERROR(__xludf.DUMMYFUNCTION("""COMPUTED_VALUE"""),45492.66666666667)</f>
        <v>45492.66667</v>
      </c>
      <c r="N30" s="1">
        <f>IFERROR(__xludf.DUMMYFUNCTION("""COMPUTED_VALUE"""),2.5663052E7)</f>
        <v>25663052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IFERROR(__xludf.DUMMYFUNCTION("""COMPUTED_VALUE"""),292.94)</f>
        <v>292.94</v>
      </c>
      <c r="D31" s="2">
        <f>IFERROR(__xludf.DUMMYFUNCTION("""COMPUTED_VALUE"""),45499.66666666667)</f>
        <v>45499.66667</v>
      </c>
      <c r="E31" s="1">
        <f>IFERROR(__xludf.DUMMYFUNCTION("""COMPUTED_VALUE"""),300.77)</f>
        <v>300.77</v>
      </c>
      <c r="G31" s="2">
        <f>IFERROR(__xludf.DUMMYFUNCTION("""COMPUTED_VALUE"""),45499.66666666667)</f>
        <v>45499.66667</v>
      </c>
      <c r="H31" s="1">
        <f>IFERROR(__xludf.DUMMYFUNCTION("""COMPUTED_VALUE"""),292.14)</f>
        <v>292.14</v>
      </c>
      <c r="J31" s="2">
        <f>IFERROR(__xludf.DUMMYFUNCTION("""COMPUTED_VALUE"""),45499.66666666667)</f>
        <v>45499.66667</v>
      </c>
      <c r="K31" s="1">
        <f>IFERROR(__xludf.DUMMYFUNCTION("""COMPUTED_VALUE"""),299.45)</f>
        <v>299.45</v>
      </c>
      <c r="M31" s="2">
        <f>IFERROR(__xludf.DUMMYFUNCTION("""COMPUTED_VALUE"""),45499.66666666667)</f>
        <v>45499.66667</v>
      </c>
      <c r="N31" s="1">
        <f>IFERROR(__xludf.DUMMYFUNCTION("""COMPUTED_VALUE"""),2.1099287E7)</f>
        <v>21099287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IFERROR(__xludf.DUMMYFUNCTION("""COMPUTED_VALUE"""),300.43)</f>
        <v>300.43</v>
      </c>
      <c r="D32" s="2">
        <f>IFERROR(__xludf.DUMMYFUNCTION("""COMPUTED_VALUE"""),45506.66666666667)</f>
        <v>45506.66667</v>
      </c>
      <c r="E32" s="1">
        <f>IFERROR(__xludf.DUMMYFUNCTION("""COMPUTED_VALUE"""),304.58)</f>
        <v>304.58</v>
      </c>
      <c r="G32" s="2">
        <f>IFERROR(__xludf.DUMMYFUNCTION("""COMPUTED_VALUE"""),45506.66666666667)</f>
        <v>45506.66667</v>
      </c>
      <c r="H32" s="1">
        <f>IFERROR(__xludf.DUMMYFUNCTION("""COMPUTED_VALUE"""),296.93)</f>
        <v>296.93</v>
      </c>
      <c r="J32" s="2">
        <f>IFERROR(__xludf.DUMMYFUNCTION("""COMPUTED_VALUE"""),45506.66666666667)</f>
        <v>45506.66667</v>
      </c>
      <c r="K32" s="1">
        <f>IFERROR(__xludf.DUMMYFUNCTION("""COMPUTED_VALUE"""),301.88)</f>
        <v>301.88</v>
      </c>
      <c r="M32" s="2">
        <f>IFERROR(__xludf.DUMMYFUNCTION("""COMPUTED_VALUE"""),45506.66666666667)</f>
        <v>45506.66667</v>
      </c>
      <c r="N32" s="1">
        <f>IFERROR(__xludf.DUMMYFUNCTION("""COMPUTED_VALUE"""),2.6109937E7)</f>
        <v>26109937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IFERROR(__xludf.DUMMYFUNCTION("""COMPUTED_VALUE"""),300.77)</f>
        <v>300.77</v>
      </c>
      <c r="D33" s="2">
        <f>IFERROR(__xludf.DUMMYFUNCTION("""COMPUTED_VALUE"""),45513.66666666667)</f>
        <v>45513.66667</v>
      </c>
      <c r="E33" s="1">
        <f>IFERROR(__xludf.DUMMYFUNCTION("""COMPUTED_VALUE"""),301.25)</f>
        <v>301.25</v>
      </c>
      <c r="G33" s="2">
        <f>IFERROR(__xludf.DUMMYFUNCTION("""COMPUTED_VALUE"""),45513.66666666667)</f>
        <v>45513.66667</v>
      </c>
      <c r="H33" s="1">
        <f>IFERROR(__xludf.DUMMYFUNCTION("""COMPUTED_VALUE"""),290.01)</f>
        <v>290.01</v>
      </c>
      <c r="J33" s="2">
        <f>IFERROR(__xludf.DUMMYFUNCTION("""COMPUTED_VALUE"""),45513.66666666667)</f>
        <v>45513.66667</v>
      </c>
      <c r="K33" s="1">
        <f>IFERROR(__xludf.DUMMYFUNCTION("""COMPUTED_VALUE"""),294.79)</f>
        <v>294.79</v>
      </c>
      <c r="M33" s="2">
        <f>IFERROR(__xludf.DUMMYFUNCTION("""COMPUTED_VALUE"""),45513.66666666667)</f>
        <v>45513.66667</v>
      </c>
      <c r="N33" s="1">
        <f>IFERROR(__xludf.DUMMYFUNCTION("""COMPUTED_VALUE"""),2.7538986E7)</f>
        <v>27538986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IFERROR(__xludf.DUMMYFUNCTION("""COMPUTED_VALUE"""),294.92)</f>
        <v>294.92</v>
      </c>
      <c r="D34" s="2">
        <f>IFERROR(__xludf.DUMMYFUNCTION("""COMPUTED_VALUE"""),45520.66666666667)</f>
        <v>45520.66667</v>
      </c>
      <c r="E34" s="1">
        <f>IFERROR(__xludf.DUMMYFUNCTION("""COMPUTED_VALUE"""),298.29)</f>
        <v>298.29</v>
      </c>
      <c r="G34" s="2">
        <f>IFERROR(__xludf.DUMMYFUNCTION("""COMPUTED_VALUE"""),45520.66666666667)</f>
        <v>45520.66667</v>
      </c>
      <c r="H34" s="1">
        <f>IFERROR(__xludf.DUMMYFUNCTION("""COMPUTED_VALUE"""),293.12)</f>
        <v>293.12</v>
      </c>
      <c r="J34" s="2">
        <f>IFERROR(__xludf.DUMMYFUNCTION("""COMPUTED_VALUE"""),45520.66666666667)</f>
        <v>45520.66667</v>
      </c>
      <c r="K34" s="1">
        <f>IFERROR(__xludf.DUMMYFUNCTION("""COMPUTED_VALUE"""),297.45)</f>
        <v>297.45</v>
      </c>
      <c r="M34" s="2">
        <f>IFERROR(__xludf.DUMMYFUNCTION("""COMPUTED_VALUE"""),45520.66666666667)</f>
        <v>45520.66667</v>
      </c>
      <c r="N34" s="1">
        <f>IFERROR(__xludf.DUMMYFUNCTION("""COMPUTED_VALUE"""),2.0130854E7)</f>
        <v>20130854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IFERROR(__xludf.DUMMYFUNCTION("""COMPUTED_VALUE"""),297.28)</f>
        <v>297.28</v>
      </c>
      <c r="D35" s="2">
        <f>IFERROR(__xludf.DUMMYFUNCTION("""COMPUTED_VALUE"""),45527.66666666667)</f>
        <v>45527.66667</v>
      </c>
      <c r="E35" s="1">
        <f>IFERROR(__xludf.DUMMYFUNCTION("""COMPUTED_VALUE"""),301.52)</f>
        <v>301.52</v>
      </c>
      <c r="G35" s="2">
        <f>IFERROR(__xludf.DUMMYFUNCTION("""COMPUTED_VALUE"""),45527.66666666667)</f>
        <v>45527.66667</v>
      </c>
      <c r="H35" s="1">
        <f>IFERROR(__xludf.DUMMYFUNCTION("""COMPUTED_VALUE"""),296.91)</f>
        <v>296.91</v>
      </c>
      <c r="J35" s="2">
        <f>IFERROR(__xludf.DUMMYFUNCTION("""COMPUTED_VALUE"""),45527.66666666667)</f>
        <v>45527.66667</v>
      </c>
      <c r="K35" s="1">
        <f>IFERROR(__xludf.DUMMYFUNCTION("""COMPUTED_VALUE"""),299.97)</f>
        <v>299.97</v>
      </c>
      <c r="M35" s="2">
        <f>IFERROR(__xludf.DUMMYFUNCTION("""COMPUTED_VALUE"""),45527.66666666667)</f>
        <v>45527.66667</v>
      </c>
      <c r="N35" s="1">
        <f>IFERROR(__xludf.DUMMYFUNCTION("""COMPUTED_VALUE"""),1.7891434E7)</f>
        <v>17891434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IFERROR(__xludf.DUMMYFUNCTION("""COMPUTED_VALUE"""),300.57)</f>
        <v>300.57</v>
      </c>
      <c r="D36" s="2">
        <f>IFERROR(__xludf.DUMMYFUNCTION("""COMPUTED_VALUE"""),45534.66666666667)</f>
        <v>45534.66667</v>
      </c>
      <c r="E36" s="1">
        <f>IFERROR(__xludf.DUMMYFUNCTION("""COMPUTED_VALUE"""),303.5)</f>
        <v>303.5</v>
      </c>
      <c r="G36" s="2">
        <f>IFERROR(__xludf.DUMMYFUNCTION("""COMPUTED_VALUE"""),45534.66666666667)</f>
        <v>45534.66667</v>
      </c>
      <c r="H36" s="1">
        <f>IFERROR(__xludf.DUMMYFUNCTION("""COMPUTED_VALUE"""),297.07)</f>
        <v>297.07</v>
      </c>
      <c r="J36" s="2">
        <f>IFERROR(__xludf.DUMMYFUNCTION("""COMPUTED_VALUE"""),45534.66666666667)</f>
        <v>45534.66667</v>
      </c>
      <c r="K36" s="1">
        <f>IFERROR(__xludf.DUMMYFUNCTION("""COMPUTED_VALUE"""),302.45)</f>
        <v>302.45</v>
      </c>
      <c r="M36" s="2">
        <f>IFERROR(__xludf.DUMMYFUNCTION("""COMPUTED_VALUE"""),45534.66666666667)</f>
        <v>45534.66667</v>
      </c>
      <c r="N36" s="1">
        <f>IFERROR(__xludf.DUMMYFUNCTION("""COMPUTED_VALUE"""),2.1696638E7)</f>
        <v>21696638</v>
      </c>
    </row>
    <row r="37">
      <c r="A37" s="2">
        <f>IFERROR(__xludf.DUMMYFUNCTION("""COMPUTED_VALUE"""),45541.66666666667)</f>
        <v>45541.66667</v>
      </c>
      <c r="B37" s="1">
        <f>IFERROR(__xludf.DUMMYFUNCTION("""COMPUTED_VALUE"""),301.78)</f>
        <v>301.78</v>
      </c>
      <c r="D37" s="2">
        <f>IFERROR(__xludf.DUMMYFUNCTION("""COMPUTED_VALUE"""),45541.66666666667)</f>
        <v>45541.66667</v>
      </c>
      <c r="E37" s="1">
        <f>IFERROR(__xludf.DUMMYFUNCTION("""COMPUTED_VALUE"""),306.37)</f>
        <v>306.37</v>
      </c>
      <c r="G37" s="2">
        <f>IFERROR(__xludf.DUMMYFUNCTION("""COMPUTED_VALUE"""),45541.66666666667)</f>
        <v>45541.66667</v>
      </c>
      <c r="H37" s="1">
        <f>IFERROR(__xludf.DUMMYFUNCTION("""COMPUTED_VALUE"""),298.52)</f>
        <v>298.52</v>
      </c>
      <c r="J37" s="2">
        <f>IFERROR(__xludf.DUMMYFUNCTION("""COMPUTED_VALUE"""),45541.66666666667)</f>
        <v>45541.66667</v>
      </c>
      <c r="K37" s="1">
        <f>IFERROR(__xludf.DUMMYFUNCTION("""COMPUTED_VALUE"""),298.67)</f>
        <v>298.67</v>
      </c>
      <c r="M37" s="2">
        <f>IFERROR(__xludf.DUMMYFUNCTION("""COMPUTED_VALUE"""),45541.66666666667)</f>
        <v>45541.66667</v>
      </c>
      <c r="N37" s="1">
        <f>IFERROR(__xludf.DUMMYFUNCTION("""COMPUTED_VALUE"""),1.9428682E7)</f>
        <v>19428682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IFERROR(__xludf.DUMMYFUNCTION("""COMPUTED_VALUE"""),298.38)</f>
        <v>298.38</v>
      </c>
      <c r="D38" s="2">
        <f>IFERROR(__xludf.DUMMYFUNCTION("""COMPUTED_VALUE"""),45548.66666666667)</f>
        <v>45548.66667</v>
      </c>
      <c r="E38" s="1">
        <f>IFERROR(__xludf.DUMMYFUNCTION("""COMPUTED_VALUE"""),309.71)</f>
        <v>309.71</v>
      </c>
      <c r="G38" s="2">
        <f>IFERROR(__xludf.DUMMYFUNCTION("""COMPUTED_VALUE"""),45548.66666666667)</f>
        <v>45548.66667</v>
      </c>
      <c r="H38" s="1">
        <f>IFERROR(__xludf.DUMMYFUNCTION("""COMPUTED_VALUE"""),298.17)</f>
        <v>298.17</v>
      </c>
      <c r="J38" s="2">
        <f>IFERROR(__xludf.DUMMYFUNCTION("""COMPUTED_VALUE"""),45548.66666666667)</f>
        <v>45548.66667</v>
      </c>
      <c r="K38" s="1">
        <f>IFERROR(__xludf.DUMMYFUNCTION("""COMPUTED_VALUE"""),309.71)</f>
        <v>309.71</v>
      </c>
      <c r="M38" s="2">
        <f>IFERROR(__xludf.DUMMYFUNCTION("""COMPUTED_VALUE"""),45548.66666666667)</f>
        <v>45548.66667</v>
      </c>
      <c r="N38" s="1">
        <f>IFERROR(__xludf.DUMMYFUNCTION("""COMPUTED_VALUE"""),2.7846449E7)</f>
        <v>27846449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IFERROR(__xludf.DUMMYFUNCTION("""COMPUTED_VALUE"""),310.36)</f>
        <v>310.36</v>
      </c>
      <c r="D39" s="2">
        <f>IFERROR(__xludf.DUMMYFUNCTION("""COMPUTED_VALUE"""),45555.66666666667)</f>
        <v>45555.66667</v>
      </c>
      <c r="E39" s="1">
        <f>IFERROR(__xludf.DUMMYFUNCTION("""COMPUTED_VALUE"""),314.71)</f>
        <v>314.71</v>
      </c>
      <c r="G39" s="2">
        <f>IFERROR(__xludf.DUMMYFUNCTION("""COMPUTED_VALUE"""),45555.66666666667)</f>
        <v>45555.66667</v>
      </c>
      <c r="H39" s="1">
        <f>IFERROR(__xludf.DUMMYFUNCTION("""COMPUTED_VALUE"""),308.43)</f>
        <v>308.43</v>
      </c>
      <c r="J39" s="2">
        <f>IFERROR(__xludf.DUMMYFUNCTION("""COMPUTED_VALUE"""),45555.66666666667)</f>
        <v>45555.66667</v>
      </c>
      <c r="K39" s="1">
        <f>IFERROR(__xludf.DUMMYFUNCTION("""COMPUTED_VALUE"""),310.43)</f>
        <v>310.43</v>
      </c>
      <c r="M39" s="2">
        <f>IFERROR(__xludf.DUMMYFUNCTION("""COMPUTED_VALUE"""),45555.66666666667)</f>
        <v>45555.66667</v>
      </c>
      <c r="N39" s="1">
        <f>IFERROR(__xludf.DUMMYFUNCTION("""COMPUTED_VALUE"""),3.0752075E7)</f>
        <v>30752075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IFERROR(__xludf.DUMMYFUNCTION("""COMPUTED_VALUE"""),311.45)</f>
        <v>311.45</v>
      </c>
      <c r="D40" s="2">
        <f>IFERROR(__xludf.DUMMYFUNCTION("""COMPUTED_VALUE"""),45562.66666666667)</f>
        <v>45562.66667</v>
      </c>
      <c r="E40" s="1">
        <f>IFERROR(__xludf.DUMMYFUNCTION("""COMPUTED_VALUE"""),315.26)</f>
        <v>315.26</v>
      </c>
      <c r="G40" s="2">
        <f>IFERROR(__xludf.DUMMYFUNCTION("""COMPUTED_VALUE"""),45562.66666666667)</f>
        <v>45562.66667</v>
      </c>
      <c r="H40" s="1">
        <f>IFERROR(__xludf.DUMMYFUNCTION("""COMPUTED_VALUE"""),309.33)</f>
        <v>309.33</v>
      </c>
      <c r="J40" s="2">
        <f>IFERROR(__xludf.DUMMYFUNCTION("""COMPUTED_VALUE"""),45562.66666666667)</f>
        <v>45562.66667</v>
      </c>
      <c r="K40" s="1">
        <f>IFERROR(__xludf.DUMMYFUNCTION("""COMPUTED_VALUE"""),313.25)</f>
        <v>313.25</v>
      </c>
      <c r="M40" s="2">
        <f>IFERROR(__xludf.DUMMYFUNCTION("""COMPUTED_VALUE"""),45562.66666666667)</f>
        <v>45562.66667</v>
      </c>
      <c r="N40" s="1">
        <f>IFERROR(__xludf.DUMMYFUNCTION("""COMPUTED_VALUE"""),2.1993406E7)</f>
        <v>21993406</v>
      </c>
    </row>
    <row r="41">
      <c r="A41" s="2">
        <f>IFERROR(__xludf.DUMMYFUNCTION("""COMPUTED_VALUE"""),45569.66666666667)</f>
        <v>45569.66667</v>
      </c>
      <c r="B41" s="1">
        <f>IFERROR(__xludf.DUMMYFUNCTION("""COMPUTED_VALUE"""),313.67)</f>
        <v>313.67</v>
      </c>
      <c r="D41" s="2">
        <f>IFERROR(__xludf.DUMMYFUNCTION("""COMPUTED_VALUE"""),45569.66666666667)</f>
        <v>45569.66667</v>
      </c>
      <c r="E41" s="1">
        <f>IFERROR(__xludf.DUMMYFUNCTION("""COMPUTED_VALUE"""),315.33)</f>
        <v>315.33</v>
      </c>
      <c r="G41" s="2">
        <f>IFERROR(__xludf.DUMMYFUNCTION("""COMPUTED_VALUE"""),45569.66666666667)</f>
        <v>45569.66667</v>
      </c>
      <c r="H41" s="1">
        <f>IFERROR(__xludf.DUMMYFUNCTION("""COMPUTED_VALUE"""),310.0)</f>
        <v>310</v>
      </c>
      <c r="J41" s="2">
        <f>IFERROR(__xludf.DUMMYFUNCTION("""COMPUTED_VALUE"""),45569.66666666667)</f>
        <v>45569.66667</v>
      </c>
      <c r="K41" s="1">
        <f>IFERROR(__xludf.DUMMYFUNCTION("""COMPUTED_VALUE"""),312.6)</f>
        <v>312.6</v>
      </c>
      <c r="M41" s="2">
        <f>IFERROR(__xludf.DUMMYFUNCTION("""COMPUTED_VALUE"""),45569.66666666667)</f>
        <v>45569.66667</v>
      </c>
      <c r="N41" s="1">
        <f>IFERROR(__xludf.DUMMYFUNCTION("""COMPUTED_VALUE"""),2.0870884E7)</f>
        <v>20870884</v>
      </c>
    </row>
    <row r="42">
      <c r="A42" s="2">
        <f>IFERROR(__xludf.DUMMYFUNCTION("""COMPUTED_VALUE"""),45576.66666666667)</f>
        <v>45576.66667</v>
      </c>
      <c r="B42" s="1">
        <f>IFERROR(__xludf.DUMMYFUNCTION("""COMPUTED_VALUE"""),311.81)</f>
        <v>311.81</v>
      </c>
      <c r="D42" s="2">
        <f>IFERROR(__xludf.DUMMYFUNCTION("""COMPUTED_VALUE"""),45576.66666666667)</f>
        <v>45576.66667</v>
      </c>
      <c r="E42" s="1">
        <f>IFERROR(__xludf.DUMMYFUNCTION("""COMPUTED_VALUE"""),312.27)</f>
        <v>312.27</v>
      </c>
      <c r="G42" s="2">
        <f>IFERROR(__xludf.DUMMYFUNCTION("""COMPUTED_VALUE"""),45576.66666666667)</f>
        <v>45576.66667</v>
      </c>
      <c r="H42" s="1">
        <f>IFERROR(__xludf.DUMMYFUNCTION("""COMPUTED_VALUE"""),306.59)</f>
        <v>306.59</v>
      </c>
      <c r="J42" s="2">
        <f>IFERROR(__xludf.DUMMYFUNCTION("""COMPUTED_VALUE"""),45576.66666666667)</f>
        <v>45576.66667</v>
      </c>
      <c r="K42" s="1">
        <f>IFERROR(__xludf.DUMMYFUNCTION("""COMPUTED_VALUE"""),311.63)</f>
        <v>311.63</v>
      </c>
      <c r="M42" s="2">
        <f>IFERROR(__xludf.DUMMYFUNCTION("""COMPUTED_VALUE"""),45576.66666666667)</f>
        <v>45576.66667</v>
      </c>
      <c r="N42" s="1">
        <f>IFERROR(__xludf.DUMMYFUNCTION("""COMPUTED_VALUE"""),1.7859939E7)</f>
        <v>17859939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IFERROR(__xludf.DUMMYFUNCTION("""COMPUTED_VALUE"""),312.04)</f>
        <v>312.04</v>
      </c>
      <c r="D43" s="2">
        <f>IFERROR(__xludf.DUMMYFUNCTION("""COMPUTED_VALUE"""),45583.66666666667)</f>
        <v>45583.66667</v>
      </c>
      <c r="E43" s="1">
        <f>IFERROR(__xludf.DUMMYFUNCTION("""COMPUTED_VALUE"""),321.98)</f>
        <v>321.98</v>
      </c>
      <c r="G43" s="2">
        <f>IFERROR(__xludf.DUMMYFUNCTION("""COMPUTED_VALUE"""),45583.66666666667)</f>
        <v>45583.66667</v>
      </c>
      <c r="H43" s="1">
        <f>IFERROR(__xludf.DUMMYFUNCTION("""COMPUTED_VALUE"""),311.35)</f>
        <v>311.35</v>
      </c>
      <c r="J43" s="2">
        <f>IFERROR(__xludf.DUMMYFUNCTION("""COMPUTED_VALUE"""),45583.66666666667)</f>
        <v>45583.66667</v>
      </c>
      <c r="K43" s="1">
        <f>IFERROR(__xludf.DUMMYFUNCTION("""COMPUTED_VALUE"""),320.11)</f>
        <v>320.11</v>
      </c>
      <c r="M43" s="2">
        <f>IFERROR(__xludf.DUMMYFUNCTION("""COMPUTED_VALUE"""),45583.66666666667)</f>
        <v>45583.66667</v>
      </c>
      <c r="N43" s="1">
        <f>IFERROR(__xludf.DUMMYFUNCTION("""COMPUTED_VALUE"""),2.1128809E7)</f>
        <v>21128809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IFERROR(__xludf.DUMMYFUNCTION("""COMPUTED_VALUE"""),320.68)</f>
        <v>320.68</v>
      </c>
      <c r="D44" s="2">
        <f>IFERROR(__xludf.DUMMYFUNCTION("""COMPUTED_VALUE"""),45590.66666666667)</f>
        <v>45590.66667</v>
      </c>
      <c r="E44" s="1">
        <f>IFERROR(__xludf.DUMMYFUNCTION("""COMPUTED_VALUE"""),321.04)</f>
        <v>321.04</v>
      </c>
      <c r="G44" s="2">
        <f>IFERROR(__xludf.DUMMYFUNCTION("""COMPUTED_VALUE"""),45590.66666666667)</f>
        <v>45590.66667</v>
      </c>
      <c r="H44" s="1">
        <f>IFERROR(__xludf.DUMMYFUNCTION("""COMPUTED_VALUE"""),314.01)</f>
        <v>314.01</v>
      </c>
      <c r="J44" s="2">
        <f>IFERROR(__xludf.DUMMYFUNCTION("""COMPUTED_VALUE"""),45590.66666666667)</f>
        <v>45590.66667</v>
      </c>
      <c r="K44" s="1">
        <f>IFERROR(__xludf.DUMMYFUNCTION("""COMPUTED_VALUE"""),314.21)</f>
        <v>314.21</v>
      </c>
      <c r="M44" s="2">
        <f>IFERROR(__xludf.DUMMYFUNCTION("""COMPUTED_VALUE"""),45590.66666666667)</f>
        <v>45590.66667</v>
      </c>
      <c r="N44" s="1">
        <f>IFERROR(__xludf.DUMMYFUNCTION("""COMPUTED_VALUE"""),1.7865763E7)</f>
        <v>17865763</v>
      </c>
    </row>
    <row r="45">
      <c r="A45" s="2">
        <f>IFERROR(__xludf.DUMMYFUNCTION("""COMPUTED_VALUE"""),45597.66666666667)</f>
        <v>45597.66667</v>
      </c>
      <c r="B45" s="1">
        <f>IFERROR(__xludf.DUMMYFUNCTION("""COMPUTED_VALUE"""),314.72)</f>
        <v>314.72</v>
      </c>
      <c r="D45" s="2">
        <f>IFERROR(__xludf.DUMMYFUNCTION("""COMPUTED_VALUE"""),45597.66666666667)</f>
        <v>45597.66667</v>
      </c>
      <c r="E45" s="1">
        <f>IFERROR(__xludf.DUMMYFUNCTION("""COMPUTED_VALUE"""),317.35)</f>
        <v>317.35</v>
      </c>
      <c r="G45" s="2">
        <f>IFERROR(__xludf.DUMMYFUNCTION("""COMPUTED_VALUE"""),45597.66666666667)</f>
        <v>45597.66667</v>
      </c>
      <c r="H45" s="1">
        <f>IFERROR(__xludf.DUMMYFUNCTION("""COMPUTED_VALUE"""),305.15)</f>
        <v>305.15</v>
      </c>
      <c r="J45" s="2">
        <f>IFERROR(__xludf.DUMMYFUNCTION("""COMPUTED_VALUE"""),45597.66666666667)</f>
        <v>45597.66667</v>
      </c>
      <c r="K45" s="1">
        <f>IFERROR(__xludf.DUMMYFUNCTION("""COMPUTED_VALUE"""),306.01)</f>
        <v>306.01</v>
      </c>
      <c r="M45" s="2">
        <f>IFERROR(__xludf.DUMMYFUNCTION("""COMPUTED_VALUE"""),45597.66666666667)</f>
        <v>45597.66667</v>
      </c>
      <c r="N45" s="1">
        <f>IFERROR(__xludf.DUMMYFUNCTION("""COMPUTED_VALUE"""),2.0895954E7)</f>
        <v>20895954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IFERROR(__xludf.DUMMYFUNCTION("""COMPUTED_VALUE"""),305.53)</f>
        <v>305.53</v>
      </c>
      <c r="D46" s="2">
        <f>IFERROR(__xludf.DUMMYFUNCTION("""COMPUTED_VALUE"""),45604.66666666667)</f>
        <v>45604.66667</v>
      </c>
      <c r="E46" s="1">
        <f>IFERROR(__xludf.DUMMYFUNCTION("""COMPUTED_VALUE"""),321.18)</f>
        <v>321.18</v>
      </c>
      <c r="G46" s="2">
        <f>IFERROR(__xludf.DUMMYFUNCTION("""COMPUTED_VALUE"""),45604.66666666667)</f>
        <v>45604.66667</v>
      </c>
      <c r="H46" s="1">
        <f>IFERROR(__xludf.DUMMYFUNCTION("""COMPUTED_VALUE"""),304.15)</f>
        <v>304.15</v>
      </c>
      <c r="J46" s="2">
        <f>IFERROR(__xludf.DUMMYFUNCTION("""COMPUTED_VALUE"""),45604.66666666667)</f>
        <v>45604.66667</v>
      </c>
      <c r="K46" s="1">
        <f>IFERROR(__xludf.DUMMYFUNCTION("""COMPUTED_VALUE"""),318.98)</f>
        <v>318.98</v>
      </c>
      <c r="M46" s="2">
        <f>IFERROR(__xludf.DUMMYFUNCTION("""COMPUTED_VALUE"""),45604.66666666667)</f>
        <v>45604.66667</v>
      </c>
      <c r="N46" s="1">
        <f>IFERROR(__xludf.DUMMYFUNCTION("""COMPUTED_VALUE"""),5.4926012E7)</f>
        <v>54926012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IFERROR(__xludf.DUMMYFUNCTION("""COMPUTED_VALUE"""),320.9)</f>
        <v>320.9</v>
      </c>
      <c r="D47" s="2">
        <f>IFERROR(__xludf.DUMMYFUNCTION("""COMPUTED_VALUE"""),45611.66666666667)</f>
        <v>45611.66667</v>
      </c>
      <c r="E47" s="1">
        <f>IFERROR(__xludf.DUMMYFUNCTION("""COMPUTED_VALUE"""),328.63)</f>
        <v>328.63</v>
      </c>
      <c r="G47" s="2">
        <f>IFERROR(__xludf.DUMMYFUNCTION("""COMPUTED_VALUE"""),45611.66666666667)</f>
        <v>45611.66667</v>
      </c>
      <c r="H47" s="1">
        <f>IFERROR(__xludf.DUMMYFUNCTION("""COMPUTED_VALUE"""),319.99)</f>
        <v>319.99</v>
      </c>
      <c r="J47" s="2">
        <f>IFERROR(__xludf.DUMMYFUNCTION("""COMPUTED_VALUE"""),45611.66666666667)</f>
        <v>45611.66667</v>
      </c>
      <c r="K47" s="1">
        <f>IFERROR(__xludf.DUMMYFUNCTION("""COMPUTED_VALUE"""),324.24)</f>
        <v>324.24</v>
      </c>
      <c r="M47" s="2">
        <f>IFERROR(__xludf.DUMMYFUNCTION("""COMPUTED_VALUE"""),45611.66666666667)</f>
        <v>45611.66667</v>
      </c>
      <c r="N47" s="1">
        <f>IFERROR(__xludf.DUMMYFUNCTION("""COMPUTED_VALUE"""),3.3836E7)</f>
        <v>33836000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IFERROR(__xludf.DUMMYFUNCTION("""COMPUTED_VALUE"""),324.07)</f>
        <v>324.07</v>
      </c>
      <c r="D48" s="2">
        <f>IFERROR(__xludf.DUMMYFUNCTION("""COMPUTED_VALUE"""),45618.66666666667)</f>
        <v>45618.66667</v>
      </c>
      <c r="E48" s="1">
        <f>IFERROR(__xludf.DUMMYFUNCTION("""COMPUTED_VALUE"""),343.79)</f>
        <v>343.79</v>
      </c>
      <c r="G48" s="2">
        <f>IFERROR(__xludf.DUMMYFUNCTION("""COMPUTED_VALUE"""),45618.66666666667)</f>
        <v>45618.66667</v>
      </c>
      <c r="H48" s="1">
        <f>IFERROR(__xludf.DUMMYFUNCTION("""COMPUTED_VALUE"""),323.85)</f>
        <v>323.85</v>
      </c>
      <c r="J48" s="2">
        <f>IFERROR(__xludf.DUMMYFUNCTION("""COMPUTED_VALUE"""),45618.66666666667)</f>
        <v>45618.66667</v>
      </c>
      <c r="K48" s="1">
        <f>IFERROR(__xludf.DUMMYFUNCTION("""COMPUTED_VALUE"""),343.14)</f>
        <v>343.14</v>
      </c>
      <c r="M48" s="2">
        <f>IFERROR(__xludf.DUMMYFUNCTION("""COMPUTED_VALUE"""),45618.66666666667)</f>
        <v>45618.66667</v>
      </c>
      <c r="N48" s="1">
        <f>IFERROR(__xludf.DUMMYFUNCTION("""COMPUTED_VALUE"""),4.495225E7)</f>
        <v>44952250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IFERROR(__xludf.DUMMYFUNCTION("""COMPUTED_VALUE"""),344.26)</f>
        <v>344.26</v>
      </c>
      <c r="D49" s="2">
        <f>IFERROR(__xludf.DUMMYFUNCTION("""COMPUTED_VALUE"""),45625.54166666667)</f>
        <v>45625.54167</v>
      </c>
      <c r="E49" s="1">
        <f>IFERROR(__xludf.DUMMYFUNCTION("""COMPUTED_VALUE"""),349.66)</f>
        <v>349.66</v>
      </c>
      <c r="G49" s="2">
        <f>IFERROR(__xludf.DUMMYFUNCTION("""COMPUTED_VALUE"""),45625.54166666667)</f>
        <v>45625.54167</v>
      </c>
      <c r="H49" s="1">
        <f>IFERROR(__xludf.DUMMYFUNCTION("""COMPUTED_VALUE"""),343.22)</f>
        <v>343.22</v>
      </c>
      <c r="J49" s="2">
        <f>IFERROR(__xludf.DUMMYFUNCTION("""COMPUTED_VALUE"""),45625.54166666667)</f>
        <v>45625.54167</v>
      </c>
      <c r="K49" s="1">
        <f>IFERROR(__xludf.DUMMYFUNCTION("""COMPUTED_VALUE"""),347.49)</f>
        <v>347.49</v>
      </c>
      <c r="M49" s="2">
        <f>IFERROR(__xludf.DUMMYFUNCTION("""COMPUTED_VALUE"""),45625.54166666667)</f>
        <v>45625.54167</v>
      </c>
      <c r="N49" s="1">
        <f>IFERROR(__xludf.DUMMYFUNCTION("""COMPUTED_VALUE"""),4.1062685E7)</f>
        <v>41062685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IFERROR(__xludf.DUMMYFUNCTION("""COMPUTED_VALUE"""),347.72)</f>
        <v>347.72</v>
      </c>
      <c r="D50" s="2">
        <f>IFERROR(__xludf.DUMMYFUNCTION("""COMPUTED_VALUE"""),45632.66666666667)</f>
        <v>45632.66667</v>
      </c>
      <c r="E50" s="1">
        <f>IFERROR(__xludf.DUMMYFUNCTION("""COMPUTED_VALUE"""),347.72)</f>
        <v>347.72</v>
      </c>
      <c r="G50" s="2">
        <f>IFERROR(__xludf.DUMMYFUNCTION("""COMPUTED_VALUE"""),45632.66666666667)</f>
        <v>45632.66667</v>
      </c>
      <c r="H50" s="1">
        <f>IFERROR(__xludf.DUMMYFUNCTION("""COMPUTED_VALUE"""),327.34)</f>
        <v>327.34</v>
      </c>
      <c r="J50" s="2">
        <f>IFERROR(__xludf.DUMMYFUNCTION("""COMPUTED_VALUE"""),45632.66666666667)</f>
        <v>45632.66667</v>
      </c>
      <c r="K50" s="1">
        <f>IFERROR(__xludf.DUMMYFUNCTION("""COMPUTED_VALUE"""),328.09)</f>
        <v>328.09</v>
      </c>
      <c r="M50" s="2">
        <f>IFERROR(__xludf.DUMMYFUNCTION("""COMPUTED_VALUE"""),45632.66666666667)</f>
        <v>45632.66667</v>
      </c>
      <c r="N50" s="1">
        <f>IFERROR(__xludf.DUMMYFUNCTION("""COMPUTED_VALUE"""),3.8054748E7)</f>
        <v>38054748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IFERROR(__xludf.DUMMYFUNCTION("""COMPUTED_VALUE"""),327.94)</f>
        <v>327.94</v>
      </c>
      <c r="D51" s="2">
        <f>IFERROR(__xludf.DUMMYFUNCTION("""COMPUTED_VALUE"""),45639.66666666667)</f>
        <v>45639.66667</v>
      </c>
      <c r="E51" s="1">
        <f>IFERROR(__xludf.DUMMYFUNCTION("""COMPUTED_VALUE"""),329.85)</f>
        <v>329.85</v>
      </c>
      <c r="G51" s="2">
        <f>IFERROR(__xludf.DUMMYFUNCTION("""COMPUTED_VALUE"""),45639.66666666667)</f>
        <v>45639.66667</v>
      </c>
      <c r="H51" s="1">
        <f>IFERROR(__xludf.DUMMYFUNCTION("""COMPUTED_VALUE"""),322.11)</f>
        <v>322.11</v>
      </c>
      <c r="J51" s="2">
        <f>IFERROR(__xludf.DUMMYFUNCTION("""COMPUTED_VALUE"""),45639.66666666667)</f>
        <v>45639.66667</v>
      </c>
      <c r="K51" s="1">
        <f>IFERROR(__xludf.DUMMYFUNCTION("""COMPUTED_VALUE"""),323.66)</f>
        <v>323.66</v>
      </c>
      <c r="M51" s="2">
        <f>IFERROR(__xludf.DUMMYFUNCTION("""COMPUTED_VALUE"""),45639.66666666667)</f>
        <v>45639.66667</v>
      </c>
      <c r="N51" s="1">
        <f>IFERROR(__xludf.DUMMYFUNCTION("""COMPUTED_VALUE"""),3.3074579E7)</f>
        <v>33074579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IFERROR(__xludf.DUMMYFUNCTION("""COMPUTED_VALUE"""),322.77)</f>
        <v>322.77</v>
      </c>
      <c r="D52" s="2">
        <f>IFERROR(__xludf.DUMMYFUNCTION("""COMPUTED_VALUE"""),45646.66666666667)</f>
        <v>45646.66667</v>
      </c>
      <c r="E52" s="1">
        <f>IFERROR(__xludf.DUMMYFUNCTION("""COMPUTED_VALUE"""),324.82)</f>
        <v>324.82</v>
      </c>
      <c r="G52" s="2">
        <f>IFERROR(__xludf.DUMMYFUNCTION("""COMPUTED_VALUE"""),45646.66666666667)</f>
        <v>45646.66667</v>
      </c>
      <c r="H52" s="1">
        <f>IFERROR(__xludf.DUMMYFUNCTION("""COMPUTED_VALUE"""),309.31)</f>
        <v>309.31</v>
      </c>
      <c r="J52" s="2">
        <f>IFERROR(__xludf.DUMMYFUNCTION("""COMPUTED_VALUE"""),45646.66666666667)</f>
        <v>45646.66667</v>
      </c>
      <c r="K52" s="1">
        <f>IFERROR(__xludf.DUMMYFUNCTION("""COMPUTED_VALUE"""),316.85)</f>
        <v>316.85</v>
      </c>
      <c r="M52" s="2">
        <f>IFERROR(__xludf.DUMMYFUNCTION("""COMPUTED_VALUE"""),45646.66666666667)</f>
        <v>45646.66667</v>
      </c>
      <c r="N52" s="1">
        <f>IFERROR(__xludf.DUMMYFUNCTION("""COMPUTED_VALUE"""),5.0717364E7)</f>
        <v>50717364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IFERROR(__xludf.DUMMYFUNCTION("""COMPUTED_VALUE"""),315.81)</f>
        <v>315.81</v>
      </c>
      <c r="D53" s="2">
        <f>IFERROR(__xludf.DUMMYFUNCTION("""COMPUTED_VALUE"""),45653.66666666667)</f>
        <v>45653.66667</v>
      </c>
      <c r="E53" s="1">
        <f>IFERROR(__xludf.DUMMYFUNCTION("""COMPUTED_VALUE"""),320.79)</f>
        <v>320.79</v>
      </c>
      <c r="G53" s="2">
        <f>IFERROR(__xludf.DUMMYFUNCTION("""COMPUTED_VALUE"""),45653.66666666667)</f>
        <v>45653.66667</v>
      </c>
      <c r="H53" s="1">
        <f>IFERROR(__xludf.DUMMYFUNCTION("""COMPUTED_VALUE"""),313.48)</f>
        <v>313.48</v>
      </c>
      <c r="J53" s="2">
        <f>IFERROR(__xludf.DUMMYFUNCTION("""COMPUTED_VALUE"""),45653.66666666667)</f>
        <v>45653.66667</v>
      </c>
      <c r="K53" s="1">
        <f>IFERROR(__xludf.DUMMYFUNCTION("""COMPUTED_VALUE"""),318.51)</f>
        <v>318.51</v>
      </c>
      <c r="M53" s="2">
        <f>IFERROR(__xludf.DUMMYFUNCTION("""COMPUTED_VALUE"""),45653.66666666667)</f>
        <v>45653.66667</v>
      </c>
      <c r="N53" s="1">
        <f>IFERROR(__xludf.DUMMYFUNCTION("""COMPUTED_VALUE"""),1.494903E7)</f>
        <v>14949030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IFERROR(__xludf.DUMMYFUNCTION("""COMPUTED_VALUE"""),317.14)</f>
        <v>317.14</v>
      </c>
      <c r="D54" s="2">
        <f>IFERROR(__xludf.DUMMYFUNCTION("""COMPUTED_VALUE"""),45660.66666666667)</f>
        <v>45660.66667</v>
      </c>
      <c r="E54" s="1">
        <f>IFERROR(__xludf.DUMMYFUNCTION("""COMPUTED_VALUE"""),321.74)</f>
        <v>321.74</v>
      </c>
      <c r="G54" s="2">
        <f>IFERROR(__xludf.DUMMYFUNCTION("""COMPUTED_VALUE"""),45660.66666666667)</f>
        <v>45660.66667</v>
      </c>
      <c r="H54" s="1">
        <f>IFERROR(__xludf.DUMMYFUNCTION("""COMPUTED_VALUE"""),315.81)</f>
        <v>315.81</v>
      </c>
      <c r="J54" s="2">
        <f>IFERROR(__xludf.DUMMYFUNCTION("""COMPUTED_VALUE"""),45660.66666666667)</f>
        <v>45660.66667</v>
      </c>
      <c r="K54" s="1">
        <f>IFERROR(__xludf.DUMMYFUNCTION("""COMPUTED_VALUE"""),320.08)</f>
        <v>320.08</v>
      </c>
      <c r="M54" s="2">
        <f>IFERROR(__xludf.DUMMYFUNCTION("""COMPUTED_VALUE"""),45660.66666666667)</f>
        <v>45660.66667</v>
      </c>
      <c r="N54" s="1">
        <f>IFERROR(__xludf.DUMMYFUNCTION("""COMPUTED_VALUE"""),1.9815712E7)</f>
        <v>19815712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IFERROR(__xludf.DUMMYFUNCTION("""COMPUTED_VALUE"""),319.03)</f>
        <v>319.03</v>
      </c>
      <c r="D55" s="2">
        <f>IFERROR(__xludf.DUMMYFUNCTION("""COMPUTED_VALUE"""),45667.66666666667)</f>
        <v>45667.66667</v>
      </c>
      <c r="E55" s="1">
        <f>IFERROR(__xludf.DUMMYFUNCTION("""COMPUTED_VALUE"""),319.78)</f>
        <v>319.78</v>
      </c>
      <c r="G55" s="2">
        <f>IFERROR(__xludf.DUMMYFUNCTION("""COMPUTED_VALUE"""),45667.66666666667)</f>
        <v>45667.66667</v>
      </c>
      <c r="H55" s="1">
        <f>IFERROR(__xludf.DUMMYFUNCTION("""COMPUTED_VALUE"""),313.15)</f>
        <v>313.15</v>
      </c>
      <c r="J55" s="2">
        <f>IFERROR(__xludf.DUMMYFUNCTION("""COMPUTED_VALUE"""),45667.66666666667)</f>
        <v>45667.66667</v>
      </c>
      <c r="K55" s="1">
        <f>IFERROR(__xludf.DUMMYFUNCTION("""COMPUTED_VALUE"""),314.88)</f>
        <v>314.88</v>
      </c>
      <c r="M55" s="2">
        <f>IFERROR(__xludf.DUMMYFUNCTION("""COMPUTED_VALUE"""),45667.66666666667)</f>
        <v>45667.66667</v>
      </c>
      <c r="N55" s="1">
        <f>IFERROR(__xludf.DUMMYFUNCTION("""COMPUTED_VALUE"""),2.6199007E7)</f>
        <v>26199007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IFERROR(__xludf.DUMMYFUNCTION("""COMPUTED_VALUE"""),315.51)</f>
        <v>315.51</v>
      </c>
      <c r="D56" s="2">
        <f>IFERROR(__xludf.DUMMYFUNCTION("""COMPUTED_VALUE"""),45674.66666666667)</f>
        <v>45674.66667</v>
      </c>
      <c r="E56" s="1">
        <f>IFERROR(__xludf.DUMMYFUNCTION("""COMPUTED_VALUE"""),335.26)</f>
        <v>335.26</v>
      </c>
      <c r="G56" s="2">
        <f>IFERROR(__xludf.DUMMYFUNCTION("""COMPUTED_VALUE"""),45674.66666666667)</f>
        <v>45674.66667</v>
      </c>
      <c r="H56" s="1">
        <f>IFERROR(__xludf.DUMMYFUNCTION("""COMPUTED_VALUE"""),314.67)</f>
        <v>314.67</v>
      </c>
      <c r="J56" s="2">
        <f>IFERROR(__xludf.DUMMYFUNCTION("""COMPUTED_VALUE"""),45674.66666666667)</f>
        <v>45674.66667</v>
      </c>
      <c r="K56" s="1">
        <f>IFERROR(__xludf.DUMMYFUNCTION("""COMPUTED_VALUE"""),334.38)</f>
        <v>334.38</v>
      </c>
      <c r="M56" s="2">
        <f>IFERROR(__xludf.DUMMYFUNCTION("""COMPUTED_VALUE"""),45674.66666666667)</f>
        <v>45674.66667</v>
      </c>
      <c r="N56" s="1">
        <f>IFERROR(__xludf.DUMMYFUNCTION("""COMPUTED_VALUE"""),4.5199893E7)</f>
        <v>45199893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IFERROR(__xludf.DUMMYFUNCTION("""COMPUTED_VALUE"""),336.25)</f>
        <v>336.25</v>
      </c>
      <c r="D57" s="2">
        <f>IFERROR(__xludf.DUMMYFUNCTION("""COMPUTED_VALUE"""),45681.66666666667)</f>
        <v>45681.66667</v>
      </c>
      <c r="E57" s="1">
        <f>IFERROR(__xludf.DUMMYFUNCTION("""COMPUTED_VALUE"""),339.25)</f>
        <v>339.25</v>
      </c>
      <c r="G57" s="2">
        <f>IFERROR(__xludf.DUMMYFUNCTION("""COMPUTED_VALUE"""),45681.66666666667)</f>
        <v>45681.66667</v>
      </c>
      <c r="H57" s="1">
        <f>IFERROR(__xludf.DUMMYFUNCTION("""COMPUTED_VALUE"""),326.18)</f>
        <v>326.18</v>
      </c>
      <c r="J57" s="2">
        <f>IFERROR(__xludf.DUMMYFUNCTION("""COMPUTED_VALUE"""),45681.66666666667)</f>
        <v>45681.66667</v>
      </c>
      <c r="K57" s="1">
        <f>IFERROR(__xludf.DUMMYFUNCTION("""COMPUTED_VALUE"""),328.5)</f>
        <v>328.5</v>
      </c>
      <c r="M57" s="2">
        <f>IFERROR(__xludf.DUMMYFUNCTION("""COMPUTED_VALUE"""),45681.66666666667)</f>
        <v>45681.66667</v>
      </c>
      <c r="N57" s="1">
        <f>IFERROR(__xludf.DUMMYFUNCTION("""COMPUTED_VALUE"""),2.7251425E7)</f>
        <v>27251425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IFERROR(__xludf.DUMMYFUNCTION("""COMPUTED_VALUE"""),330.87)</f>
        <v>330.87</v>
      </c>
      <c r="D58" s="2">
        <f>IFERROR(__xludf.DUMMYFUNCTION("""COMPUTED_VALUE"""),45688.66666666667)</f>
        <v>45688.66667</v>
      </c>
      <c r="E58" s="1">
        <f>IFERROR(__xludf.DUMMYFUNCTION("""COMPUTED_VALUE"""),335.33)</f>
        <v>335.33</v>
      </c>
      <c r="G58" s="2">
        <f>IFERROR(__xludf.DUMMYFUNCTION("""COMPUTED_VALUE"""),45688.66666666667)</f>
        <v>45688.66667</v>
      </c>
      <c r="H58" s="1">
        <f>IFERROR(__xludf.DUMMYFUNCTION("""COMPUTED_VALUE"""),325.69)</f>
        <v>325.69</v>
      </c>
      <c r="J58" s="2">
        <f>IFERROR(__xludf.DUMMYFUNCTION("""COMPUTED_VALUE"""),45688.66666666667)</f>
        <v>45688.66667</v>
      </c>
      <c r="K58" s="1">
        <f>IFERROR(__xludf.DUMMYFUNCTION("""COMPUTED_VALUE"""),333.79)</f>
        <v>333.79</v>
      </c>
      <c r="M58" s="2">
        <f>IFERROR(__xludf.DUMMYFUNCTION("""COMPUTED_VALUE"""),45688.66666666667)</f>
        <v>45688.66667</v>
      </c>
      <c r="N58" s="1">
        <f>IFERROR(__xludf.DUMMYFUNCTION("""COMPUTED_VALUE"""),3.8144468E7)</f>
        <v>38144468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IFERROR(__xludf.DUMMYFUNCTION("""COMPUTED_VALUE"""),330.82)</f>
        <v>330.82</v>
      </c>
      <c r="D59" s="2">
        <f>IFERROR(__xludf.DUMMYFUNCTION("""COMPUTED_VALUE"""),45695.66666666667)</f>
        <v>45695.66667</v>
      </c>
      <c r="E59" s="1">
        <f>IFERROR(__xludf.DUMMYFUNCTION("""COMPUTED_VALUE"""),340.66)</f>
        <v>340.66</v>
      </c>
      <c r="G59" s="2">
        <f>IFERROR(__xludf.DUMMYFUNCTION("""COMPUTED_VALUE"""),45695.66666666667)</f>
        <v>45695.66667</v>
      </c>
      <c r="H59" s="1">
        <f>IFERROR(__xludf.DUMMYFUNCTION("""COMPUTED_VALUE"""),330.09)</f>
        <v>330.09</v>
      </c>
      <c r="J59" s="2">
        <f>IFERROR(__xludf.DUMMYFUNCTION("""COMPUTED_VALUE"""),45695.66666666667)</f>
        <v>45695.66667</v>
      </c>
      <c r="K59" s="1">
        <f>IFERROR(__xludf.DUMMYFUNCTION("""COMPUTED_VALUE"""),334.42)</f>
        <v>334.42</v>
      </c>
      <c r="M59" s="2">
        <f>IFERROR(__xludf.DUMMYFUNCTION("""COMPUTED_VALUE"""),45695.66666666667)</f>
        <v>45695.66667</v>
      </c>
      <c r="N59" s="1">
        <f>IFERROR(__xludf.DUMMYFUNCTION("""COMPUTED_VALUE"""),3.7286845E7)</f>
        <v>37286845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IFERROR(__xludf.DUMMYFUNCTION("""COMPUTED_VALUE"""),335.63)</f>
        <v>335.63</v>
      </c>
      <c r="D60" s="2">
        <f>IFERROR(__xludf.DUMMYFUNCTION("""COMPUTED_VALUE"""),45702.66666666667)</f>
        <v>45702.66667</v>
      </c>
      <c r="E60" s="1">
        <f>IFERROR(__xludf.DUMMYFUNCTION("""COMPUTED_VALUE"""),344.77)</f>
        <v>344.77</v>
      </c>
      <c r="G60" s="2">
        <f>IFERROR(__xludf.DUMMYFUNCTION("""COMPUTED_VALUE"""),45702.66666666667)</f>
        <v>45702.66667</v>
      </c>
      <c r="H60" s="1">
        <f>IFERROR(__xludf.DUMMYFUNCTION("""COMPUTED_VALUE"""),331.65)</f>
        <v>331.65</v>
      </c>
      <c r="J60" s="2">
        <f>IFERROR(__xludf.DUMMYFUNCTION("""COMPUTED_VALUE"""),45702.66666666667)</f>
        <v>45702.66667</v>
      </c>
      <c r="K60" s="1">
        <f>IFERROR(__xludf.DUMMYFUNCTION("""COMPUTED_VALUE"""),340.36)</f>
        <v>340.36</v>
      </c>
      <c r="M60" s="2">
        <f>IFERROR(__xludf.DUMMYFUNCTION("""COMPUTED_VALUE"""),45702.66666666667)</f>
        <v>45702.66667</v>
      </c>
      <c r="N60" s="1">
        <f>IFERROR(__xludf.DUMMYFUNCTION("""COMPUTED_VALUE"""),3.4160761E7)</f>
        <v>34160761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IFERROR(__xludf.DUMMYFUNCTION("""COMPUTED_VALUE"""),339.9)</f>
        <v>339.9</v>
      </c>
      <c r="D61" s="2">
        <f>IFERROR(__xludf.DUMMYFUNCTION("""COMPUTED_VALUE"""),45709.66666666667)</f>
        <v>45709.66667</v>
      </c>
      <c r="E61" s="1">
        <f>IFERROR(__xludf.DUMMYFUNCTION("""COMPUTED_VALUE"""),346.95)</f>
        <v>346.95</v>
      </c>
      <c r="G61" s="2">
        <f>IFERROR(__xludf.DUMMYFUNCTION("""COMPUTED_VALUE"""),45709.66666666667)</f>
        <v>45709.66667</v>
      </c>
      <c r="H61" s="1">
        <f>IFERROR(__xludf.DUMMYFUNCTION("""COMPUTED_VALUE"""),339.15)</f>
        <v>339.15</v>
      </c>
      <c r="J61" s="2">
        <f>IFERROR(__xludf.DUMMYFUNCTION("""COMPUTED_VALUE"""),45709.66666666667)</f>
        <v>45709.66667</v>
      </c>
      <c r="K61" s="1">
        <f>IFERROR(__xludf.DUMMYFUNCTION("""COMPUTED_VALUE"""),346.02)</f>
        <v>346.02</v>
      </c>
      <c r="M61" s="2">
        <f>IFERROR(__xludf.DUMMYFUNCTION("""COMPUTED_VALUE"""),45709.66666666667)</f>
        <v>45709.66667</v>
      </c>
      <c r="N61" s="1">
        <f>IFERROR(__xludf.DUMMYFUNCTION("""COMPUTED_VALUE"""),3.0824585E7)</f>
        <v>30824585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IFERROR(__xludf.DUMMYFUNCTION("""COMPUTED_VALUE"""),347.61)</f>
        <v>347.61</v>
      </c>
      <c r="D62" s="2">
        <f>IFERROR(__xludf.DUMMYFUNCTION("""COMPUTED_VALUE"""),45716.66666666667)</f>
        <v>45716.66667</v>
      </c>
      <c r="E62" s="1">
        <f>IFERROR(__xludf.DUMMYFUNCTION("""COMPUTED_VALUE"""),353.26)</f>
        <v>353.26</v>
      </c>
      <c r="G62" s="2">
        <f>IFERROR(__xludf.DUMMYFUNCTION("""COMPUTED_VALUE"""),45716.66666666667)</f>
        <v>45716.66667</v>
      </c>
      <c r="H62" s="1">
        <f>IFERROR(__xludf.DUMMYFUNCTION("""COMPUTED_VALUE"""),344.52)</f>
        <v>344.52</v>
      </c>
      <c r="J62" s="2">
        <f>IFERROR(__xludf.DUMMYFUNCTION("""COMPUTED_VALUE"""),45716.66666666667)</f>
        <v>45716.66667</v>
      </c>
      <c r="K62" s="1">
        <f>IFERROR(__xludf.DUMMYFUNCTION("""COMPUTED_VALUE"""),353.11)</f>
        <v>353.11</v>
      </c>
      <c r="M62" s="2">
        <f>IFERROR(__xludf.DUMMYFUNCTION("""COMPUTED_VALUE"""),45716.66666666667)</f>
        <v>45716.66667</v>
      </c>
      <c r="N62" s="1">
        <f>IFERROR(__xludf.DUMMYFUNCTION("""COMPUTED_VALUE"""),3.6813009E7)</f>
        <v>36813009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IFERROR(__xludf.DUMMYFUNCTION("""COMPUTED_VALUE"""),352.48)</f>
        <v>352.48</v>
      </c>
      <c r="D63" s="2">
        <f>IFERROR(__xludf.DUMMYFUNCTION("""COMPUTED_VALUE"""),45723.66666666667)</f>
        <v>45723.66667</v>
      </c>
      <c r="E63" s="1">
        <f>IFERROR(__xludf.DUMMYFUNCTION("""COMPUTED_VALUE"""),356.8)</f>
        <v>356.8</v>
      </c>
      <c r="G63" s="2">
        <f>IFERROR(__xludf.DUMMYFUNCTION("""COMPUTED_VALUE"""),45723.66666666667)</f>
        <v>45723.66667</v>
      </c>
      <c r="H63" s="1">
        <f>IFERROR(__xludf.DUMMYFUNCTION("""COMPUTED_VALUE"""),339.46)</f>
        <v>339.46</v>
      </c>
      <c r="J63" s="2">
        <f>IFERROR(__xludf.DUMMYFUNCTION("""COMPUTED_VALUE"""),45723.66666666667)</f>
        <v>45723.66667</v>
      </c>
      <c r="K63" s="1">
        <f>IFERROR(__xludf.DUMMYFUNCTION("""COMPUTED_VALUE"""),345.55)</f>
        <v>345.55</v>
      </c>
      <c r="M63" s="2">
        <f>IFERROR(__xludf.DUMMYFUNCTION("""COMPUTED_VALUE"""),45723.66666666667)</f>
        <v>45723.66667</v>
      </c>
      <c r="N63" s="1">
        <f>IFERROR(__xludf.DUMMYFUNCTION("""COMPUTED_VALUE"""),3.3858502E7)</f>
        <v>33858502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IFERROR(__xludf.DUMMYFUNCTION("""COMPUTED_VALUE"""),345.15)</f>
        <v>345.15</v>
      </c>
      <c r="D64" s="2">
        <f>IFERROR(__xludf.DUMMYFUNCTION("""COMPUTED_VALUE"""),45730.66666666667)</f>
        <v>45730.66667</v>
      </c>
      <c r="E64" s="1">
        <f>IFERROR(__xludf.DUMMYFUNCTION("""COMPUTED_VALUE"""),351.99)</f>
        <v>351.99</v>
      </c>
      <c r="G64" s="2">
        <f>IFERROR(__xludf.DUMMYFUNCTION("""COMPUTED_VALUE"""),45730.66666666667)</f>
        <v>45730.66667</v>
      </c>
      <c r="H64" s="1">
        <f>IFERROR(__xludf.DUMMYFUNCTION("""COMPUTED_VALUE"""),339.35)</f>
        <v>339.35</v>
      </c>
      <c r="J64" s="2">
        <f>IFERROR(__xludf.DUMMYFUNCTION("""COMPUTED_VALUE"""),45730.66666666667)</f>
        <v>45730.66667</v>
      </c>
      <c r="K64" s="1">
        <f>IFERROR(__xludf.DUMMYFUNCTION("""COMPUTED_VALUE"""),349.77)</f>
        <v>349.77</v>
      </c>
      <c r="M64" s="2">
        <f>IFERROR(__xludf.DUMMYFUNCTION("""COMPUTED_VALUE"""),45730.66666666667)</f>
        <v>45730.66667</v>
      </c>
      <c r="N64" s="1">
        <f>IFERROR(__xludf.DUMMYFUNCTION("""COMPUTED_VALUE"""),3.8707367E7)</f>
        <v>38707367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IFERROR(__xludf.DUMMYFUNCTION("""COMPUTED_VALUE"""),349.3)</f>
        <v>349.3</v>
      </c>
      <c r="D65" s="2">
        <f>IFERROR(__xludf.DUMMYFUNCTION("""COMPUTED_VALUE"""),45737.66666666667)</f>
        <v>45737.66667</v>
      </c>
      <c r="E65" s="1">
        <f>IFERROR(__xludf.DUMMYFUNCTION("""COMPUTED_VALUE"""),354.72)</f>
        <v>354.72</v>
      </c>
      <c r="G65" s="2">
        <f>IFERROR(__xludf.DUMMYFUNCTION("""COMPUTED_VALUE"""),45737.66666666667)</f>
        <v>45737.66667</v>
      </c>
      <c r="H65" s="1">
        <f>IFERROR(__xludf.DUMMYFUNCTION("""COMPUTED_VALUE"""),347.48)</f>
        <v>347.48</v>
      </c>
      <c r="J65" s="2">
        <f>IFERROR(__xludf.DUMMYFUNCTION("""COMPUTED_VALUE"""),45737.66666666667)</f>
        <v>45737.66667</v>
      </c>
      <c r="K65" s="1">
        <f>IFERROR(__xludf.DUMMYFUNCTION("""COMPUTED_VALUE"""),348.91)</f>
        <v>348.91</v>
      </c>
      <c r="M65" s="2">
        <f>IFERROR(__xludf.DUMMYFUNCTION("""COMPUTED_VALUE"""),45737.66666666667)</f>
        <v>45737.66667</v>
      </c>
      <c r="N65" s="1">
        <f>IFERROR(__xludf.DUMMYFUNCTION("""COMPUTED_VALUE"""),4.4698329E7)</f>
        <v>44698329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IFERROR(__xludf.DUMMYFUNCTION("""COMPUTED_VALUE"""),349.15)</f>
        <v>349.15</v>
      </c>
      <c r="D66" s="2">
        <f>IFERROR(__xludf.DUMMYFUNCTION("""COMPUTED_VALUE"""),45744.66666666667)</f>
        <v>45744.66667</v>
      </c>
      <c r="E66" s="1">
        <f>IFERROR(__xludf.DUMMYFUNCTION("""COMPUTED_VALUE"""),354.42)</f>
        <v>354.42</v>
      </c>
      <c r="G66" s="2">
        <f>IFERROR(__xludf.DUMMYFUNCTION("""COMPUTED_VALUE"""),45744.66666666667)</f>
        <v>45744.66667</v>
      </c>
      <c r="H66" s="1">
        <f>IFERROR(__xludf.DUMMYFUNCTION("""COMPUTED_VALUE"""),345.37)</f>
        <v>345.37</v>
      </c>
      <c r="J66" s="2">
        <f>IFERROR(__xludf.DUMMYFUNCTION("""COMPUTED_VALUE"""),45744.66666666667)</f>
        <v>45744.66667</v>
      </c>
      <c r="K66" s="1">
        <f>IFERROR(__xludf.DUMMYFUNCTION("""COMPUTED_VALUE"""),353.59)</f>
        <v>353.59</v>
      </c>
      <c r="M66" s="2">
        <f>IFERROR(__xludf.DUMMYFUNCTION("""COMPUTED_VALUE"""),45744.66666666667)</f>
        <v>45744.66667</v>
      </c>
      <c r="N66" s="1">
        <f>IFERROR(__xludf.DUMMYFUNCTION("""COMPUTED_VALUE"""),3.3318514E7)</f>
        <v>33318514</v>
      </c>
    </row>
    <row r="67">
      <c r="A67" s="2">
        <f>IFERROR(__xludf.DUMMYFUNCTION("""COMPUTED_VALUE"""),45751.66666666667)</f>
        <v>45751.66667</v>
      </c>
      <c r="B67" s="1">
        <f>IFERROR(__xludf.DUMMYFUNCTION("""COMPUTED_VALUE"""),353.95)</f>
        <v>353.95</v>
      </c>
      <c r="D67" s="2">
        <f>IFERROR(__xludf.DUMMYFUNCTION("""COMPUTED_VALUE"""),45751.66666666667)</f>
        <v>45751.66667</v>
      </c>
      <c r="E67" s="1">
        <f>IFERROR(__xludf.DUMMYFUNCTION("""COMPUTED_VALUE"""),360.53)</f>
        <v>360.53</v>
      </c>
      <c r="G67" s="2">
        <f>IFERROR(__xludf.DUMMYFUNCTION("""COMPUTED_VALUE"""),45751.66666666667)</f>
        <v>45751.66667</v>
      </c>
      <c r="H67" s="1">
        <f>IFERROR(__xludf.DUMMYFUNCTION("""COMPUTED_VALUE"""),336.09)</f>
        <v>336.09</v>
      </c>
      <c r="J67" s="2">
        <f>IFERROR(__xludf.DUMMYFUNCTION("""COMPUTED_VALUE"""),45751.66666666667)</f>
        <v>45751.66667</v>
      </c>
      <c r="K67" s="1">
        <f>IFERROR(__xludf.DUMMYFUNCTION("""COMPUTED_VALUE"""),339.11)</f>
        <v>339.11</v>
      </c>
      <c r="M67" s="2">
        <f>IFERROR(__xludf.DUMMYFUNCTION("""COMPUTED_VALUE"""),45751.66666666667)</f>
        <v>45751.66667</v>
      </c>
      <c r="N67" s="1">
        <f>IFERROR(__xludf.DUMMYFUNCTION("""COMPUTED_VALUE"""),4.9086743E7)</f>
        <v>49086743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IFERROR(__xludf.DUMMYFUNCTION("""COMPUTED_VALUE"""),330.86)</f>
        <v>330.86</v>
      </c>
      <c r="D68" s="2">
        <f>IFERROR(__xludf.DUMMYFUNCTION("""COMPUTED_VALUE"""),45758.66666666667)</f>
        <v>45758.66667</v>
      </c>
      <c r="E68" s="1">
        <f>IFERROR(__xludf.DUMMYFUNCTION("""COMPUTED_VALUE"""),348.25)</f>
        <v>348.25</v>
      </c>
      <c r="G68" s="2">
        <f>IFERROR(__xludf.DUMMYFUNCTION("""COMPUTED_VALUE"""),45758.66666666667)</f>
        <v>45758.66667</v>
      </c>
      <c r="H68" s="1">
        <f>IFERROR(__xludf.DUMMYFUNCTION("""COMPUTED_VALUE"""),324.1)</f>
        <v>324.1</v>
      </c>
      <c r="J68" s="2">
        <f>IFERROR(__xludf.DUMMYFUNCTION("""COMPUTED_VALUE"""),45758.66666666667)</f>
        <v>45758.66667</v>
      </c>
      <c r="K68" s="1">
        <f>IFERROR(__xludf.DUMMYFUNCTION("""COMPUTED_VALUE"""),346.56)</f>
        <v>346.56</v>
      </c>
      <c r="M68" s="2">
        <f>IFERROR(__xludf.DUMMYFUNCTION("""COMPUTED_VALUE"""),45758.66666666667)</f>
        <v>45758.66667</v>
      </c>
      <c r="N68" s="1">
        <f>IFERROR(__xludf.DUMMYFUNCTION("""COMPUTED_VALUE"""),4.7703117E7)</f>
        <v>47703117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IFERROR(__xludf.DUMMYFUNCTION("""COMPUTED_VALUE"""),349.11)</f>
        <v>349.11</v>
      </c>
      <c r="D69" s="2">
        <f>IFERROR(__xludf.DUMMYFUNCTION("""COMPUTED_VALUE"""),45764.66666666667)</f>
        <v>45764.66667</v>
      </c>
      <c r="E69" s="1">
        <f>IFERROR(__xludf.DUMMYFUNCTION("""COMPUTED_VALUE"""),363.95)</f>
        <v>363.95</v>
      </c>
      <c r="G69" s="2">
        <f>IFERROR(__xludf.DUMMYFUNCTION("""COMPUTED_VALUE"""),45764.66666666667)</f>
        <v>45764.66667</v>
      </c>
      <c r="H69" s="1">
        <f>IFERROR(__xludf.DUMMYFUNCTION("""COMPUTED_VALUE"""),347.09)</f>
        <v>347.09</v>
      </c>
      <c r="J69" s="2">
        <f>IFERROR(__xludf.DUMMYFUNCTION("""COMPUTED_VALUE"""),45764.66666666667)</f>
        <v>45764.66667</v>
      </c>
      <c r="K69" s="1">
        <f>IFERROR(__xludf.DUMMYFUNCTION("""COMPUTED_VALUE"""),359.69)</f>
        <v>359.69</v>
      </c>
      <c r="M69" s="2">
        <f>IFERROR(__xludf.DUMMYFUNCTION("""COMPUTED_VALUE"""),45764.66666666667)</f>
        <v>45764.66667</v>
      </c>
      <c r="N69" s="1">
        <f>IFERROR(__xludf.DUMMYFUNCTION("""COMPUTED_VALUE"""),2.4842941E7)</f>
        <v>24842941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IFERROR(__xludf.DUMMYFUNCTION("""COMPUTED_VALUE"""),358.2)</f>
        <v>358.2</v>
      </c>
      <c r="D70" s="2">
        <f>IFERROR(__xludf.DUMMYFUNCTION("""COMPUTED_VALUE"""),45772.66666666667)</f>
        <v>45772.66667</v>
      </c>
      <c r="E70" s="1">
        <f>IFERROR(__xludf.DUMMYFUNCTION("""COMPUTED_VALUE"""),364.28)</f>
        <v>364.28</v>
      </c>
      <c r="G70" s="2">
        <f>IFERROR(__xludf.DUMMYFUNCTION("""COMPUTED_VALUE"""),45772.66666666667)</f>
        <v>45772.66667</v>
      </c>
      <c r="H70" s="1">
        <f>IFERROR(__xludf.DUMMYFUNCTION("""COMPUTED_VALUE"""),351.31)</f>
        <v>351.31</v>
      </c>
      <c r="J70" s="2">
        <f>IFERROR(__xludf.DUMMYFUNCTION("""COMPUTED_VALUE"""),45772.66666666667)</f>
        <v>45772.66667</v>
      </c>
      <c r="K70" s="1">
        <f>IFERROR(__xludf.DUMMYFUNCTION("""COMPUTED_VALUE"""),358.33)</f>
        <v>358.33</v>
      </c>
      <c r="M70" s="2">
        <f>IFERROR(__xludf.DUMMYFUNCTION("""COMPUTED_VALUE"""),45772.66666666667)</f>
        <v>45772.66667</v>
      </c>
      <c r="N70" s="1">
        <f>IFERROR(__xludf.DUMMYFUNCTION("""COMPUTED_VALUE"""),3.8092518E7)</f>
        <v>38092518</v>
      </c>
    </row>
    <row r="71">
      <c r="A71" s="2">
        <f>IFERROR(__xludf.DUMMYFUNCTION("""COMPUTED_VALUE"""),45779.66666666667)</f>
        <v>45779.66667</v>
      </c>
      <c r="B71" s="1">
        <f>IFERROR(__xludf.DUMMYFUNCTION("""COMPUTED_VALUE"""),357.75)</f>
        <v>357.75</v>
      </c>
      <c r="D71" s="2">
        <f>IFERROR(__xludf.DUMMYFUNCTION("""COMPUTED_VALUE"""),45779.66666666667)</f>
        <v>45779.66667</v>
      </c>
      <c r="E71" s="1">
        <f>IFERROR(__xludf.DUMMYFUNCTION("""COMPUTED_VALUE"""),366.79)</f>
        <v>366.79</v>
      </c>
      <c r="G71" s="2">
        <f>IFERROR(__xludf.DUMMYFUNCTION("""COMPUTED_VALUE"""),45779.66666666667)</f>
        <v>45779.66667</v>
      </c>
      <c r="H71" s="1">
        <f>IFERROR(__xludf.DUMMYFUNCTION("""COMPUTED_VALUE"""),352.19)</f>
        <v>352.19</v>
      </c>
      <c r="J71" s="2">
        <f>IFERROR(__xludf.DUMMYFUNCTION("""COMPUTED_VALUE"""),45779.66666666667)</f>
        <v>45779.66667</v>
      </c>
      <c r="K71" s="1">
        <f>IFERROR(__xludf.DUMMYFUNCTION("""COMPUTED_VALUE"""),366.5)</f>
        <v>366.5</v>
      </c>
      <c r="M71" s="2">
        <f>IFERROR(__xludf.DUMMYFUNCTION("""COMPUTED_VALUE"""),45779.66666666667)</f>
        <v>45779.66667</v>
      </c>
      <c r="N71" s="1">
        <f>IFERROR(__xludf.DUMMYFUNCTION("""COMPUTED_VALUE"""),3.4770935E7)</f>
        <v>34770935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IFERROR(__xludf.DUMMYFUNCTION("""COMPUTED_VALUE"""),365.28)</f>
        <v>365.28</v>
      </c>
      <c r="D72" s="2">
        <f>IFERROR(__xludf.DUMMYFUNCTION("""COMPUTED_VALUE"""),45786.66666666667)</f>
        <v>45786.66667</v>
      </c>
      <c r="E72" s="1">
        <f>IFERROR(__xludf.DUMMYFUNCTION("""COMPUTED_VALUE"""),375.77)</f>
        <v>375.77</v>
      </c>
      <c r="G72" s="2">
        <f>IFERROR(__xludf.DUMMYFUNCTION("""COMPUTED_VALUE"""),45786.66666666667)</f>
        <v>45786.66667</v>
      </c>
      <c r="H72" s="1">
        <f>IFERROR(__xludf.DUMMYFUNCTION("""COMPUTED_VALUE"""),361.56)</f>
        <v>361.56</v>
      </c>
      <c r="J72" s="2">
        <f>IFERROR(__xludf.DUMMYFUNCTION("""COMPUTED_VALUE"""),45786.66666666667)</f>
        <v>45786.66667</v>
      </c>
      <c r="K72" s="1">
        <f>IFERROR(__xludf.DUMMYFUNCTION("""COMPUTED_VALUE"""),364.68)</f>
        <v>364.68</v>
      </c>
      <c r="M72" s="2">
        <f>IFERROR(__xludf.DUMMYFUNCTION("""COMPUTED_VALUE"""),45786.66666666667)</f>
        <v>45786.66667</v>
      </c>
      <c r="N72" s="1">
        <f>IFERROR(__xludf.DUMMYFUNCTION("""COMPUTED_VALUE"""),4.1150146E7)</f>
        <v>41150146</v>
      </c>
    </row>
    <row r="73">
      <c r="A73" s="2">
        <f>IFERROR(__xludf.DUMMYFUNCTION("""COMPUTED_VALUE"""),45793.66666666667)</f>
        <v>45793.66667</v>
      </c>
      <c r="B73" s="1">
        <f>IFERROR(__xludf.DUMMYFUNCTION("""COMPUTED_VALUE"""),363.4)</f>
        <v>363.4</v>
      </c>
      <c r="D73" s="2">
        <f>IFERROR(__xludf.DUMMYFUNCTION("""COMPUTED_VALUE"""),45793.66666666667)</f>
        <v>45793.66667</v>
      </c>
      <c r="E73" s="1">
        <f>IFERROR(__xludf.DUMMYFUNCTION("""COMPUTED_VALUE"""),364.8)</f>
        <v>364.8</v>
      </c>
      <c r="G73" s="2">
        <f>IFERROR(__xludf.DUMMYFUNCTION("""COMPUTED_VALUE"""),45793.66666666667)</f>
        <v>45793.66667</v>
      </c>
      <c r="H73" s="1">
        <f>IFERROR(__xludf.DUMMYFUNCTION("""COMPUTED_VALUE"""),343.33)</f>
        <v>343.33</v>
      </c>
      <c r="J73" s="2">
        <f>IFERROR(__xludf.DUMMYFUNCTION("""COMPUTED_VALUE"""),45793.66666666667)</f>
        <v>45793.66667</v>
      </c>
      <c r="K73" s="1">
        <f>IFERROR(__xludf.DUMMYFUNCTION("""COMPUTED_VALUE"""),359.07)</f>
        <v>359.07</v>
      </c>
      <c r="M73" s="2">
        <f>IFERROR(__xludf.DUMMYFUNCTION("""COMPUTED_VALUE"""),45793.66666666667)</f>
        <v>45793.66667</v>
      </c>
      <c r="N73" s="1">
        <f>IFERROR(__xludf.DUMMYFUNCTION("""COMPUTED_VALUE"""),3.9719596E7)</f>
        <v>39719596</v>
      </c>
    </row>
    <row r="74">
      <c r="A74" s="2">
        <f>IFERROR(__xludf.DUMMYFUNCTION("""COMPUTED_VALUE"""),45800.66666666667)</f>
        <v>45800.66667</v>
      </c>
      <c r="B74" s="1">
        <f>IFERROR(__xludf.DUMMYFUNCTION("""COMPUTED_VALUE"""),357.94)</f>
        <v>357.94</v>
      </c>
      <c r="D74" s="2">
        <f>IFERROR(__xludf.DUMMYFUNCTION("""COMPUTED_VALUE"""),45800.66666666667)</f>
        <v>45800.66667</v>
      </c>
      <c r="E74" s="1">
        <f>IFERROR(__xludf.DUMMYFUNCTION("""COMPUTED_VALUE"""),364.88)</f>
        <v>364.88</v>
      </c>
      <c r="G74" s="2">
        <f>IFERROR(__xludf.DUMMYFUNCTION("""COMPUTED_VALUE"""),45800.66666666667)</f>
        <v>45800.66667</v>
      </c>
      <c r="H74" s="1">
        <f>IFERROR(__xludf.DUMMYFUNCTION("""COMPUTED_VALUE"""),351.65)</f>
        <v>351.65</v>
      </c>
      <c r="J74" s="2">
        <f>IFERROR(__xludf.DUMMYFUNCTION("""COMPUTED_VALUE"""),45800.66666666667)</f>
        <v>45800.66667</v>
      </c>
      <c r="K74" s="1">
        <f>IFERROR(__xludf.DUMMYFUNCTION("""COMPUTED_VALUE"""),359.96)</f>
        <v>359.96</v>
      </c>
      <c r="M74" s="2">
        <f>IFERROR(__xludf.DUMMYFUNCTION("""COMPUTED_VALUE"""),45800.66666666667)</f>
        <v>45800.66667</v>
      </c>
      <c r="N74" s="1">
        <f>IFERROR(__xludf.DUMMYFUNCTION("""COMPUTED_VALUE"""),3.2876175E7)</f>
        <v>32876175</v>
      </c>
    </row>
    <row r="75">
      <c r="A75" s="2">
        <f>IFERROR(__xludf.DUMMYFUNCTION("""COMPUTED_VALUE"""),45807.66666666667)</f>
        <v>45807.66667</v>
      </c>
      <c r="B75" s="1">
        <f>IFERROR(__xludf.DUMMYFUNCTION("""COMPUTED_VALUE"""),361.23)</f>
        <v>361.23</v>
      </c>
      <c r="D75" s="2">
        <f>IFERROR(__xludf.DUMMYFUNCTION("""COMPUTED_VALUE"""),45807.66666666667)</f>
        <v>45807.66667</v>
      </c>
      <c r="E75" s="1">
        <f>IFERROR(__xludf.DUMMYFUNCTION("""COMPUTED_VALUE"""),362.07)</f>
        <v>362.07</v>
      </c>
      <c r="G75" s="2">
        <f>IFERROR(__xludf.DUMMYFUNCTION("""COMPUTED_VALUE"""),45807.66666666667)</f>
        <v>45807.66667</v>
      </c>
      <c r="H75" s="1">
        <f>IFERROR(__xludf.DUMMYFUNCTION("""COMPUTED_VALUE"""),352.16)</f>
        <v>352.16</v>
      </c>
      <c r="J75" s="2">
        <f>IFERROR(__xludf.DUMMYFUNCTION("""COMPUTED_VALUE"""),45807.66666666667)</f>
        <v>45807.66667</v>
      </c>
      <c r="K75" s="1">
        <f>IFERROR(__xludf.DUMMYFUNCTION("""COMPUTED_VALUE"""),358.5)</f>
        <v>358.5</v>
      </c>
      <c r="M75" s="2">
        <f>IFERROR(__xludf.DUMMYFUNCTION("""COMPUTED_VALUE"""),45807.66666666667)</f>
        <v>45807.66667</v>
      </c>
      <c r="N75" s="1">
        <f>IFERROR(__xludf.DUMMYFUNCTION("""COMPUTED_VALUE"""),2.9554692E7)</f>
        <v>29554692</v>
      </c>
    </row>
    <row r="76">
      <c r="A76" s="2">
        <f>IFERROR(__xludf.DUMMYFUNCTION("""COMPUTED_VALUE"""),45814.66666666667)</f>
        <v>45814.66667</v>
      </c>
      <c r="B76" s="1">
        <f>IFERROR(__xludf.DUMMYFUNCTION("""COMPUTED_VALUE"""),357.16)</f>
        <v>357.16</v>
      </c>
      <c r="D76" s="2">
        <f>IFERROR(__xludf.DUMMYFUNCTION("""COMPUTED_VALUE"""),45814.66666666667)</f>
        <v>45814.66667</v>
      </c>
      <c r="E76" s="1">
        <f>IFERROR(__xludf.DUMMYFUNCTION("""COMPUTED_VALUE"""),361.43)</f>
        <v>361.43</v>
      </c>
      <c r="G76" s="2">
        <f>IFERROR(__xludf.DUMMYFUNCTION("""COMPUTED_VALUE"""),45814.66666666667)</f>
        <v>45814.66667</v>
      </c>
      <c r="H76" s="1">
        <f>IFERROR(__xludf.DUMMYFUNCTION("""COMPUTED_VALUE"""),350.82)</f>
        <v>350.82</v>
      </c>
      <c r="J76" s="2">
        <f>IFERROR(__xludf.DUMMYFUNCTION("""COMPUTED_VALUE"""),45814.66666666667)</f>
        <v>45814.66667</v>
      </c>
      <c r="K76" s="1">
        <f>IFERROR(__xludf.DUMMYFUNCTION("""COMPUTED_VALUE"""),353.03)</f>
        <v>353.03</v>
      </c>
      <c r="M76" s="2">
        <f>IFERROR(__xludf.DUMMYFUNCTION("""COMPUTED_VALUE"""),45814.66666666667)</f>
        <v>45814.66667</v>
      </c>
      <c r="N76" s="1">
        <f>IFERROR(__xludf.DUMMYFUNCTION("""COMPUTED_VALUE"""),3.0659764E7)</f>
        <v>30659764</v>
      </c>
    </row>
    <row r="77">
      <c r="A77" s="2">
        <f>IFERROR(__xludf.DUMMYFUNCTION("""COMPUTED_VALUE"""),45821.66666666667)</f>
        <v>45821.66667</v>
      </c>
      <c r="B77" s="1">
        <f>IFERROR(__xludf.DUMMYFUNCTION("""COMPUTED_VALUE"""),352.48)</f>
        <v>352.48</v>
      </c>
      <c r="D77" s="2">
        <f>IFERROR(__xludf.DUMMYFUNCTION("""COMPUTED_VALUE"""),45821.66666666667)</f>
        <v>45821.66667</v>
      </c>
      <c r="E77" s="1">
        <f>IFERROR(__xludf.DUMMYFUNCTION("""COMPUTED_VALUE"""),357.94)</f>
        <v>357.94</v>
      </c>
      <c r="G77" s="2">
        <f>IFERROR(__xludf.DUMMYFUNCTION("""COMPUTED_VALUE"""),45821.66666666667)</f>
        <v>45821.66667</v>
      </c>
      <c r="H77" s="1">
        <f>IFERROR(__xludf.DUMMYFUNCTION("""COMPUTED_VALUE"""),350.31)</f>
        <v>350.31</v>
      </c>
      <c r="J77" s="2">
        <f>IFERROR(__xludf.DUMMYFUNCTION("""COMPUTED_VALUE"""),45821.66666666667)</f>
        <v>45821.66667</v>
      </c>
      <c r="K77" s="1">
        <f>IFERROR(__xludf.DUMMYFUNCTION("""COMPUTED_VALUE"""),354.37)</f>
        <v>354.37</v>
      </c>
      <c r="M77" s="2">
        <f>IFERROR(__xludf.DUMMYFUNCTION("""COMPUTED_VALUE"""),45821.66666666667)</f>
        <v>45821.66667</v>
      </c>
      <c r="N77" s="1">
        <f>IFERROR(__xludf.DUMMYFUNCTION("""COMPUTED_VALUE"""),2.8927942E7)</f>
        <v>28927942</v>
      </c>
    </row>
    <row r="78">
      <c r="A78" s="2">
        <f>IFERROR(__xludf.DUMMYFUNCTION("""COMPUTED_VALUE"""),45828.66666666667)</f>
        <v>45828.66667</v>
      </c>
      <c r="B78" s="1">
        <f>IFERROR(__xludf.DUMMYFUNCTION("""COMPUTED_VALUE"""),354.92)</f>
        <v>354.92</v>
      </c>
      <c r="D78" s="2">
        <f>IFERROR(__xludf.DUMMYFUNCTION("""COMPUTED_VALUE"""),45828.66666666667)</f>
        <v>45828.66667</v>
      </c>
      <c r="E78" s="1">
        <f>IFERROR(__xludf.DUMMYFUNCTION("""COMPUTED_VALUE"""),357.72)</f>
        <v>357.72</v>
      </c>
      <c r="G78" s="2">
        <f>IFERROR(__xludf.DUMMYFUNCTION("""COMPUTED_VALUE"""),45828.66666666667)</f>
        <v>45828.66667</v>
      </c>
      <c r="H78" s="1">
        <f>IFERROR(__xludf.DUMMYFUNCTION("""COMPUTED_VALUE"""),349.1)</f>
        <v>349.1</v>
      </c>
      <c r="J78" s="2">
        <f>IFERROR(__xludf.DUMMYFUNCTION("""COMPUTED_VALUE"""),45828.66666666667)</f>
        <v>45828.66667</v>
      </c>
      <c r="K78" s="1">
        <f>IFERROR(__xludf.DUMMYFUNCTION("""COMPUTED_VALUE"""),356.07)</f>
        <v>356.07</v>
      </c>
      <c r="M78" s="2">
        <f>IFERROR(__xludf.DUMMYFUNCTION("""COMPUTED_VALUE"""),45828.66666666667)</f>
        <v>45828.66667</v>
      </c>
      <c r="N78" s="1">
        <f>IFERROR(__xludf.DUMMYFUNCTION("""COMPUTED_VALUE"""),3.0221981E7)</f>
        <v>30221981</v>
      </c>
    </row>
    <row r="79">
      <c r="A79" s="2">
        <f>IFERROR(__xludf.DUMMYFUNCTION("""COMPUTED_VALUE"""),45835.66666666667)</f>
        <v>45835.66667</v>
      </c>
      <c r="B79" s="1">
        <f>IFERROR(__xludf.DUMMYFUNCTION("""COMPUTED_VALUE"""),357.48)</f>
        <v>357.48</v>
      </c>
      <c r="D79" s="2">
        <f>IFERROR(__xludf.DUMMYFUNCTION("""COMPUTED_VALUE"""),45835.66666666667)</f>
        <v>45835.66667</v>
      </c>
      <c r="E79" s="1">
        <f>IFERROR(__xludf.DUMMYFUNCTION("""COMPUTED_VALUE"""),363.05)</f>
        <v>363.05</v>
      </c>
      <c r="G79" s="2">
        <f>IFERROR(__xludf.DUMMYFUNCTION("""COMPUTED_VALUE"""),45835.66666666667)</f>
        <v>45835.66667</v>
      </c>
      <c r="H79" s="1">
        <f>IFERROR(__xludf.DUMMYFUNCTION("""COMPUTED_VALUE"""),353.49)</f>
        <v>353.49</v>
      </c>
      <c r="J79" s="2">
        <f>IFERROR(__xludf.DUMMYFUNCTION("""COMPUTED_VALUE"""),45835.66666666667)</f>
        <v>45835.66667</v>
      </c>
      <c r="K79" s="1">
        <f>IFERROR(__xludf.DUMMYFUNCTION("""COMPUTED_VALUE"""),355.3)</f>
        <v>355.3</v>
      </c>
      <c r="M79" s="2">
        <f>IFERROR(__xludf.DUMMYFUNCTION("""COMPUTED_VALUE"""),45835.66666666667)</f>
        <v>45835.66667</v>
      </c>
      <c r="N79" s="1">
        <f>IFERROR(__xludf.DUMMYFUNCTION("""COMPUTED_VALUE"""),4.027533E7)</f>
        <v>40275330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IFERROR(__xludf.DUMMYFUNCTION("""COMPUTED_VALUE"""),355.0)</f>
        <v>355</v>
      </c>
      <c r="D80" s="2">
        <f>IFERROR(__xludf.DUMMYFUNCTION("""COMPUTED_VALUE"""),45841.54166666667)</f>
        <v>45841.54167</v>
      </c>
      <c r="E80" s="1">
        <f>IFERROR(__xludf.DUMMYFUNCTION("""COMPUTED_VALUE"""),360.09)</f>
        <v>360.09</v>
      </c>
      <c r="G80" s="2">
        <f>IFERROR(__xludf.DUMMYFUNCTION("""COMPUTED_VALUE"""),45841.54166666667)</f>
        <v>45841.54167</v>
      </c>
      <c r="H80" s="1">
        <f>IFERROR(__xludf.DUMMYFUNCTION("""COMPUTED_VALUE"""),349.42)</f>
        <v>349.42</v>
      </c>
      <c r="J80" s="2">
        <f>IFERROR(__xludf.DUMMYFUNCTION("""COMPUTED_VALUE"""),45841.54166666667)</f>
        <v>45841.54167</v>
      </c>
      <c r="K80" s="1">
        <f>IFERROR(__xludf.DUMMYFUNCTION("""COMPUTED_VALUE"""),355.3)</f>
        <v>355.3</v>
      </c>
      <c r="M80" s="2">
        <f>IFERROR(__xludf.DUMMYFUNCTION("""COMPUTED_VALUE"""),45841.54166666667)</f>
        <v>45841.54167</v>
      </c>
      <c r="N80" s="1">
        <f>IFERROR(__xludf.DUMMYFUNCTION("""COMPUTED_VALUE"""),3.0701612E7)</f>
        <v>30701612</v>
      </c>
    </row>
    <row r="81">
      <c r="A81" s="2">
        <f>IFERROR(__xludf.DUMMYFUNCTION("""COMPUTED_VALUE"""),45849.66666666667)</f>
        <v>45849.66667</v>
      </c>
      <c r="B81" s="1">
        <f>IFERROR(__xludf.DUMMYFUNCTION("""COMPUTED_VALUE"""),354.93)</f>
        <v>354.93</v>
      </c>
      <c r="D81" s="2">
        <f>IFERROR(__xludf.DUMMYFUNCTION("""COMPUTED_VALUE"""),45849.66666666667)</f>
        <v>45849.66667</v>
      </c>
      <c r="E81" s="1">
        <f>IFERROR(__xludf.DUMMYFUNCTION("""COMPUTED_VALUE"""),359.63)</f>
        <v>359.63</v>
      </c>
      <c r="G81" s="2">
        <f>IFERROR(__xludf.DUMMYFUNCTION("""COMPUTED_VALUE"""),45849.66666666667)</f>
        <v>45849.66667</v>
      </c>
      <c r="H81" s="1">
        <f>IFERROR(__xludf.DUMMYFUNCTION("""COMPUTED_VALUE"""),350.46)</f>
        <v>350.46</v>
      </c>
      <c r="J81" s="2">
        <f>IFERROR(__xludf.DUMMYFUNCTION("""COMPUTED_VALUE"""),45849.66666666667)</f>
        <v>45849.66667</v>
      </c>
      <c r="K81" s="1">
        <f>IFERROR(__xludf.DUMMYFUNCTION("""COMPUTED_VALUE"""),357.77)</f>
        <v>357.77</v>
      </c>
      <c r="M81" s="2">
        <f>IFERROR(__xludf.DUMMYFUNCTION("""COMPUTED_VALUE"""),45849.66666666667)</f>
        <v>45849.66667</v>
      </c>
      <c r="N81" s="1">
        <f>IFERROR(__xludf.DUMMYFUNCTION("""COMPUTED_VALUE"""),2.8693528E7)</f>
        <v>28693528</v>
      </c>
    </row>
    <row r="82">
      <c r="A82" s="2">
        <f>IFERROR(__xludf.DUMMYFUNCTION("""COMPUTED_VALUE"""),45856.66666666667)</f>
        <v>45856.66667</v>
      </c>
      <c r="B82" s="1">
        <f>IFERROR(__xludf.DUMMYFUNCTION("""COMPUTED_VALUE"""),358.01)</f>
        <v>358.01</v>
      </c>
      <c r="D82" s="2">
        <f>IFERROR(__xludf.DUMMYFUNCTION("""COMPUTED_VALUE"""),45856.66666666667)</f>
        <v>45856.66667</v>
      </c>
      <c r="E82" s="1">
        <f>IFERROR(__xludf.DUMMYFUNCTION("""COMPUTED_VALUE"""),367.34)</f>
        <v>367.34</v>
      </c>
      <c r="G82" s="2">
        <f>IFERROR(__xludf.DUMMYFUNCTION("""COMPUTED_VALUE"""),45856.66666666667)</f>
        <v>45856.66667</v>
      </c>
      <c r="H82" s="1">
        <f>IFERROR(__xludf.DUMMYFUNCTION("""COMPUTED_VALUE"""),357.72)</f>
        <v>357.72</v>
      </c>
      <c r="J82" s="2">
        <f>IFERROR(__xludf.DUMMYFUNCTION("""COMPUTED_VALUE"""),45856.66666666667)</f>
        <v>45856.66667</v>
      </c>
      <c r="K82" s="1">
        <f>IFERROR(__xludf.DUMMYFUNCTION("""COMPUTED_VALUE"""),365.69)</f>
        <v>365.69</v>
      </c>
      <c r="M82" s="2">
        <f>IFERROR(__xludf.DUMMYFUNCTION("""COMPUTED_VALUE"""),45856.66666666667)</f>
        <v>45856.66667</v>
      </c>
      <c r="N82" s="1">
        <f>IFERROR(__xludf.DUMMYFUNCTION("""COMPUTED_VALUE"""),3.1942426E7)</f>
        <v>31942426</v>
      </c>
    </row>
    <row r="83">
      <c r="A83" s="2">
        <f>IFERROR(__xludf.DUMMYFUNCTION("""COMPUTED_VALUE"""),45863.66666666667)</f>
        <v>45863.66667</v>
      </c>
      <c r="B83" s="1">
        <f>IFERROR(__xludf.DUMMYFUNCTION("""COMPUTED_VALUE"""),365.79)</f>
        <v>365.79</v>
      </c>
      <c r="D83" s="2">
        <f>IFERROR(__xludf.DUMMYFUNCTION("""COMPUTED_VALUE"""),45863.66666666667)</f>
        <v>45863.66667</v>
      </c>
      <c r="E83" s="1">
        <f>IFERROR(__xludf.DUMMYFUNCTION("""COMPUTED_VALUE"""),373.66)</f>
        <v>373.66</v>
      </c>
      <c r="G83" s="2">
        <f>IFERROR(__xludf.DUMMYFUNCTION("""COMPUTED_VALUE"""),45863.66666666667)</f>
        <v>45863.66667</v>
      </c>
      <c r="H83" s="1">
        <f>IFERROR(__xludf.DUMMYFUNCTION("""COMPUTED_VALUE"""),362.78)</f>
        <v>362.78</v>
      </c>
      <c r="J83" s="2">
        <f>IFERROR(__xludf.DUMMYFUNCTION("""COMPUTED_VALUE"""),45863.66666666667)</f>
        <v>45863.66667</v>
      </c>
      <c r="K83" s="1">
        <f>IFERROR(__xludf.DUMMYFUNCTION("""COMPUTED_VALUE"""),364.56)</f>
        <v>364.56</v>
      </c>
      <c r="M83" s="2">
        <f>IFERROR(__xludf.DUMMYFUNCTION("""COMPUTED_VALUE"""),45863.66666666667)</f>
        <v>45863.66667</v>
      </c>
      <c r="N83" s="1">
        <f>IFERROR(__xludf.DUMMYFUNCTION("""COMPUTED_VALUE"""),2.5770144E7)</f>
        <v>25770144</v>
      </c>
    </row>
    <row r="84">
      <c r="A84" s="2">
        <f>IFERROR(__xludf.DUMMYFUNCTION("""COMPUTED_VALUE"""),45870.66666666667)</f>
        <v>45870.66667</v>
      </c>
      <c r="B84" s="1">
        <f>IFERROR(__xludf.DUMMYFUNCTION("""COMPUTED_VALUE"""),363.86)</f>
        <v>363.86</v>
      </c>
      <c r="D84" s="2">
        <f>IFERROR(__xludf.DUMMYFUNCTION("""COMPUTED_VALUE"""),45870.66666666667)</f>
        <v>45870.66667</v>
      </c>
      <c r="E84" s="1">
        <f>IFERROR(__xludf.DUMMYFUNCTION("""COMPUTED_VALUE"""),366.22)</f>
        <v>366.22</v>
      </c>
      <c r="G84" s="2">
        <f>IFERROR(__xludf.DUMMYFUNCTION("""COMPUTED_VALUE"""),45870.66666666667)</f>
        <v>45870.66667</v>
      </c>
      <c r="H84" s="1">
        <f>IFERROR(__xludf.DUMMYFUNCTION("""COMPUTED_VALUE"""),359.58)</f>
        <v>359.58</v>
      </c>
      <c r="J84" s="2">
        <f>IFERROR(__xludf.DUMMYFUNCTION("""COMPUTED_VALUE"""),45870.66666666667)</f>
        <v>45870.66667</v>
      </c>
      <c r="K84" s="1">
        <f>IFERROR(__xludf.DUMMYFUNCTION("""COMPUTED_VALUE"""),362.57)</f>
        <v>362.57</v>
      </c>
      <c r="M84" s="2">
        <f>IFERROR(__xludf.DUMMYFUNCTION("""COMPUTED_VALUE"""),45870.66666666667)</f>
        <v>45870.66667</v>
      </c>
      <c r="N84" s="1">
        <f>IFERROR(__xludf.DUMMYFUNCTION("""COMPUTED_VALUE"""),3.3129266E7)</f>
        <v>33129266</v>
      </c>
    </row>
    <row r="85">
      <c r="A85" s="2">
        <f>IFERROR(__xludf.DUMMYFUNCTION("""COMPUTED_VALUE"""),45877.66666666667)</f>
        <v>45877.66667</v>
      </c>
      <c r="B85" s="1">
        <f>IFERROR(__xludf.DUMMYFUNCTION("""COMPUTED_VALUE"""),363.42)</f>
        <v>363.42</v>
      </c>
      <c r="D85" s="2">
        <f>IFERROR(__xludf.DUMMYFUNCTION("""COMPUTED_VALUE"""),45877.66666666667)</f>
        <v>45877.66667</v>
      </c>
      <c r="E85" s="1">
        <f>IFERROR(__xludf.DUMMYFUNCTION("""COMPUTED_VALUE"""),375.17)</f>
        <v>375.17</v>
      </c>
      <c r="G85" s="2">
        <f>IFERROR(__xludf.DUMMYFUNCTION("""COMPUTED_VALUE"""),45877.66666666667)</f>
        <v>45877.66667</v>
      </c>
      <c r="H85" s="1">
        <f>IFERROR(__xludf.DUMMYFUNCTION("""COMPUTED_VALUE"""),363.16)</f>
        <v>363.16</v>
      </c>
      <c r="J85" s="2">
        <f>IFERROR(__xludf.DUMMYFUNCTION("""COMPUTED_VALUE"""),45877.66666666667)</f>
        <v>45877.66667</v>
      </c>
      <c r="K85" s="1">
        <f>IFERROR(__xludf.DUMMYFUNCTION("""COMPUTED_VALUE"""),371.73)</f>
        <v>371.73</v>
      </c>
      <c r="M85" s="2">
        <f>IFERROR(__xludf.DUMMYFUNCTION("""COMPUTED_VALUE"""),45877.66666666667)</f>
        <v>45877.66667</v>
      </c>
      <c r="N85" s="1">
        <f>IFERROR(__xludf.DUMMYFUNCTION("""COMPUTED_VALUE"""),4.0860334E7)</f>
        <v>40860334</v>
      </c>
    </row>
    <row r="86">
      <c r="A86" s="2">
        <f>IFERROR(__xludf.DUMMYFUNCTION("""COMPUTED_VALUE"""),45884.66666666667)</f>
        <v>45884.66667</v>
      </c>
      <c r="B86" s="1">
        <f>IFERROR(__xludf.DUMMYFUNCTION("""COMPUTED_VALUE"""),372.66)</f>
        <v>372.66</v>
      </c>
      <c r="D86" s="2">
        <f>IFERROR(__xludf.DUMMYFUNCTION("""COMPUTED_VALUE"""),45884.66666666667)</f>
        <v>45884.66667</v>
      </c>
      <c r="E86" s="1">
        <f>IFERROR(__xludf.DUMMYFUNCTION("""COMPUTED_VALUE"""),378.12)</f>
        <v>378.12</v>
      </c>
      <c r="G86" s="2">
        <f>IFERROR(__xludf.DUMMYFUNCTION("""COMPUTED_VALUE"""),45884.66666666667)</f>
        <v>45884.66667</v>
      </c>
      <c r="H86" s="1">
        <f>IFERROR(__xludf.DUMMYFUNCTION("""COMPUTED_VALUE"""),370.12)</f>
        <v>370.12</v>
      </c>
      <c r="J86" s="2">
        <f>IFERROR(__xludf.DUMMYFUNCTION("""COMPUTED_VALUE"""),45884.66666666667)</f>
        <v>45884.66667</v>
      </c>
      <c r="K86" s="1">
        <f>IFERROR(__xludf.DUMMYFUNCTION("""COMPUTED_VALUE"""),372.28)</f>
        <v>372.28</v>
      </c>
      <c r="M86" s="2">
        <f>IFERROR(__xludf.DUMMYFUNCTION("""COMPUTED_VALUE"""),45884.66666666667)</f>
        <v>45884.66667</v>
      </c>
      <c r="N86" s="1">
        <f>IFERROR(__xludf.DUMMYFUNCTION("""COMPUTED_VALUE"""),3.6190151E7)</f>
        <v>36190151</v>
      </c>
    </row>
    <row r="87">
      <c r="A87" s="2">
        <f>IFERROR(__xludf.DUMMYFUNCTION("""COMPUTED_VALUE"""),45891.66666666667)</f>
        <v>45891.66667</v>
      </c>
      <c r="B87" s="1">
        <f>IFERROR(__xludf.DUMMYFUNCTION("""COMPUTED_VALUE"""),371.99)</f>
        <v>371.99</v>
      </c>
      <c r="D87" s="2">
        <f>IFERROR(__xludf.DUMMYFUNCTION("""COMPUTED_VALUE"""),45891.66666666667)</f>
        <v>45891.66667</v>
      </c>
      <c r="E87" s="1">
        <f>IFERROR(__xludf.DUMMYFUNCTION("""COMPUTED_VALUE"""),378.06)</f>
        <v>378.06</v>
      </c>
      <c r="G87" s="2">
        <f>IFERROR(__xludf.DUMMYFUNCTION("""COMPUTED_VALUE"""),45891.66666666667)</f>
        <v>45891.66667</v>
      </c>
      <c r="H87" s="1">
        <f>IFERROR(__xludf.DUMMYFUNCTION("""COMPUTED_VALUE"""),367.07)</f>
        <v>367.07</v>
      </c>
      <c r="J87" s="2">
        <f>IFERROR(__xludf.DUMMYFUNCTION("""COMPUTED_VALUE"""),45891.66666666667)</f>
        <v>45891.66667</v>
      </c>
      <c r="K87" s="1">
        <f>IFERROR(__xludf.DUMMYFUNCTION("""COMPUTED_VALUE"""),377.23)</f>
        <v>377.23</v>
      </c>
      <c r="M87" s="2">
        <f>IFERROR(__xludf.DUMMYFUNCTION("""COMPUTED_VALUE"""),45891.66666666667)</f>
        <v>45891.66667</v>
      </c>
      <c r="N87" s="1">
        <f>IFERROR(__xludf.DUMMYFUNCTION("""COMPUTED_VALUE"""),3.4773191E7)</f>
        <v>34773191</v>
      </c>
    </row>
    <row r="88">
      <c r="A88" s="2">
        <f>IFERROR(__xludf.DUMMYFUNCTION("""COMPUTED_VALUE"""),45898.66666666667)</f>
        <v>45898.66667</v>
      </c>
      <c r="B88" s="1">
        <f>IFERROR(__xludf.DUMMYFUNCTION("""COMPUTED_VALUE"""),375.04)</f>
        <v>375.04</v>
      </c>
      <c r="D88" s="2">
        <f>IFERROR(__xludf.DUMMYFUNCTION("""COMPUTED_VALUE"""),45898.66666666667)</f>
        <v>45898.66667</v>
      </c>
      <c r="E88" s="1">
        <f>IFERROR(__xludf.DUMMYFUNCTION("""COMPUTED_VALUE"""),375.29)</f>
        <v>375.29</v>
      </c>
      <c r="G88" s="2">
        <f>IFERROR(__xludf.DUMMYFUNCTION("""COMPUTED_VALUE"""),45898.66666666667)</f>
        <v>45898.66667</v>
      </c>
      <c r="H88" s="1">
        <f>IFERROR(__xludf.DUMMYFUNCTION("""COMPUTED_VALUE"""),369.76)</f>
        <v>369.76</v>
      </c>
      <c r="J88" s="2">
        <f>IFERROR(__xludf.DUMMYFUNCTION("""COMPUTED_VALUE"""),45898.66666666667)</f>
        <v>45898.66667</v>
      </c>
      <c r="K88" s="1">
        <f>IFERROR(__xludf.DUMMYFUNCTION("""COMPUTED_VALUE"""),373.33)</f>
        <v>373.33</v>
      </c>
      <c r="M88" s="2">
        <f>IFERROR(__xludf.DUMMYFUNCTION("""COMPUTED_VALUE"""),45898.66666666667)</f>
        <v>45898.66667</v>
      </c>
      <c r="N88" s="1">
        <f>IFERROR(__xludf.DUMMYFUNCTION("""COMPUTED_VALUE"""),2.9958589E7)</f>
        <v>29958589</v>
      </c>
    </row>
    <row r="89">
      <c r="A89" s="2">
        <f>IFERROR(__xludf.DUMMYFUNCTION("""COMPUTED_VALUE"""),45905.66666666667)</f>
        <v>45905.66667</v>
      </c>
      <c r="B89" s="1">
        <f>IFERROR(__xludf.DUMMYFUNCTION("""COMPUTED_VALUE"""),371.68)</f>
        <v>371.68</v>
      </c>
      <c r="D89" s="2">
        <f>IFERROR(__xludf.DUMMYFUNCTION("""COMPUTED_VALUE"""),45905.66666666667)</f>
        <v>45905.66667</v>
      </c>
      <c r="E89" s="1">
        <f>IFERROR(__xludf.DUMMYFUNCTION("""COMPUTED_VALUE"""),373.92)</f>
        <v>373.92</v>
      </c>
      <c r="G89" s="2">
        <f>IFERROR(__xludf.DUMMYFUNCTION("""COMPUTED_VALUE"""),45905.66666666667)</f>
        <v>45905.66667</v>
      </c>
      <c r="H89" s="1">
        <f>IFERROR(__xludf.DUMMYFUNCTION("""COMPUTED_VALUE"""),366.22)</f>
        <v>366.22</v>
      </c>
      <c r="J89" s="2">
        <f>IFERROR(__xludf.DUMMYFUNCTION("""COMPUTED_VALUE"""),45905.66666666667)</f>
        <v>45905.66667</v>
      </c>
      <c r="K89" s="1">
        <f>IFERROR(__xludf.DUMMYFUNCTION("""COMPUTED_VALUE"""),372.2)</f>
        <v>372.2</v>
      </c>
      <c r="M89" s="2">
        <f>IFERROR(__xludf.DUMMYFUNCTION("""COMPUTED_VALUE"""),45905.66666666667)</f>
        <v>45905.66667</v>
      </c>
      <c r="N89" s="1">
        <f>IFERROR(__xludf.DUMMYFUNCTION("""COMPUTED_VALUE"""),2.3568208E7)</f>
        <v>23568208</v>
      </c>
    </row>
    <row r="90">
      <c r="A90" s="2">
        <f>IFERROR(__xludf.DUMMYFUNCTION("""COMPUTED_VALUE"""),45912.66666666667)</f>
        <v>45912.66667</v>
      </c>
      <c r="B90" s="1">
        <f>IFERROR(__xludf.DUMMYFUNCTION("""COMPUTED_VALUE"""),372.4)</f>
        <v>372.4</v>
      </c>
      <c r="D90" s="2">
        <f>IFERROR(__xludf.DUMMYFUNCTION("""COMPUTED_VALUE"""),45912.66666666667)</f>
        <v>45912.66667</v>
      </c>
      <c r="E90" s="1">
        <f>IFERROR(__xludf.DUMMYFUNCTION("""COMPUTED_VALUE"""),375.34)</f>
        <v>375.34</v>
      </c>
      <c r="G90" s="2">
        <f>IFERROR(__xludf.DUMMYFUNCTION("""COMPUTED_VALUE"""),45912.66666666667)</f>
        <v>45912.66667</v>
      </c>
      <c r="H90" s="1">
        <f>IFERROR(__xludf.DUMMYFUNCTION("""COMPUTED_VALUE"""),365.76)</f>
        <v>365.76</v>
      </c>
      <c r="J90" s="2">
        <f>IFERROR(__xludf.DUMMYFUNCTION("""COMPUTED_VALUE"""),45912.66666666667)</f>
        <v>45912.66667</v>
      </c>
      <c r="K90" s="1">
        <f>IFERROR(__xludf.DUMMYFUNCTION("""COMPUTED_VALUE"""),373.66)</f>
        <v>373.66</v>
      </c>
      <c r="M90" s="2">
        <f>IFERROR(__xludf.DUMMYFUNCTION("""COMPUTED_VALUE"""),45912.66666666667)</f>
        <v>45912.66667</v>
      </c>
      <c r="N90" s="1">
        <f>IFERROR(__xludf.DUMMYFUNCTION("""COMPUTED_VALUE"""),2.9167175E7)</f>
        <v>29167175</v>
      </c>
    </row>
    <row r="91">
      <c r="A91" s="2">
        <f>IFERROR(__xludf.DUMMYFUNCTION("""COMPUTED_VALUE"""),45919.66666666667)</f>
        <v>45919.66667</v>
      </c>
      <c r="B91" s="1">
        <f>IFERROR(__xludf.DUMMYFUNCTION("""COMPUTED_VALUE"""),373.4)</f>
        <v>373.4</v>
      </c>
      <c r="D91" s="2">
        <f>IFERROR(__xludf.DUMMYFUNCTION("""COMPUTED_VALUE"""),45919.66666666667)</f>
        <v>45919.66667</v>
      </c>
      <c r="E91" s="1">
        <f>IFERROR(__xludf.DUMMYFUNCTION("""COMPUTED_VALUE"""),373.82)</f>
        <v>373.82</v>
      </c>
      <c r="G91" s="2">
        <f>IFERROR(__xludf.DUMMYFUNCTION("""COMPUTED_VALUE"""),45919.66666666667)</f>
        <v>45919.66667</v>
      </c>
      <c r="H91" s="1">
        <f>IFERROR(__xludf.DUMMYFUNCTION("""COMPUTED_VALUE"""),362.99)</f>
        <v>362.99</v>
      </c>
      <c r="J91" s="2">
        <f>IFERROR(__xludf.DUMMYFUNCTION("""COMPUTED_VALUE"""),45919.66666666667)</f>
        <v>45919.66667</v>
      </c>
      <c r="K91" s="1">
        <f>IFERROR(__xludf.DUMMYFUNCTION("""COMPUTED_VALUE"""),367.49)</f>
        <v>367.49</v>
      </c>
      <c r="M91" s="2">
        <f>IFERROR(__xludf.DUMMYFUNCTION("""COMPUTED_VALUE"""),45919.66666666667)</f>
        <v>45919.66667</v>
      </c>
      <c r="N91" s="1">
        <f>IFERROR(__xludf.DUMMYFUNCTION("""COMPUTED_VALUE"""),4.8162351E7)</f>
        <v>48162351</v>
      </c>
    </row>
  </sheetData>
  <drawing r:id="rId1"/>
</worksheet>
</file>