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IFERROR(__xludf.DUMMYFUNCTION("GOOGLEFINANCE(""DJUSHB"",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IFERROR(__xludf.DUMMYFUNCTION("GOOGLEFINANCE(""DJUSHB"",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IFERROR(__xludf.DUMMYFUNCTION("GOOGLEFINANCE(""DJUSHB"",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IFERROR(__xludf.DUMMYFUNCTION("GOOGLEFINANCE(""DJUSHB"",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IFERROR(__xludf.DUMMYFUNCTION("GOOGLEFINANCE(""DJUSHB"",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IFERROR(__xludf.DUMMYFUNCTION("""COMPUTED_VALUE"""),2369.45)</f>
        <v>2369.45</v>
      </c>
      <c r="D2" s="2">
        <f>IFERROR(__xludf.DUMMYFUNCTION("""COMPUTED_VALUE"""),45296.66666666667)</f>
        <v>45296.66667</v>
      </c>
      <c r="E2" s="1">
        <f>IFERROR(__xludf.DUMMYFUNCTION("""COMPUTED_VALUE"""),2369.45)</f>
        <v>2369.45</v>
      </c>
      <c r="G2" s="2">
        <f>IFERROR(__xludf.DUMMYFUNCTION("""COMPUTED_VALUE"""),45296.66666666667)</f>
        <v>45296.66667</v>
      </c>
      <c r="H2" s="1">
        <f>IFERROR(__xludf.DUMMYFUNCTION("""COMPUTED_VALUE"""),2292.09)</f>
        <v>2292.09</v>
      </c>
      <c r="J2" s="2">
        <f>IFERROR(__xludf.DUMMYFUNCTION("""COMPUTED_VALUE"""),45296.66666666667)</f>
        <v>45296.66667</v>
      </c>
      <c r="K2" s="1">
        <f>IFERROR(__xludf.DUMMYFUNCTION("""COMPUTED_VALUE"""),2327.71)</f>
        <v>2327.71</v>
      </c>
      <c r="M2" s="2">
        <f>IFERROR(__xludf.DUMMYFUNCTION("""COMPUTED_VALUE"""),45296.66666666667)</f>
        <v>45296.66667</v>
      </c>
      <c r="N2" s="1">
        <f>IFERROR(__xludf.DUMMYFUNCTION("""COMPUTED_VALUE"""),3.1442671E7)</f>
        <v>31442671</v>
      </c>
    </row>
    <row r="3">
      <c r="A3" s="2">
        <f>IFERROR(__xludf.DUMMYFUNCTION("""COMPUTED_VALUE"""),45303.66666666667)</f>
        <v>45303.66667</v>
      </c>
      <c r="B3" s="1">
        <f>IFERROR(__xludf.DUMMYFUNCTION("""COMPUTED_VALUE"""),2341.86)</f>
        <v>2341.86</v>
      </c>
      <c r="D3" s="2">
        <f>IFERROR(__xludf.DUMMYFUNCTION("""COMPUTED_VALUE"""),45303.66666666667)</f>
        <v>45303.66667</v>
      </c>
      <c r="E3" s="1">
        <f>IFERROR(__xludf.DUMMYFUNCTION("""COMPUTED_VALUE"""),2443.0)</f>
        <v>2443</v>
      </c>
      <c r="G3" s="2">
        <f>IFERROR(__xludf.DUMMYFUNCTION("""COMPUTED_VALUE"""),45303.66666666667)</f>
        <v>45303.66667</v>
      </c>
      <c r="H3" s="1">
        <f>IFERROR(__xludf.DUMMYFUNCTION("""COMPUTED_VALUE"""),2341.86)</f>
        <v>2341.86</v>
      </c>
      <c r="J3" s="2">
        <f>IFERROR(__xludf.DUMMYFUNCTION("""COMPUTED_VALUE"""),45303.66666666667)</f>
        <v>45303.66667</v>
      </c>
      <c r="K3" s="1">
        <f>IFERROR(__xludf.DUMMYFUNCTION("""COMPUTED_VALUE"""),2409.99)</f>
        <v>2409.99</v>
      </c>
      <c r="M3" s="2">
        <f>IFERROR(__xludf.DUMMYFUNCTION("""COMPUTED_VALUE"""),45303.66666666667)</f>
        <v>45303.66667</v>
      </c>
      <c r="N3" s="1">
        <f>IFERROR(__xludf.DUMMYFUNCTION("""COMPUTED_VALUE"""),3.6517101E7)</f>
        <v>36517101</v>
      </c>
    </row>
    <row r="4">
      <c r="A4" s="2">
        <f>IFERROR(__xludf.DUMMYFUNCTION("""COMPUTED_VALUE"""),45310.66666666667)</f>
        <v>45310.66667</v>
      </c>
      <c r="B4" s="1">
        <f>IFERROR(__xludf.DUMMYFUNCTION("""COMPUTED_VALUE"""),2405.06)</f>
        <v>2405.06</v>
      </c>
      <c r="D4" s="2">
        <f>IFERROR(__xludf.DUMMYFUNCTION("""COMPUTED_VALUE"""),45310.66666666667)</f>
        <v>45310.66667</v>
      </c>
      <c r="E4" s="1">
        <f>IFERROR(__xludf.DUMMYFUNCTION("""COMPUTED_VALUE"""),2431.22)</f>
        <v>2431.22</v>
      </c>
      <c r="G4" s="2">
        <f>IFERROR(__xludf.DUMMYFUNCTION("""COMPUTED_VALUE"""),45310.66666666667)</f>
        <v>45310.66667</v>
      </c>
      <c r="H4" s="1">
        <f>IFERROR(__xludf.DUMMYFUNCTION("""COMPUTED_VALUE"""),2367.25)</f>
        <v>2367.25</v>
      </c>
      <c r="J4" s="2">
        <f>IFERROR(__xludf.DUMMYFUNCTION("""COMPUTED_VALUE"""),45310.66666666667)</f>
        <v>45310.66667</v>
      </c>
      <c r="K4" s="1">
        <f>IFERROR(__xludf.DUMMYFUNCTION("""COMPUTED_VALUE"""),2423.89)</f>
        <v>2423.89</v>
      </c>
      <c r="M4" s="2">
        <f>IFERROR(__xludf.DUMMYFUNCTION("""COMPUTED_VALUE"""),45310.66666666667)</f>
        <v>45310.66667</v>
      </c>
      <c r="N4" s="1">
        <f>IFERROR(__xludf.DUMMYFUNCTION("""COMPUTED_VALUE"""),3.0406514E7)</f>
        <v>30406514</v>
      </c>
    </row>
    <row r="5">
      <c r="A5" s="2">
        <f>IFERROR(__xludf.DUMMYFUNCTION("""COMPUTED_VALUE"""),45317.66666666667)</f>
        <v>45317.66667</v>
      </c>
      <c r="B5" s="1">
        <f>IFERROR(__xludf.DUMMYFUNCTION("""COMPUTED_VALUE"""),2426.66)</f>
        <v>2426.66</v>
      </c>
      <c r="D5" s="2">
        <f>IFERROR(__xludf.DUMMYFUNCTION("""COMPUTED_VALUE"""),45317.66666666667)</f>
        <v>45317.66667</v>
      </c>
      <c r="E5" s="1">
        <f>IFERROR(__xludf.DUMMYFUNCTION("""COMPUTED_VALUE"""),2479.25)</f>
        <v>2479.25</v>
      </c>
      <c r="G5" s="2">
        <f>IFERROR(__xludf.DUMMYFUNCTION("""COMPUTED_VALUE"""),45317.66666666667)</f>
        <v>45317.66667</v>
      </c>
      <c r="H5" s="1">
        <f>IFERROR(__xludf.DUMMYFUNCTION("""COMPUTED_VALUE"""),2269.64)</f>
        <v>2269.64</v>
      </c>
      <c r="J5" s="2">
        <f>IFERROR(__xludf.DUMMYFUNCTION("""COMPUTED_VALUE"""),45317.66666666667)</f>
        <v>45317.66667</v>
      </c>
      <c r="K5" s="1">
        <f>IFERROR(__xludf.DUMMYFUNCTION("""COMPUTED_VALUE"""),2320.39)</f>
        <v>2320.39</v>
      </c>
      <c r="M5" s="2">
        <f>IFERROR(__xludf.DUMMYFUNCTION("""COMPUTED_VALUE"""),45317.66666666667)</f>
        <v>45317.66667</v>
      </c>
      <c r="N5" s="1">
        <f>IFERROR(__xludf.DUMMYFUNCTION("""COMPUTED_VALUE"""),6.0535641E7)</f>
        <v>60535641</v>
      </c>
    </row>
    <row r="6">
      <c r="A6" s="2">
        <f>IFERROR(__xludf.DUMMYFUNCTION("""COMPUTED_VALUE"""),45324.66666666667)</f>
        <v>45324.66667</v>
      </c>
      <c r="B6" s="1">
        <f>IFERROR(__xludf.DUMMYFUNCTION("""COMPUTED_VALUE"""),2322.57)</f>
        <v>2322.57</v>
      </c>
      <c r="D6" s="2">
        <f>IFERROR(__xludf.DUMMYFUNCTION("""COMPUTED_VALUE"""),45324.66666666667)</f>
        <v>45324.66667</v>
      </c>
      <c r="E6" s="1">
        <f>IFERROR(__xludf.DUMMYFUNCTION("""COMPUTED_VALUE"""),2423.48)</f>
        <v>2423.48</v>
      </c>
      <c r="G6" s="2">
        <f>IFERROR(__xludf.DUMMYFUNCTION("""COMPUTED_VALUE"""),45324.66666666667)</f>
        <v>45324.66667</v>
      </c>
      <c r="H6" s="1">
        <f>IFERROR(__xludf.DUMMYFUNCTION("""COMPUTED_VALUE"""),2310.93)</f>
        <v>2310.93</v>
      </c>
      <c r="J6" s="2">
        <f>IFERROR(__xludf.DUMMYFUNCTION("""COMPUTED_VALUE"""),45324.66666666667)</f>
        <v>45324.66667</v>
      </c>
      <c r="K6" s="1">
        <f>IFERROR(__xludf.DUMMYFUNCTION("""COMPUTED_VALUE"""),2401.27)</f>
        <v>2401.27</v>
      </c>
      <c r="M6" s="2">
        <f>IFERROR(__xludf.DUMMYFUNCTION("""COMPUTED_VALUE"""),45324.66666666667)</f>
        <v>45324.66667</v>
      </c>
      <c r="N6" s="1">
        <f>IFERROR(__xludf.DUMMYFUNCTION("""COMPUTED_VALUE"""),4.6606724E7)</f>
        <v>46606724</v>
      </c>
    </row>
    <row r="7">
      <c r="A7" s="2">
        <f>IFERROR(__xludf.DUMMYFUNCTION("""COMPUTED_VALUE"""),45331.66666666667)</f>
        <v>45331.66667</v>
      </c>
      <c r="B7" s="1">
        <f>IFERROR(__xludf.DUMMYFUNCTION("""COMPUTED_VALUE"""),2382.07)</f>
        <v>2382.07</v>
      </c>
      <c r="D7" s="2">
        <f>IFERROR(__xludf.DUMMYFUNCTION("""COMPUTED_VALUE"""),45331.66666666667)</f>
        <v>45331.66667</v>
      </c>
      <c r="E7" s="1">
        <f>IFERROR(__xludf.DUMMYFUNCTION("""COMPUTED_VALUE"""),2400.67)</f>
        <v>2400.67</v>
      </c>
      <c r="G7" s="2">
        <f>IFERROR(__xludf.DUMMYFUNCTION("""COMPUTED_VALUE"""),45331.66666666667)</f>
        <v>45331.66667</v>
      </c>
      <c r="H7" s="1">
        <f>IFERROR(__xludf.DUMMYFUNCTION("""COMPUTED_VALUE"""),2327.11)</f>
        <v>2327.11</v>
      </c>
      <c r="J7" s="2">
        <f>IFERROR(__xludf.DUMMYFUNCTION("""COMPUTED_VALUE"""),45331.66666666667)</f>
        <v>45331.66667</v>
      </c>
      <c r="K7" s="1">
        <f>IFERROR(__xludf.DUMMYFUNCTION("""COMPUTED_VALUE"""),2391.25)</f>
        <v>2391.25</v>
      </c>
      <c r="M7" s="2">
        <f>IFERROR(__xludf.DUMMYFUNCTION("""COMPUTED_VALUE"""),45331.66666666667)</f>
        <v>45331.66667</v>
      </c>
      <c r="N7" s="1">
        <f>IFERROR(__xludf.DUMMYFUNCTION("""COMPUTED_VALUE"""),3.2479595E7)</f>
        <v>32479595</v>
      </c>
    </row>
    <row r="8">
      <c r="A8" s="2">
        <f>IFERROR(__xludf.DUMMYFUNCTION("""COMPUTED_VALUE"""),45338.66666666667)</f>
        <v>45338.66667</v>
      </c>
      <c r="B8" s="1">
        <f>IFERROR(__xludf.DUMMYFUNCTION("""COMPUTED_VALUE"""),2394.52)</f>
        <v>2394.52</v>
      </c>
      <c r="D8" s="2">
        <f>IFERROR(__xludf.DUMMYFUNCTION("""COMPUTED_VALUE"""),45338.66666666667)</f>
        <v>45338.66667</v>
      </c>
      <c r="E8" s="1">
        <f>IFERROR(__xludf.DUMMYFUNCTION("""COMPUTED_VALUE"""),2462.15)</f>
        <v>2462.15</v>
      </c>
      <c r="G8" s="2">
        <f>IFERROR(__xludf.DUMMYFUNCTION("""COMPUTED_VALUE"""),45338.66666666667)</f>
        <v>45338.66667</v>
      </c>
      <c r="H8" s="1">
        <f>IFERROR(__xludf.DUMMYFUNCTION("""COMPUTED_VALUE"""),2324.72)</f>
        <v>2324.72</v>
      </c>
      <c r="J8" s="2">
        <f>IFERROR(__xludf.DUMMYFUNCTION("""COMPUTED_VALUE"""),45338.66666666667)</f>
        <v>45338.66667</v>
      </c>
      <c r="K8" s="1">
        <f>IFERROR(__xludf.DUMMYFUNCTION("""COMPUTED_VALUE"""),2353.79)</f>
        <v>2353.79</v>
      </c>
      <c r="M8" s="2">
        <f>IFERROR(__xludf.DUMMYFUNCTION("""COMPUTED_VALUE"""),45338.66666666667)</f>
        <v>45338.66667</v>
      </c>
      <c r="N8" s="1">
        <f>IFERROR(__xludf.DUMMYFUNCTION("""COMPUTED_VALUE"""),3.8526192E7)</f>
        <v>38526192</v>
      </c>
    </row>
    <row r="9">
      <c r="A9" s="2">
        <f>IFERROR(__xludf.DUMMYFUNCTION("""COMPUTED_VALUE"""),45345.66666666667)</f>
        <v>45345.66667</v>
      </c>
      <c r="B9" s="1">
        <f>IFERROR(__xludf.DUMMYFUNCTION("""COMPUTED_VALUE"""),2347.9)</f>
        <v>2347.9</v>
      </c>
      <c r="D9" s="2">
        <f>IFERROR(__xludf.DUMMYFUNCTION("""COMPUTED_VALUE"""),45345.66666666667)</f>
        <v>45345.66667</v>
      </c>
      <c r="E9" s="1">
        <f>IFERROR(__xludf.DUMMYFUNCTION("""COMPUTED_VALUE"""),2463.27)</f>
        <v>2463.27</v>
      </c>
      <c r="G9" s="2">
        <f>IFERROR(__xludf.DUMMYFUNCTION("""COMPUTED_VALUE"""),45345.66666666667)</f>
        <v>45345.66667</v>
      </c>
      <c r="H9" s="1">
        <f>IFERROR(__xludf.DUMMYFUNCTION("""COMPUTED_VALUE"""),2330.6)</f>
        <v>2330.6</v>
      </c>
      <c r="J9" s="2">
        <f>IFERROR(__xludf.DUMMYFUNCTION("""COMPUTED_VALUE"""),45345.66666666667)</f>
        <v>45345.66667</v>
      </c>
      <c r="K9" s="1">
        <f>IFERROR(__xludf.DUMMYFUNCTION("""COMPUTED_VALUE"""),2447.91)</f>
        <v>2447.91</v>
      </c>
      <c r="M9" s="2">
        <f>IFERROR(__xludf.DUMMYFUNCTION("""COMPUTED_VALUE"""),45345.66666666667)</f>
        <v>45345.66667</v>
      </c>
      <c r="N9" s="1">
        <f>IFERROR(__xludf.DUMMYFUNCTION("""COMPUTED_VALUE"""),2.9123679E7)</f>
        <v>29123679</v>
      </c>
    </row>
    <row r="10">
      <c r="A10" s="2">
        <f>IFERROR(__xludf.DUMMYFUNCTION("""COMPUTED_VALUE"""),45352.66666666667)</f>
        <v>45352.66667</v>
      </c>
      <c r="B10" s="1">
        <f>IFERROR(__xludf.DUMMYFUNCTION("""COMPUTED_VALUE"""),2449.01)</f>
        <v>2449.01</v>
      </c>
      <c r="D10" s="2">
        <f>IFERROR(__xludf.DUMMYFUNCTION("""COMPUTED_VALUE"""),45352.66666666667)</f>
        <v>45352.66667</v>
      </c>
      <c r="E10" s="1">
        <f>IFERROR(__xludf.DUMMYFUNCTION("""COMPUTED_VALUE"""),2540.96)</f>
        <v>2540.96</v>
      </c>
      <c r="G10" s="2">
        <f>IFERROR(__xludf.DUMMYFUNCTION("""COMPUTED_VALUE"""),45352.66666666667)</f>
        <v>45352.66667</v>
      </c>
      <c r="H10" s="1">
        <f>IFERROR(__xludf.DUMMYFUNCTION("""COMPUTED_VALUE"""),2421.91)</f>
        <v>2421.91</v>
      </c>
      <c r="J10" s="2">
        <f>IFERROR(__xludf.DUMMYFUNCTION("""COMPUTED_VALUE"""),45352.66666666667)</f>
        <v>45352.66667</v>
      </c>
      <c r="K10" s="1">
        <f>IFERROR(__xludf.DUMMYFUNCTION("""COMPUTED_VALUE"""),2539.06)</f>
        <v>2539.06</v>
      </c>
      <c r="M10" s="2">
        <f>IFERROR(__xludf.DUMMYFUNCTION("""COMPUTED_VALUE"""),45352.66666666667)</f>
        <v>45352.66667</v>
      </c>
      <c r="N10" s="1">
        <f>IFERROR(__xludf.DUMMYFUNCTION("""COMPUTED_VALUE"""),3.6191341E7)</f>
        <v>36191341</v>
      </c>
    </row>
    <row r="11">
      <c r="A11" s="2">
        <f>IFERROR(__xludf.DUMMYFUNCTION("""COMPUTED_VALUE"""),45359.66666666667)</f>
        <v>45359.66667</v>
      </c>
      <c r="B11" s="1">
        <f>IFERROR(__xludf.DUMMYFUNCTION("""COMPUTED_VALUE"""),2550.03)</f>
        <v>2550.03</v>
      </c>
      <c r="D11" s="2">
        <f>IFERROR(__xludf.DUMMYFUNCTION("""COMPUTED_VALUE"""),45359.66666666667)</f>
        <v>45359.66667</v>
      </c>
      <c r="E11" s="1">
        <f>IFERROR(__xludf.DUMMYFUNCTION("""COMPUTED_VALUE"""),2606.47)</f>
        <v>2606.47</v>
      </c>
      <c r="G11" s="2">
        <f>IFERROR(__xludf.DUMMYFUNCTION("""COMPUTED_VALUE"""),45359.66666666667)</f>
        <v>45359.66667</v>
      </c>
      <c r="H11" s="1">
        <f>IFERROR(__xludf.DUMMYFUNCTION("""COMPUTED_VALUE"""),2498.91)</f>
        <v>2498.91</v>
      </c>
      <c r="J11" s="2">
        <f>IFERROR(__xludf.DUMMYFUNCTION("""COMPUTED_VALUE"""),45359.66666666667)</f>
        <v>45359.66667</v>
      </c>
      <c r="K11" s="1">
        <f>IFERROR(__xludf.DUMMYFUNCTION("""COMPUTED_VALUE"""),2560.51)</f>
        <v>2560.51</v>
      </c>
      <c r="M11" s="2">
        <f>IFERROR(__xludf.DUMMYFUNCTION("""COMPUTED_VALUE"""),45359.66666666667)</f>
        <v>45359.66667</v>
      </c>
      <c r="N11" s="1">
        <f>IFERROR(__xludf.DUMMYFUNCTION("""COMPUTED_VALUE"""),4.0473571E7)</f>
        <v>40473571</v>
      </c>
    </row>
    <row r="12">
      <c r="A12" s="2">
        <f>IFERROR(__xludf.DUMMYFUNCTION("""COMPUTED_VALUE"""),45366.66666666667)</f>
        <v>45366.66667</v>
      </c>
      <c r="B12" s="1">
        <f>IFERROR(__xludf.DUMMYFUNCTION("""COMPUTED_VALUE"""),2558.61)</f>
        <v>2558.61</v>
      </c>
      <c r="D12" s="2">
        <f>IFERROR(__xludf.DUMMYFUNCTION("""COMPUTED_VALUE"""),45366.66666666667)</f>
        <v>45366.66667</v>
      </c>
      <c r="E12" s="1">
        <f>IFERROR(__xludf.DUMMYFUNCTION("""COMPUTED_VALUE"""),2614.05)</f>
        <v>2614.05</v>
      </c>
      <c r="G12" s="2">
        <f>IFERROR(__xludf.DUMMYFUNCTION("""COMPUTED_VALUE"""),45366.66666666667)</f>
        <v>45366.66667</v>
      </c>
      <c r="H12" s="1">
        <f>IFERROR(__xludf.DUMMYFUNCTION("""COMPUTED_VALUE"""),2466.99)</f>
        <v>2466.99</v>
      </c>
      <c r="J12" s="2">
        <f>IFERROR(__xludf.DUMMYFUNCTION("""COMPUTED_VALUE"""),45366.66666666667)</f>
        <v>45366.66667</v>
      </c>
      <c r="K12" s="1">
        <f>IFERROR(__xludf.DUMMYFUNCTION("""COMPUTED_VALUE"""),2510.22)</f>
        <v>2510.22</v>
      </c>
      <c r="M12" s="2">
        <f>IFERROR(__xludf.DUMMYFUNCTION("""COMPUTED_VALUE"""),45366.66666666667)</f>
        <v>45366.66667</v>
      </c>
      <c r="N12" s="1">
        <f>IFERROR(__xludf.DUMMYFUNCTION("""COMPUTED_VALUE"""),6.3907518E7)</f>
        <v>63907518</v>
      </c>
    </row>
    <row r="13">
      <c r="A13" s="2">
        <f>IFERROR(__xludf.DUMMYFUNCTION("""COMPUTED_VALUE"""),45373.66666666667)</f>
        <v>45373.66667</v>
      </c>
      <c r="B13" s="1">
        <f>IFERROR(__xludf.DUMMYFUNCTION("""COMPUTED_VALUE"""),2508.99)</f>
        <v>2508.99</v>
      </c>
      <c r="D13" s="2">
        <f>IFERROR(__xludf.DUMMYFUNCTION("""COMPUTED_VALUE"""),45373.66666666667)</f>
        <v>45373.66667</v>
      </c>
      <c r="E13" s="1">
        <f>IFERROR(__xludf.DUMMYFUNCTION("""COMPUTED_VALUE"""),2679.81)</f>
        <v>2679.81</v>
      </c>
      <c r="G13" s="2">
        <f>IFERROR(__xludf.DUMMYFUNCTION("""COMPUTED_VALUE"""),45373.66666666667)</f>
        <v>45373.66667</v>
      </c>
      <c r="H13" s="1">
        <f>IFERROR(__xludf.DUMMYFUNCTION("""COMPUTED_VALUE"""),2486.91)</f>
        <v>2486.91</v>
      </c>
      <c r="J13" s="2">
        <f>IFERROR(__xludf.DUMMYFUNCTION("""COMPUTED_VALUE"""),45373.66666666667)</f>
        <v>45373.66667</v>
      </c>
      <c r="K13" s="1">
        <f>IFERROR(__xludf.DUMMYFUNCTION("""COMPUTED_VALUE"""),2660.26)</f>
        <v>2660.26</v>
      </c>
      <c r="M13" s="2">
        <f>IFERROR(__xludf.DUMMYFUNCTION("""COMPUTED_VALUE"""),45373.66666666667)</f>
        <v>45373.66667</v>
      </c>
      <c r="N13" s="1">
        <f>IFERROR(__xludf.DUMMYFUNCTION("""COMPUTED_VALUE"""),3.5194353E7)</f>
        <v>35194353</v>
      </c>
    </row>
    <row r="14">
      <c r="A14" s="2">
        <f>IFERROR(__xludf.DUMMYFUNCTION("""COMPUTED_VALUE"""),45379.66666666667)</f>
        <v>45379.66667</v>
      </c>
      <c r="B14" s="1">
        <f>IFERROR(__xludf.DUMMYFUNCTION("""COMPUTED_VALUE"""),2658.28)</f>
        <v>2658.28</v>
      </c>
      <c r="D14" s="2">
        <f>IFERROR(__xludf.DUMMYFUNCTION("""COMPUTED_VALUE"""),45379.66666666667)</f>
        <v>45379.66667</v>
      </c>
      <c r="E14" s="1">
        <f>IFERROR(__xludf.DUMMYFUNCTION("""COMPUTED_VALUE"""),2732.67)</f>
        <v>2732.67</v>
      </c>
      <c r="G14" s="2">
        <f>IFERROR(__xludf.DUMMYFUNCTION("""COMPUTED_VALUE"""),45379.66666666667)</f>
        <v>45379.66667</v>
      </c>
      <c r="H14" s="1">
        <f>IFERROR(__xludf.DUMMYFUNCTION("""COMPUTED_VALUE"""),2633.26)</f>
        <v>2633.26</v>
      </c>
      <c r="J14" s="2">
        <f>IFERROR(__xludf.DUMMYFUNCTION("""COMPUTED_VALUE"""),45379.66666666667)</f>
        <v>45379.66667</v>
      </c>
      <c r="K14" s="1">
        <f>IFERROR(__xludf.DUMMYFUNCTION("""COMPUTED_VALUE"""),2723.52)</f>
        <v>2723.52</v>
      </c>
      <c r="M14" s="2">
        <f>IFERROR(__xludf.DUMMYFUNCTION("""COMPUTED_VALUE"""),45379.66666666667)</f>
        <v>45379.66667</v>
      </c>
      <c r="N14" s="1">
        <f>IFERROR(__xludf.DUMMYFUNCTION("""COMPUTED_VALUE"""),2.1883464E7)</f>
        <v>21883464</v>
      </c>
    </row>
    <row r="15">
      <c r="A15" s="2">
        <f>IFERROR(__xludf.DUMMYFUNCTION("""COMPUTED_VALUE"""),45387.66666666667)</f>
        <v>45387.66667</v>
      </c>
      <c r="B15" s="1">
        <f>IFERROR(__xludf.DUMMYFUNCTION("""COMPUTED_VALUE"""),2723.52)</f>
        <v>2723.52</v>
      </c>
      <c r="D15" s="2">
        <f>IFERROR(__xludf.DUMMYFUNCTION("""COMPUTED_VALUE"""),45387.66666666667)</f>
        <v>45387.66667</v>
      </c>
      <c r="E15" s="1">
        <f>IFERROR(__xludf.DUMMYFUNCTION("""COMPUTED_VALUE"""),2736.8)</f>
        <v>2736.8</v>
      </c>
      <c r="G15" s="2">
        <f>IFERROR(__xludf.DUMMYFUNCTION("""COMPUTED_VALUE"""),45387.66666666667)</f>
        <v>45387.66667</v>
      </c>
      <c r="H15" s="1">
        <f>IFERROR(__xludf.DUMMYFUNCTION("""COMPUTED_VALUE"""),2571.29)</f>
        <v>2571.29</v>
      </c>
      <c r="J15" s="2">
        <f>IFERROR(__xludf.DUMMYFUNCTION("""COMPUTED_VALUE"""),45387.66666666667)</f>
        <v>45387.66667</v>
      </c>
      <c r="K15" s="1">
        <f>IFERROR(__xludf.DUMMYFUNCTION("""COMPUTED_VALUE"""),2643.93)</f>
        <v>2643.93</v>
      </c>
      <c r="M15" s="2">
        <f>IFERROR(__xludf.DUMMYFUNCTION("""COMPUTED_VALUE"""),45387.66666666667)</f>
        <v>45387.66667</v>
      </c>
      <c r="N15" s="1">
        <f>IFERROR(__xludf.DUMMYFUNCTION("""COMPUTED_VALUE"""),3.4952474E7)</f>
        <v>34952474</v>
      </c>
    </row>
    <row r="16">
      <c r="A16" s="2">
        <f>IFERROR(__xludf.DUMMYFUNCTION("""COMPUTED_VALUE"""),45394.66666666667)</f>
        <v>45394.66667</v>
      </c>
      <c r="B16" s="1">
        <f>IFERROR(__xludf.DUMMYFUNCTION("""COMPUTED_VALUE"""),2643.93)</f>
        <v>2643.93</v>
      </c>
      <c r="D16" s="2">
        <f>IFERROR(__xludf.DUMMYFUNCTION("""COMPUTED_VALUE"""),45394.66666666667)</f>
        <v>45394.66667</v>
      </c>
      <c r="E16" s="1">
        <f>IFERROR(__xludf.DUMMYFUNCTION("""COMPUTED_VALUE"""),2654.46)</f>
        <v>2654.46</v>
      </c>
      <c r="G16" s="2">
        <f>IFERROR(__xludf.DUMMYFUNCTION("""COMPUTED_VALUE"""),45394.66666666667)</f>
        <v>45394.66667</v>
      </c>
      <c r="H16" s="1">
        <f>IFERROR(__xludf.DUMMYFUNCTION("""COMPUTED_VALUE"""),2494.75)</f>
        <v>2494.75</v>
      </c>
      <c r="J16" s="2">
        <f>IFERROR(__xludf.DUMMYFUNCTION("""COMPUTED_VALUE"""),45394.66666666667)</f>
        <v>45394.66667</v>
      </c>
      <c r="K16" s="1">
        <f>IFERROR(__xludf.DUMMYFUNCTION("""COMPUTED_VALUE"""),2540.66)</f>
        <v>2540.66</v>
      </c>
      <c r="M16" s="2">
        <f>IFERROR(__xludf.DUMMYFUNCTION("""COMPUTED_VALUE"""),45394.66666666667)</f>
        <v>45394.66667</v>
      </c>
      <c r="N16" s="1">
        <f>IFERROR(__xludf.DUMMYFUNCTION("""COMPUTED_VALUE"""),3.830964E7)</f>
        <v>38309640</v>
      </c>
    </row>
    <row r="17">
      <c r="A17" s="2">
        <f>IFERROR(__xludf.DUMMYFUNCTION("""COMPUTED_VALUE"""),45401.66666666667)</f>
        <v>45401.66667</v>
      </c>
      <c r="B17" s="1">
        <f>IFERROR(__xludf.DUMMYFUNCTION("""COMPUTED_VALUE"""),2539.84)</f>
        <v>2539.84</v>
      </c>
      <c r="D17" s="2">
        <f>IFERROR(__xludf.DUMMYFUNCTION("""COMPUTED_VALUE"""),45401.66666666667)</f>
        <v>45401.66667</v>
      </c>
      <c r="E17" s="1">
        <f>IFERROR(__xludf.DUMMYFUNCTION("""COMPUTED_VALUE"""),2562.53)</f>
        <v>2562.53</v>
      </c>
      <c r="G17" s="2">
        <f>IFERROR(__xludf.DUMMYFUNCTION("""COMPUTED_VALUE"""),45401.66666666667)</f>
        <v>45401.66667</v>
      </c>
      <c r="H17" s="1">
        <f>IFERROR(__xludf.DUMMYFUNCTION("""COMPUTED_VALUE"""),2388.7)</f>
        <v>2388.7</v>
      </c>
      <c r="J17" s="2">
        <f>IFERROR(__xludf.DUMMYFUNCTION("""COMPUTED_VALUE"""),45401.66666666667)</f>
        <v>45401.66667</v>
      </c>
      <c r="K17" s="1">
        <f>IFERROR(__xludf.DUMMYFUNCTION("""COMPUTED_VALUE"""),2401.4)</f>
        <v>2401.4</v>
      </c>
      <c r="M17" s="2">
        <f>IFERROR(__xludf.DUMMYFUNCTION("""COMPUTED_VALUE"""),45401.66666666667)</f>
        <v>45401.66667</v>
      </c>
      <c r="N17" s="1">
        <f>IFERROR(__xludf.DUMMYFUNCTION("""COMPUTED_VALUE"""),4.7752722E7)</f>
        <v>47752722</v>
      </c>
    </row>
    <row r="18">
      <c r="A18" s="2">
        <f>IFERROR(__xludf.DUMMYFUNCTION("""COMPUTED_VALUE"""),45408.66666666667)</f>
        <v>45408.66667</v>
      </c>
      <c r="B18" s="1">
        <f>IFERROR(__xludf.DUMMYFUNCTION("""COMPUTED_VALUE"""),2403.34)</f>
        <v>2403.34</v>
      </c>
      <c r="D18" s="2">
        <f>IFERROR(__xludf.DUMMYFUNCTION("""COMPUTED_VALUE"""),45408.66666666667)</f>
        <v>45408.66667</v>
      </c>
      <c r="E18" s="1">
        <f>IFERROR(__xludf.DUMMYFUNCTION("""COMPUTED_VALUE"""),2536.28)</f>
        <v>2536.28</v>
      </c>
      <c r="G18" s="2">
        <f>IFERROR(__xludf.DUMMYFUNCTION("""COMPUTED_VALUE"""),45408.66666666667)</f>
        <v>45408.66667</v>
      </c>
      <c r="H18" s="1">
        <f>IFERROR(__xludf.DUMMYFUNCTION("""COMPUTED_VALUE"""),2388.3)</f>
        <v>2388.3</v>
      </c>
      <c r="J18" s="2">
        <f>IFERROR(__xludf.DUMMYFUNCTION("""COMPUTED_VALUE"""),45408.66666666667)</f>
        <v>45408.66667</v>
      </c>
      <c r="K18" s="1">
        <f>IFERROR(__xludf.DUMMYFUNCTION("""COMPUTED_VALUE"""),2484.04)</f>
        <v>2484.04</v>
      </c>
      <c r="M18" s="2">
        <f>IFERROR(__xludf.DUMMYFUNCTION("""COMPUTED_VALUE"""),45408.66666666667)</f>
        <v>45408.66667</v>
      </c>
      <c r="N18" s="1">
        <f>IFERROR(__xludf.DUMMYFUNCTION("""COMPUTED_VALUE"""),3.9340334E7)</f>
        <v>39340334</v>
      </c>
    </row>
    <row r="19">
      <c r="A19" s="2">
        <f>IFERROR(__xludf.DUMMYFUNCTION("""COMPUTED_VALUE"""),45415.66666666667)</f>
        <v>45415.66667</v>
      </c>
      <c r="B19" s="1">
        <f>IFERROR(__xludf.DUMMYFUNCTION("""COMPUTED_VALUE"""),2495.62)</f>
        <v>2495.62</v>
      </c>
      <c r="D19" s="2">
        <f>IFERROR(__xludf.DUMMYFUNCTION("""COMPUTED_VALUE"""),45415.66666666667)</f>
        <v>45415.66667</v>
      </c>
      <c r="E19" s="1">
        <f>IFERROR(__xludf.DUMMYFUNCTION("""COMPUTED_VALUE"""),2603.84)</f>
        <v>2603.84</v>
      </c>
      <c r="G19" s="2">
        <f>IFERROR(__xludf.DUMMYFUNCTION("""COMPUTED_VALUE"""),45415.66666666667)</f>
        <v>45415.66667</v>
      </c>
      <c r="H19" s="1">
        <f>IFERROR(__xludf.DUMMYFUNCTION("""COMPUTED_VALUE"""),2420.66)</f>
        <v>2420.66</v>
      </c>
      <c r="J19" s="2">
        <f>IFERROR(__xludf.DUMMYFUNCTION("""COMPUTED_VALUE"""),45415.66666666667)</f>
        <v>45415.66667</v>
      </c>
      <c r="K19" s="1">
        <f>IFERROR(__xludf.DUMMYFUNCTION("""COMPUTED_VALUE"""),2524.2)</f>
        <v>2524.2</v>
      </c>
      <c r="M19" s="2">
        <f>IFERROR(__xludf.DUMMYFUNCTION("""COMPUTED_VALUE"""),45415.66666666667)</f>
        <v>45415.66667</v>
      </c>
      <c r="N19" s="1">
        <f>IFERROR(__xludf.DUMMYFUNCTION("""COMPUTED_VALUE"""),3.3846815E7)</f>
        <v>33846815</v>
      </c>
    </row>
    <row r="20">
      <c r="A20" s="2">
        <f>IFERROR(__xludf.DUMMYFUNCTION("""COMPUTED_VALUE"""),45422.66666666667)</f>
        <v>45422.66667</v>
      </c>
      <c r="B20" s="1">
        <f>IFERROR(__xludf.DUMMYFUNCTION("""COMPUTED_VALUE"""),2524.2)</f>
        <v>2524.2</v>
      </c>
      <c r="D20" s="2">
        <f>IFERROR(__xludf.DUMMYFUNCTION("""COMPUTED_VALUE"""),45422.66666666667)</f>
        <v>45422.66667</v>
      </c>
      <c r="E20" s="1">
        <f>IFERROR(__xludf.DUMMYFUNCTION("""COMPUTED_VALUE"""),2585.12)</f>
        <v>2585.12</v>
      </c>
      <c r="G20" s="2">
        <f>IFERROR(__xludf.DUMMYFUNCTION("""COMPUTED_VALUE"""),45422.66666666667)</f>
        <v>45422.66667</v>
      </c>
      <c r="H20" s="1">
        <f>IFERROR(__xludf.DUMMYFUNCTION("""COMPUTED_VALUE"""),2515.56)</f>
        <v>2515.56</v>
      </c>
      <c r="J20" s="2">
        <f>IFERROR(__xludf.DUMMYFUNCTION("""COMPUTED_VALUE"""),45422.66666666667)</f>
        <v>45422.66667</v>
      </c>
      <c r="K20" s="1">
        <f>IFERROR(__xludf.DUMMYFUNCTION("""COMPUTED_VALUE"""),2569.7)</f>
        <v>2569.7</v>
      </c>
      <c r="M20" s="2">
        <f>IFERROR(__xludf.DUMMYFUNCTION("""COMPUTED_VALUE"""),45422.66666666667)</f>
        <v>45422.66667</v>
      </c>
      <c r="N20" s="1">
        <f>IFERROR(__xludf.DUMMYFUNCTION("""COMPUTED_VALUE"""),3.5536464E7)</f>
        <v>35536464</v>
      </c>
    </row>
    <row r="21">
      <c r="A21" s="2">
        <f>IFERROR(__xludf.DUMMYFUNCTION("""COMPUTED_VALUE"""),45429.66666666667)</f>
        <v>45429.66667</v>
      </c>
      <c r="B21" s="1">
        <f>IFERROR(__xludf.DUMMYFUNCTION("""COMPUTED_VALUE"""),2573.94)</f>
        <v>2573.94</v>
      </c>
      <c r="D21" s="2">
        <f>IFERROR(__xludf.DUMMYFUNCTION("""COMPUTED_VALUE"""),45429.66666666667)</f>
        <v>45429.66667</v>
      </c>
      <c r="E21" s="1">
        <f>IFERROR(__xludf.DUMMYFUNCTION("""COMPUTED_VALUE"""),2686.73)</f>
        <v>2686.73</v>
      </c>
      <c r="G21" s="2">
        <f>IFERROR(__xludf.DUMMYFUNCTION("""COMPUTED_VALUE"""),45429.66666666667)</f>
        <v>45429.66667</v>
      </c>
      <c r="H21" s="1">
        <f>IFERROR(__xludf.DUMMYFUNCTION("""COMPUTED_VALUE"""),2533.88)</f>
        <v>2533.88</v>
      </c>
      <c r="J21" s="2">
        <f>IFERROR(__xludf.DUMMYFUNCTION("""COMPUTED_VALUE"""),45429.66666666667)</f>
        <v>45429.66667</v>
      </c>
      <c r="K21" s="1">
        <f>IFERROR(__xludf.DUMMYFUNCTION("""COMPUTED_VALUE"""),2595.21)</f>
        <v>2595.21</v>
      </c>
      <c r="M21" s="2">
        <f>IFERROR(__xludf.DUMMYFUNCTION("""COMPUTED_VALUE"""),45429.66666666667)</f>
        <v>45429.66667</v>
      </c>
      <c r="N21" s="1">
        <f>IFERROR(__xludf.DUMMYFUNCTION("""COMPUTED_VALUE"""),3.8161042E7)</f>
        <v>38161042</v>
      </c>
    </row>
    <row r="22">
      <c r="A22" s="2">
        <f>IFERROR(__xludf.DUMMYFUNCTION("""COMPUTED_VALUE"""),45436.66666666667)</f>
        <v>45436.66667</v>
      </c>
      <c r="B22" s="1">
        <f>IFERROR(__xludf.DUMMYFUNCTION("""COMPUTED_VALUE"""),2595.21)</f>
        <v>2595.21</v>
      </c>
      <c r="D22" s="2">
        <f>IFERROR(__xludf.DUMMYFUNCTION("""COMPUTED_VALUE"""),45436.66666666667)</f>
        <v>45436.66667</v>
      </c>
      <c r="E22" s="1">
        <f>IFERROR(__xludf.DUMMYFUNCTION("""COMPUTED_VALUE"""),2607.44)</f>
        <v>2607.44</v>
      </c>
      <c r="G22" s="2">
        <f>IFERROR(__xludf.DUMMYFUNCTION("""COMPUTED_VALUE"""),45436.66666666667)</f>
        <v>45436.66667</v>
      </c>
      <c r="H22" s="1">
        <f>IFERROR(__xludf.DUMMYFUNCTION("""COMPUTED_VALUE"""),2444.28)</f>
        <v>2444.28</v>
      </c>
      <c r="J22" s="2">
        <f>IFERROR(__xludf.DUMMYFUNCTION("""COMPUTED_VALUE"""),45436.66666666667)</f>
        <v>45436.66667</v>
      </c>
      <c r="K22" s="1">
        <f>IFERROR(__xludf.DUMMYFUNCTION("""COMPUTED_VALUE"""),2484.93)</f>
        <v>2484.93</v>
      </c>
      <c r="M22" s="2">
        <f>IFERROR(__xludf.DUMMYFUNCTION("""COMPUTED_VALUE"""),45436.66666666667)</f>
        <v>45436.66667</v>
      </c>
      <c r="N22" s="1">
        <f>IFERROR(__xludf.DUMMYFUNCTION("""COMPUTED_VALUE"""),3.6815354E7)</f>
        <v>36815354</v>
      </c>
    </row>
    <row r="23">
      <c r="A23" s="2">
        <f>IFERROR(__xludf.DUMMYFUNCTION("""COMPUTED_VALUE"""),45443.66666666667)</f>
        <v>45443.66667</v>
      </c>
      <c r="B23" s="1">
        <f>IFERROR(__xludf.DUMMYFUNCTION("""COMPUTED_VALUE"""),2485.88)</f>
        <v>2485.88</v>
      </c>
      <c r="D23" s="2">
        <f>IFERROR(__xludf.DUMMYFUNCTION("""COMPUTED_VALUE"""),45443.66666666667)</f>
        <v>45443.66667</v>
      </c>
      <c r="E23" s="1">
        <f>IFERROR(__xludf.DUMMYFUNCTION("""COMPUTED_VALUE"""),2543.45)</f>
        <v>2543.45</v>
      </c>
      <c r="G23" s="2">
        <f>IFERROR(__xludf.DUMMYFUNCTION("""COMPUTED_VALUE"""),45443.66666666667)</f>
        <v>45443.66667</v>
      </c>
      <c r="H23" s="1">
        <f>IFERROR(__xludf.DUMMYFUNCTION("""COMPUTED_VALUE"""),2421.83)</f>
        <v>2421.83</v>
      </c>
      <c r="J23" s="2">
        <f>IFERROR(__xludf.DUMMYFUNCTION("""COMPUTED_VALUE"""),45443.66666666667)</f>
        <v>45443.66667</v>
      </c>
      <c r="K23" s="1">
        <f>IFERROR(__xludf.DUMMYFUNCTION("""COMPUTED_VALUE"""),2541.27)</f>
        <v>2541.27</v>
      </c>
      <c r="M23" s="2">
        <f>IFERROR(__xludf.DUMMYFUNCTION("""COMPUTED_VALUE"""),45443.66666666667)</f>
        <v>45443.66667</v>
      </c>
      <c r="N23" s="1">
        <f>IFERROR(__xludf.DUMMYFUNCTION("""COMPUTED_VALUE"""),3.410974E7)</f>
        <v>34109740</v>
      </c>
    </row>
    <row r="24">
      <c r="A24" s="2">
        <f>IFERROR(__xludf.DUMMYFUNCTION("""COMPUTED_VALUE"""),45450.66666666667)</f>
        <v>45450.66667</v>
      </c>
      <c r="B24" s="1">
        <f>IFERROR(__xludf.DUMMYFUNCTION("""COMPUTED_VALUE"""),2541.81)</f>
        <v>2541.81</v>
      </c>
      <c r="D24" s="2">
        <f>IFERROR(__xludf.DUMMYFUNCTION("""COMPUTED_VALUE"""),45450.66666666667)</f>
        <v>45450.66667</v>
      </c>
      <c r="E24" s="1">
        <f>IFERROR(__xludf.DUMMYFUNCTION("""COMPUTED_VALUE"""),2547.24)</f>
        <v>2547.24</v>
      </c>
      <c r="G24" s="2">
        <f>IFERROR(__xludf.DUMMYFUNCTION("""COMPUTED_VALUE"""),45450.66666666667)</f>
        <v>45450.66667</v>
      </c>
      <c r="H24" s="1">
        <f>IFERROR(__xludf.DUMMYFUNCTION("""COMPUTED_VALUE"""),2407.59)</f>
        <v>2407.59</v>
      </c>
      <c r="J24" s="2">
        <f>IFERROR(__xludf.DUMMYFUNCTION("""COMPUTED_VALUE"""),45450.66666666667)</f>
        <v>45450.66667</v>
      </c>
      <c r="K24" s="1">
        <f>IFERROR(__xludf.DUMMYFUNCTION("""COMPUTED_VALUE"""),2435.71)</f>
        <v>2435.71</v>
      </c>
      <c r="M24" s="2">
        <f>IFERROR(__xludf.DUMMYFUNCTION("""COMPUTED_VALUE"""),45450.66666666667)</f>
        <v>45450.66667</v>
      </c>
      <c r="N24" s="1">
        <f>IFERROR(__xludf.DUMMYFUNCTION("""COMPUTED_VALUE"""),3.3708294E7)</f>
        <v>33708294</v>
      </c>
    </row>
    <row r="25">
      <c r="A25" s="2">
        <f>IFERROR(__xludf.DUMMYFUNCTION("""COMPUTED_VALUE"""),45457.66666666667)</f>
        <v>45457.66667</v>
      </c>
      <c r="B25" s="1">
        <f>IFERROR(__xludf.DUMMYFUNCTION("""COMPUTED_VALUE"""),2430.34)</f>
        <v>2430.34</v>
      </c>
      <c r="D25" s="2">
        <f>IFERROR(__xludf.DUMMYFUNCTION("""COMPUTED_VALUE"""),45457.66666666667)</f>
        <v>45457.66667</v>
      </c>
      <c r="E25" s="1">
        <f>IFERROR(__xludf.DUMMYFUNCTION("""COMPUTED_VALUE"""),2565.36)</f>
        <v>2565.36</v>
      </c>
      <c r="G25" s="2">
        <f>IFERROR(__xludf.DUMMYFUNCTION("""COMPUTED_VALUE"""),45457.66666666667)</f>
        <v>45457.66667</v>
      </c>
      <c r="H25" s="1">
        <f>IFERROR(__xludf.DUMMYFUNCTION("""COMPUTED_VALUE"""),2411.26)</f>
        <v>2411.26</v>
      </c>
      <c r="J25" s="2">
        <f>IFERROR(__xludf.DUMMYFUNCTION("""COMPUTED_VALUE"""),45457.66666666667)</f>
        <v>45457.66667</v>
      </c>
      <c r="K25" s="1">
        <f>IFERROR(__xludf.DUMMYFUNCTION("""COMPUTED_VALUE"""),2476.0)</f>
        <v>2476</v>
      </c>
      <c r="M25" s="2">
        <f>IFERROR(__xludf.DUMMYFUNCTION("""COMPUTED_VALUE"""),45457.66666666667)</f>
        <v>45457.66667</v>
      </c>
      <c r="N25" s="1">
        <f>IFERROR(__xludf.DUMMYFUNCTION("""COMPUTED_VALUE"""),3.8207068E7)</f>
        <v>38207068</v>
      </c>
    </row>
    <row r="26">
      <c r="A26" s="2">
        <f>IFERROR(__xludf.DUMMYFUNCTION("""COMPUTED_VALUE"""),45464.66666666667)</f>
        <v>45464.66667</v>
      </c>
      <c r="B26" s="1">
        <f>IFERROR(__xludf.DUMMYFUNCTION("""COMPUTED_VALUE"""),2473.76)</f>
        <v>2473.76</v>
      </c>
      <c r="D26" s="2">
        <f>IFERROR(__xludf.DUMMYFUNCTION("""COMPUTED_VALUE"""),45464.66666666667)</f>
        <v>45464.66667</v>
      </c>
      <c r="E26" s="1">
        <f>IFERROR(__xludf.DUMMYFUNCTION("""COMPUTED_VALUE"""),2494.67)</f>
        <v>2494.67</v>
      </c>
      <c r="G26" s="2">
        <f>IFERROR(__xludf.DUMMYFUNCTION("""COMPUTED_VALUE"""),45464.66666666667)</f>
        <v>45464.66667</v>
      </c>
      <c r="H26" s="1">
        <f>IFERROR(__xludf.DUMMYFUNCTION("""COMPUTED_VALUE"""),2383.47)</f>
        <v>2383.47</v>
      </c>
      <c r="J26" s="2">
        <f>IFERROR(__xludf.DUMMYFUNCTION("""COMPUTED_VALUE"""),45464.66666666667)</f>
        <v>45464.66667</v>
      </c>
      <c r="K26" s="1">
        <f>IFERROR(__xludf.DUMMYFUNCTION("""COMPUTED_VALUE"""),2435.82)</f>
        <v>2435.82</v>
      </c>
      <c r="M26" s="2">
        <f>IFERROR(__xludf.DUMMYFUNCTION("""COMPUTED_VALUE"""),45464.66666666667)</f>
        <v>45464.66667</v>
      </c>
      <c r="N26" s="1">
        <f>IFERROR(__xludf.DUMMYFUNCTION("""COMPUTED_VALUE"""),4.5968438E7)</f>
        <v>45968438</v>
      </c>
    </row>
    <row r="27">
      <c r="A27" s="2">
        <f>IFERROR(__xludf.DUMMYFUNCTION("""COMPUTED_VALUE"""),45471.66666666667)</f>
        <v>45471.66667</v>
      </c>
      <c r="B27" s="1">
        <f>IFERROR(__xludf.DUMMYFUNCTION("""COMPUTED_VALUE"""),2435.82)</f>
        <v>2435.82</v>
      </c>
      <c r="D27" s="2">
        <f>IFERROR(__xludf.DUMMYFUNCTION("""COMPUTED_VALUE"""),45471.66666666667)</f>
        <v>45471.66667</v>
      </c>
      <c r="E27" s="1">
        <f>IFERROR(__xludf.DUMMYFUNCTION("""COMPUTED_VALUE"""),2472.38)</f>
        <v>2472.38</v>
      </c>
      <c r="G27" s="2">
        <f>IFERROR(__xludf.DUMMYFUNCTION("""COMPUTED_VALUE"""),45471.66666666667)</f>
        <v>45471.66667</v>
      </c>
      <c r="H27" s="1">
        <f>IFERROR(__xludf.DUMMYFUNCTION("""COMPUTED_VALUE"""),2379.45)</f>
        <v>2379.45</v>
      </c>
      <c r="J27" s="2">
        <f>IFERROR(__xludf.DUMMYFUNCTION("""COMPUTED_VALUE"""),45471.66666666667)</f>
        <v>45471.66667</v>
      </c>
      <c r="K27" s="1">
        <f>IFERROR(__xludf.DUMMYFUNCTION("""COMPUTED_VALUE"""),2410.8)</f>
        <v>2410.8</v>
      </c>
      <c r="M27" s="2">
        <f>IFERROR(__xludf.DUMMYFUNCTION("""COMPUTED_VALUE"""),45471.66666666667)</f>
        <v>45471.66667</v>
      </c>
      <c r="N27" s="1">
        <f>IFERROR(__xludf.DUMMYFUNCTION("""COMPUTED_VALUE"""),3.9653803E7)</f>
        <v>39653803</v>
      </c>
    </row>
    <row r="28">
      <c r="A28" s="2">
        <f>IFERROR(__xludf.DUMMYFUNCTION("""COMPUTED_VALUE"""),45478.66666666667)</f>
        <v>45478.66667</v>
      </c>
      <c r="B28" s="1">
        <f>IFERROR(__xludf.DUMMYFUNCTION("""COMPUTED_VALUE"""),2410.8)</f>
        <v>2410.8</v>
      </c>
      <c r="D28" s="2">
        <f>IFERROR(__xludf.DUMMYFUNCTION("""COMPUTED_VALUE"""),45478.66666666667)</f>
        <v>45478.66667</v>
      </c>
      <c r="E28" s="1">
        <f>IFERROR(__xludf.DUMMYFUNCTION("""COMPUTED_VALUE"""),2425.01)</f>
        <v>2425.01</v>
      </c>
      <c r="G28" s="2">
        <f>IFERROR(__xludf.DUMMYFUNCTION("""COMPUTED_VALUE"""),45478.66666666667)</f>
        <v>45478.66667</v>
      </c>
      <c r="H28" s="1">
        <f>IFERROR(__xludf.DUMMYFUNCTION("""COMPUTED_VALUE"""),2295.85)</f>
        <v>2295.85</v>
      </c>
      <c r="J28" s="2">
        <f>IFERROR(__xludf.DUMMYFUNCTION("""COMPUTED_VALUE"""),45478.66666666667)</f>
        <v>45478.66667</v>
      </c>
      <c r="K28" s="1">
        <f>IFERROR(__xludf.DUMMYFUNCTION("""COMPUTED_VALUE"""),2312.82)</f>
        <v>2312.82</v>
      </c>
      <c r="M28" s="2">
        <f>IFERROR(__xludf.DUMMYFUNCTION("""COMPUTED_VALUE"""),45478.66666666667)</f>
        <v>45478.66667</v>
      </c>
      <c r="N28" s="1">
        <f>IFERROR(__xludf.DUMMYFUNCTION("""COMPUTED_VALUE"""),3.1143791E7)</f>
        <v>31143791</v>
      </c>
    </row>
    <row r="29">
      <c r="A29" s="2">
        <f>IFERROR(__xludf.DUMMYFUNCTION("""COMPUTED_VALUE"""),45485.66666666667)</f>
        <v>45485.66667</v>
      </c>
      <c r="B29" s="1">
        <f>IFERROR(__xludf.DUMMYFUNCTION("""COMPUTED_VALUE"""),2317.83)</f>
        <v>2317.83</v>
      </c>
      <c r="D29" s="2">
        <f>IFERROR(__xludf.DUMMYFUNCTION("""COMPUTED_VALUE"""),45485.66666666667)</f>
        <v>45485.66667</v>
      </c>
      <c r="E29" s="1">
        <f>IFERROR(__xludf.DUMMYFUNCTION("""COMPUTED_VALUE"""),2629.04)</f>
        <v>2629.04</v>
      </c>
      <c r="G29" s="2">
        <f>IFERROR(__xludf.DUMMYFUNCTION("""COMPUTED_VALUE"""),45485.66666666667)</f>
        <v>45485.66667</v>
      </c>
      <c r="H29" s="1">
        <f>IFERROR(__xludf.DUMMYFUNCTION("""COMPUTED_VALUE"""),2306.73)</f>
        <v>2306.73</v>
      </c>
      <c r="J29" s="2">
        <f>IFERROR(__xludf.DUMMYFUNCTION("""COMPUTED_VALUE"""),45485.66666666667)</f>
        <v>45485.66667</v>
      </c>
      <c r="K29" s="1">
        <f>IFERROR(__xludf.DUMMYFUNCTION("""COMPUTED_VALUE"""),2593.67)</f>
        <v>2593.67</v>
      </c>
      <c r="M29" s="2">
        <f>IFERROR(__xludf.DUMMYFUNCTION("""COMPUTED_VALUE"""),45485.66666666667)</f>
        <v>45485.66667</v>
      </c>
      <c r="N29" s="1">
        <f>IFERROR(__xludf.DUMMYFUNCTION("""COMPUTED_VALUE"""),4.9240725E7)</f>
        <v>49240725</v>
      </c>
    </row>
    <row r="30">
      <c r="A30" s="2">
        <f>IFERROR(__xludf.DUMMYFUNCTION("""COMPUTED_VALUE"""),45492.66666666667)</f>
        <v>45492.66667</v>
      </c>
      <c r="B30" s="1">
        <f>IFERROR(__xludf.DUMMYFUNCTION("""COMPUTED_VALUE"""),2597.42)</f>
        <v>2597.42</v>
      </c>
      <c r="D30" s="2">
        <f>IFERROR(__xludf.DUMMYFUNCTION("""COMPUTED_VALUE"""),45492.66666666667)</f>
        <v>45492.66667</v>
      </c>
      <c r="E30" s="1">
        <f>IFERROR(__xludf.DUMMYFUNCTION("""COMPUTED_VALUE"""),2886.76)</f>
        <v>2886.76</v>
      </c>
      <c r="G30" s="2">
        <f>IFERROR(__xludf.DUMMYFUNCTION("""COMPUTED_VALUE"""),45492.66666666667)</f>
        <v>45492.66667</v>
      </c>
      <c r="H30" s="1">
        <f>IFERROR(__xludf.DUMMYFUNCTION("""COMPUTED_VALUE"""),2577.58)</f>
        <v>2577.58</v>
      </c>
      <c r="J30" s="2">
        <f>IFERROR(__xludf.DUMMYFUNCTION("""COMPUTED_VALUE"""),45492.66666666667)</f>
        <v>45492.66667</v>
      </c>
      <c r="K30" s="1">
        <f>IFERROR(__xludf.DUMMYFUNCTION("""COMPUTED_VALUE"""),2801.88)</f>
        <v>2801.88</v>
      </c>
      <c r="M30" s="2">
        <f>IFERROR(__xludf.DUMMYFUNCTION("""COMPUTED_VALUE"""),45492.66666666667)</f>
        <v>45492.66667</v>
      </c>
      <c r="N30" s="1">
        <f>IFERROR(__xludf.DUMMYFUNCTION("""COMPUTED_VALUE"""),5.8956106E7)</f>
        <v>58956106</v>
      </c>
    </row>
    <row r="31">
      <c r="A31" s="2">
        <f>IFERROR(__xludf.DUMMYFUNCTION("""COMPUTED_VALUE"""),45499.66666666667)</f>
        <v>45499.66667</v>
      </c>
      <c r="B31" s="1">
        <f>IFERROR(__xludf.DUMMYFUNCTION("""COMPUTED_VALUE"""),2801.59)</f>
        <v>2801.59</v>
      </c>
      <c r="D31" s="2">
        <f>IFERROR(__xludf.DUMMYFUNCTION("""COMPUTED_VALUE"""),45499.66666666667)</f>
        <v>45499.66667</v>
      </c>
      <c r="E31" s="1">
        <f>IFERROR(__xludf.DUMMYFUNCTION("""COMPUTED_VALUE"""),2916.82)</f>
        <v>2916.82</v>
      </c>
      <c r="G31" s="2">
        <f>IFERROR(__xludf.DUMMYFUNCTION("""COMPUTED_VALUE"""),45499.66666666667)</f>
        <v>45499.66667</v>
      </c>
      <c r="H31" s="1">
        <f>IFERROR(__xludf.DUMMYFUNCTION("""COMPUTED_VALUE"""),2758.59)</f>
        <v>2758.59</v>
      </c>
      <c r="J31" s="2">
        <f>IFERROR(__xludf.DUMMYFUNCTION("""COMPUTED_VALUE"""),45499.66666666667)</f>
        <v>45499.66667</v>
      </c>
      <c r="K31" s="1">
        <f>IFERROR(__xludf.DUMMYFUNCTION("""COMPUTED_VALUE"""),2889.02)</f>
        <v>2889.02</v>
      </c>
      <c r="M31" s="2">
        <f>IFERROR(__xludf.DUMMYFUNCTION("""COMPUTED_VALUE"""),45499.66666666667)</f>
        <v>45499.66667</v>
      </c>
      <c r="N31" s="1">
        <f>IFERROR(__xludf.DUMMYFUNCTION("""COMPUTED_VALUE"""),5.0723261E7)</f>
        <v>50723261</v>
      </c>
    </row>
    <row r="32">
      <c r="A32" s="2">
        <f>IFERROR(__xludf.DUMMYFUNCTION("""COMPUTED_VALUE"""),45506.66666666667)</f>
        <v>45506.66667</v>
      </c>
      <c r="B32" s="1">
        <f>IFERROR(__xludf.DUMMYFUNCTION("""COMPUTED_VALUE"""),2893.24)</f>
        <v>2893.24</v>
      </c>
      <c r="D32" s="2">
        <f>IFERROR(__xludf.DUMMYFUNCTION("""COMPUTED_VALUE"""),45506.66666666667)</f>
        <v>45506.66667</v>
      </c>
      <c r="E32" s="1">
        <f>IFERROR(__xludf.DUMMYFUNCTION("""COMPUTED_VALUE"""),3002.2)</f>
        <v>3002.2</v>
      </c>
      <c r="G32" s="2">
        <f>IFERROR(__xludf.DUMMYFUNCTION("""COMPUTED_VALUE"""),45506.66666666667)</f>
        <v>45506.66667</v>
      </c>
      <c r="H32" s="1">
        <f>IFERROR(__xludf.DUMMYFUNCTION("""COMPUTED_VALUE"""),2787.87)</f>
        <v>2787.87</v>
      </c>
      <c r="J32" s="2">
        <f>IFERROR(__xludf.DUMMYFUNCTION("""COMPUTED_VALUE"""),45506.66666666667)</f>
        <v>45506.66667</v>
      </c>
      <c r="K32" s="1">
        <f>IFERROR(__xludf.DUMMYFUNCTION("""COMPUTED_VALUE"""),2849.58)</f>
        <v>2849.58</v>
      </c>
      <c r="M32" s="2">
        <f>IFERROR(__xludf.DUMMYFUNCTION("""COMPUTED_VALUE"""),45506.66666666667)</f>
        <v>45506.66667</v>
      </c>
      <c r="N32" s="1">
        <f>IFERROR(__xludf.DUMMYFUNCTION("""COMPUTED_VALUE"""),4.3982459E7)</f>
        <v>43982459</v>
      </c>
    </row>
    <row r="33">
      <c r="A33" s="2">
        <f>IFERROR(__xludf.DUMMYFUNCTION("""COMPUTED_VALUE"""),45513.66666666667)</f>
        <v>45513.66667</v>
      </c>
      <c r="B33" s="1">
        <f>IFERROR(__xludf.DUMMYFUNCTION("""COMPUTED_VALUE"""),2800.38)</f>
        <v>2800.38</v>
      </c>
      <c r="D33" s="2">
        <f>IFERROR(__xludf.DUMMYFUNCTION("""COMPUTED_VALUE"""),45513.66666666667)</f>
        <v>45513.66667</v>
      </c>
      <c r="E33" s="1">
        <f>IFERROR(__xludf.DUMMYFUNCTION("""COMPUTED_VALUE"""),2823.94)</f>
        <v>2823.94</v>
      </c>
      <c r="G33" s="2">
        <f>IFERROR(__xludf.DUMMYFUNCTION("""COMPUTED_VALUE"""),45513.66666666667)</f>
        <v>45513.66667</v>
      </c>
      <c r="H33" s="1">
        <f>IFERROR(__xludf.DUMMYFUNCTION("""COMPUTED_VALUE"""),2679.83)</f>
        <v>2679.83</v>
      </c>
      <c r="J33" s="2">
        <f>IFERROR(__xludf.DUMMYFUNCTION("""COMPUTED_VALUE"""),45513.66666666667)</f>
        <v>45513.66667</v>
      </c>
      <c r="K33" s="1">
        <f>IFERROR(__xludf.DUMMYFUNCTION("""COMPUTED_VALUE"""),2746.59)</f>
        <v>2746.59</v>
      </c>
      <c r="M33" s="2">
        <f>IFERROR(__xludf.DUMMYFUNCTION("""COMPUTED_VALUE"""),45513.66666666667)</f>
        <v>45513.66667</v>
      </c>
      <c r="N33" s="1">
        <f>IFERROR(__xludf.DUMMYFUNCTION("""COMPUTED_VALUE"""),4.3845683E7)</f>
        <v>43845683</v>
      </c>
    </row>
    <row r="34">
      <c r="A34" s="2">
        <f>IFERROR(__xludf.DUMMYFUNCTION("""COMPUTED_VALUE"""),45520.66666666667)</f>
        <v>45520.66667</v>
      </c>
      <c r="B34" s="1">
        <f>IFERROR(__xludf.DUMMYFUNCTION("""COMPUTED_VALUE"""),2744.85)</f>
        <v>2744.85</v>
      </c>
      <c r="D34" s="2">
        <f>IFERROR(__xludf.DUMMYFUNCTION("""COMPUTED_VALUE"""),45520.66666666667)</f>
        <v>45520.66667</v>
      </c>
      <c r="E34" s="1">
        <f>IFERROR(__xludf.DUMMYFUNCTION("""COMPUTED_VALUE"""),2812.23)</f>
        <v>2812.23</v>
      </c>
      <c r="G34" s="2">
        <f>IFERROR(__xludf.DUMMYFUNCTION("""COMPUTED_VALUE"""),45520.66666666667)</f>
        <v>45520.66667</v>
      </c>
      <c r="H34" s="1">
        <f>IFERROR(__xludf.DUMMYFUNCTION("""COMPUTED_VALUE"""),2711.97)</f>
        <v>2711.97</v>
      </c>
      <c r="J34" s="2">
        <f>IFERROR(__xludf.DUMMYFUNCTION("""COMPUTED_VALUE"""),45520.66666666667)</f>
        <v>45520.66667</v>
      </c>
      <c r="K34" s="1">
        <f>IFERROR(__xludf.DUMMYFUNCTION("""COMPUTED_VALUE"""),2787.95)</f>
        <v>2787.95</v>
      </c>
      <c r="M34" s="2">
        <f>IFERROR(__xludf.DUMMYFUNCTION("""COMPUTED_VALUE"""),45520.66666666667)</f>
        <v>45520.66667</v>
      </c>
      <c r="N34" s="1">
        <f>IFERROR(__xludf.DUMMYFUNCTION("""COMPUTED_VALUE"""),3.0004795E7)</f>
        <v>30004795</v>
      </c>
    </row>
    <row r="35">
      <c r="A35" s="2">
        <f>IFERROR(__xludf.DUMMYFUNCTION("""COMPUTED_VALUE"""),45527.66666666667)</f>
        <v>45527.66667</v>
      </c>
      <c r="B35" s="1">
        <f>IFERROR(__xludf.DUMMYFUNCTION("""COMPUTED_VALUE"""),2805.77)</f>
        <v>2805.77</v>
      </c>
      <c r="D35" s="2">
        <f>IFERROR(__xludf.DUMMYFUNCTION("""COMPUTED_VALUE"""),45527.66666666667)</f>
        <v>45527.66667</v>
      </c>
      <c r="E35" s="1">
        <f>IFERROR(__xludf.DUMMYFUNCTION("""COMPUTED_VALUE"""),3038.75)</f>
        <v>3038.75</v>
      </c>
      <c r="G35" s="2">
        <f>IFERROR(__xludf.DUMMYFUNCTION("""COMPUTED_VALUE"""),45527.66666666667)</f>
        <v>45527.66667</v>
      </c>
      <c r="H35" s="1">
        <f>IFERROR(__xludf.DUMMYFUNCTION("""COMPUTED_VALUE"""),2796.7)</f>
        <v>2796.7</v>
      </c>
      <c r="J35" s="2">
        <f>IFERROR(__xludf.DUMMYFUNCTION("""COMPUTED_VALUE"""),45527.66666666667)</f>
        <v>45527.66667</v>
      </c>
      <c r="K35" s="1">
        <f>IFERROR(__xludf.DUMMYFUNCTION("""COMPUTED_VALUE"""),3033.31)</f>
        <v>3033.31</v>
      </c>
      <c r="M35" s="2">
        <f>IFERROR(__xludf.DUMMYFUNCTION("""COMPUTED_VALUE"""),45527.66666666667)</f>
        <v>45527.66667</v>
      </c>
      <c r="N35" s="1">
        <f>IFERROR(__xludf.DUMMYFUNCTION("""COMPUTED_VALUE"""),4.2889673E7)</f>
        <v>42889673</v>
      </c>
    </row>
    <row r="36">
      <c r="A36" s="2">
        <f>IFERROR(__xludf.DUMMYFUNCTION("""COMPUTED_VALUE"""),45534.66666666667)</f>
        <v>45534.66667</v>
      </c>
      <c r="B36" s="1">
        <f>IFERROR(__xludf.DUMMYFUNCTION("""COMPUTED_VALUE"""),3043.48)</f>
        <v>3043.48</v>
      </c>
      <c r="D36" s="2">
        <f>IFERROR(__xludf.DUMMYFUNCTION("""COMPUTED_VALUE"""),45534.66666666667)</f>
        <v>45534.66667</v>
      </c>
      <c r="E36" s="1">
        <f>IFERROR(__xludf.DUMMYFUNCTION("""COMPUTED_VALUE"""),3051.17)</f>
        <v>3051.17</v>
      </c>
      <c r="G36" s="2">
        <f>IFERROR(__xludf.DUMMYFUNCTION("""COMPUTED_VALUE"""),45534.66666666667)</f>
        <v>45534.66667</v>
      </c>
      <c r="H36" s="1">
        <f>IFERROR(__xludf.DUMMYFUNCTION("""COMPUTED_VALUE"""),2914.85)</f>
        <v>2914.85</v>
      </c>
      <c r="J36" s="2">
        <f>IFERROR(__xludf.DUMMYFUNCTION("""COMPUTED_VALUE"""),45534.66666666667)</f>
        <v>45534.66667</v>
      </c>
      <c r="K36" s="1">
        <f>IFERROR(__xludf.DUMMYFUNCTION("""COMPUTED_VALUE"""),2971.18)</f>
        <v>2971.18</v>
      </c>
      <c r="M36" s="2">
        <f>IFERROR(__xludf.DUMMYFUNCTION("""COMPUTED_VALUE"""),45534.66666666667)</f>
        <v>45534.66667</v>
      </c>
      <c r="N36" s="1">
        <f>IFERROR(__xludf.DUMMYFUNCTION("""COMPUTED_VALUE"""),2.7532446E7)</f>
        <v>27532446</v>
      </c>
    </row>
    <row r="37">
      <c r="A37" s="2">
        <f>IFERROR(__xludf.DUMMYFUNCTION("""COMPUTED_VALUE"""),45541.66666666667)</f>
        <v>45541.66667</v>
      </c>
      <c r="B37" s="1">
        <f>IFERROR(__xludf.DUMMYFUNCTION("""COMPUTED_VALUE"""),2969.62)</f>
        <v>2969.62</v>
      </c>
      <c r="D37" s="2">
        <f>IFERROR(__xludf.DUMMYFUNCTION("""COMPUTED_VALUE"""),45541.66666666667)</f>
        <v>45541.66667</v>
      </c>
      <c r="E37" s="1">
        <f>IFERROR(__xludf.DUMMYFUNCTION("""COMPUTED_VALUE"""),2997.07)</f>
        <v>2997.07</v>
      </c>
      <c r="G37" s="2">
        <f>IFERROR(__xludf.DUMMYFUNCTION("""COMPUTED_VALUE"""),45541.66666666667)</f>
        <v>45541.66667</v>
      </c>
      <c r="H37" s="1">
        <f>IFERROR(__xludf.DUMMYFUNCTION("""COMPUTED_VALUE"""),2859.45)</f>
        <v>2859.45</v>
      </c>
      <c r="J37" s="2">
        <f>IFERROR(__xludf.DUMMYFUNCTION("""COMPUTED_VALUE"""),45541.66666666667)</f>
        <v>45541.66667</v>
      </c>
      <c r="K37" s="1">
        <f>IFERROR(__xludf.DUMMYFUNCTION("""COMPUTED_VALUE"""),2912.45)</f>
        <v>2912.45</v>
      </c>
      <c r="M37" s="2">
        <f>IFERROR(__xludf.DUMMYFUNCTION("""COMPUTED_VALUE"""),45541.66666666667)</f>
        <v>45541.66667</v>
      </c>
      <c r="N37" s="1">
        <f>IFERROR(__xludf.DUMMYFUNCTION("""COMPUTED_VALUE"""),2.9199895E7)</f>
        <v>29199895</v>
      </c>
    </row>
    <row r="38">
      <c r="A38" s="2">
        <f>IFERROR(__xludf.DUMMYFUNCTION("""COMPUTED_VALUE"""),45548.66666666667)</f>
        <v>45548.66667</v>
      </c>
      <c r="B38" s="1">
        <f>IFERROR(__xludf.DUMMYFUNCTION("""COMPUTED_VALUE"""),2914.35)</f>
        <v>2914.35</v>
      </c>
      <c r="D38" s="2">
        <f>IFERROR(__xludf.DUMMYFUNCTION("""COMPUTED_VALUE"""),45548.66666666667)</f>
        <v>45548.66667</v>
      </c>
      <c r="E38" s="1">
        <f>IFERROR(__xludf.DUMMYFUNCTION("""COMPUTED_VALUE"""),3065.22)</f>
        <v>3065.22</v>
      </c>
      <c r="G38" s="2">
        <f>IFERROR(__xludf.DUMMYFUNCTION("""COMPUTED_VALUE"""),45548.66666666667)</f>
        <v>45548.66667</v>
      </c>
      <c r="H38" s="1">
        <f>IFERROR(__xludf.DUMMYFUNCTION("""COMPUTED_VALUE"""),2841.24)</f>
        <v>2841.24</v>
      </c>
      <c r="J38" s="2">
        <f>IFERROR(__xludf.DUMMYFUNCTION("""COMPUTED_VALUE"""),45548.66666666667)</f>
        <v>45548.66667</v>
      </c>
      <c r="K38" s="1">
        <f>IFERROR(__xludf.DUMMYFUNCTION("""COMPUTED_VALUE"""),3057.56)</f>
        <v>3057.56</v>
      </c>
      <c r="M38" s="2">
        <f>IFERROR(__xludf.DUMMYFUNCTION("""COMPUTED_VALUE"""),45548.66666666667)</f>
        <v>45548.66667</v>
      </c>
      <c r="N38" s="1">
        <f>IFERROR(__xludf.DUMMYFUNCTION("""COMPUTED_VALUE"""),3.6219438E7)</f>
        <v>36219438</v>
      </c>
    </row>
    <row r="39">
      <c r="A39" s="2">
        <f>IFERROR(__xludf.DUMMYFUNCTION("""COMPUTED_VALUE"""),45555.66666666667)</f>
        <v>45555.66667</v>
      </c>
      <c r="B39" s="1">
        <f>IFERROR(__xludf.DUMMYFUNCTION("""COMPUTED_VALUE"""),3071.04)</f>
        <v>3071.04</v>
      </c>
      <c r="D39" s="2">
        <f>IFERROR(__xludf.DUMMYFUNCTION("""COMPUTED_VALUE"""),45555.66666666667)</f>
        <v>45555.66667</v>
      </c>
      <c r="E39" s="1">
        <f>IFERROR(__xludf.DUMMYFUNCTION("""COMPUTED_VALUE"""),3152.17)</f>
        <v>3152.17</v>
      </c>
      <c r="G39" s="2">
        <f>IFERROR(__xludf.DUMMYFUNCTION("""COMPUTED_VALUE"""),45555.66666666667)</f>
        <v>45555.66667</v>
      </c>
      <c r="H39" s="1">
        <f>IFERROR(__xludf.DUMMYFUNCTION("""COMPUTED_VALUE"""),3025.79)</f>
        <v>3025.79</v>
      </c>
      <c r="J39" s="2">
        <f>IFERROR(__xludf.DUMMYFUNCTION("""COMPUTED_VALUE"""),45555.66666666667)</f>
        <v>45555.66667</v>
      </c>
      <c r="K39" s="1">
        <f>IFERROR(__xludf.DUMMYFUNCTION("""COMPUTED_VALUE"""),3052.45)</f>
        <v>3052.45</v>
      </c>
      <c r="M39" s="2">
        <f>IFERROR(__xludf.DUMMYFUNCTION("""COMPUTED_VALUE"""),45555.66666666667)</f>
        <v>45555.66667</v>
      </c>
      <c r="N39" s="1">
        <f>IFERROR(__xludf.DUMMYFUNCTION("""COMPUTED_VALUE"""),5.7367746E7)</f>
        <v>57367746</v>
      </c>
    </row>
    <row r="40">
      <c r="A40" s="2">
        <f>IFERROR(__xludf.DUMMYFUNCTION("""COMPUTED_VALUE"""),45562.66666666667)</f>
        <v>45562.66667</v>
      </c>
      <c r="B40" s="1">
        <f>IFERROR(__xludf.DUMMYFUNCTION("""COMPUTED_VALUE"""),3063.44)</f>
        <v>3063.44</v>
      </c>
      <c r="D40" s="2">
        <f>IFERROR(__xludf.DUMMYFUNCTION("""COMPUTED_VALUE"""),45562.66666666667)</f>
        <v>45562.66667</v>
      </c>
      <c r="E40" s="1">
        <f>IFERROR(__xludf.DUMMYFUNCTION("""COMPUTED_VALUE"""),3125.15)</f>
        <v>3125.15</v>
      </c>
      <c r="G40" s="2">
        <f>IFERROR(__xludf.DUMMYFUNCTION("""COMPUTED_VALUE"""),45562.66666666667)</f>
        <v>45562.66667</v>
      </c>
      <c r="H40" s="1">
        <f>IFERROR(__xludf.DUMMYFUNCTION("""COMPUTED_VALUE"""),3017.1)</f>
        <v>3017.1</v>
      </c>
      <c r="J40" s="2">
        <f>IFERROR(__xludf.DUMMYFUNCTION("""COMPUTED_VALUE"""),45562.66666666667)</f>
        <v>45562.66667</v>
      </c>
      <c r="K40" s="1">
        <f>IFERROR(__xludf.DUMMYFUNCTION("""COMPUTED_VALUE"""),3092.2)</f>
        <v>3092.2</v>
      </c>
      <c r="M40" s="2">
        <f>IFERROR(__xludf.DUMMYFUNCTION("""COMPUTED_VALUE"""),45562.66666666667)</f>
        <v>45562.66667</v>
      </c>
      <c r="N40" s="1">
        <f>IFERROR(__xludf.DUMMYFUNCTION("""COMPUTED_VALUE"""),3.4020922E7)</f>
        <v>34020922</v>
      </c>
    </row>
    <row r="41">
      <c r="A41" s="2">
        <f>IFERROR(__xludf.DUMMYFUNCTION("""COMPUTED_VALUE"""),45569.66666666667)</f>
        <v>45569.66667</v>
      </c>
      <c r="B41" s="1">
        <f>IFERROR(__xludf.DUMMYFUNCTION("""COMPUTED_VALUE"""),3090.54)</f>
        <v>3090.54</v>
      </c>
      <c r="D41" s="2">
        <f>IFERROR(__xludf.DUMMYFUNCTION("""COMPUTED_VALUE"""),45569.66666666667)</f>
        <v>45569.66667</v>
      </c>
      <c r="E41" s="1">
        <f>IFERROR(__xludf.DUMMYFUNCTION("""COMPUTED_VALUE"""),3127.98)</f>
        <v>3127.98</v>
      </c>
      <c r="G41" s="2">
        <f>IFERROR(__xludf.DUMMYFUNCTION("""COMPUTED_VALUE"""),45569.66666666667)</f>
        <v>45569.66667</v>
      </c>
      <c r="H41" s="1">
        <f>IFERROR(__xludf.DUMMYFUNCTION("""COMPUTED_VALUE"""),2966.97)</f>
        <v>2966.97</v>
      </c>
      <c r="J41" s="2">
        <f>IFERROR(__xludf.DUMMYFUNCTION("""COMPUTED_VALUE"""),45569.66666666667)</f>
        <v>45569.66667</v>
      </c>
      <c r="K41" s="1">
        <f>IFERROR(__xludf.DUMMYFUNCTION("""COMPUTED_VALUE"""),3001.64)</f>
        <v>3001.64</v>
      </c>
      <c r="M41" s="2">
        <f>IFERROR(__xludf.DUMMYFUNCTION("""COMPUTED_VALUE"""),45569.66666666667)</f>
        <v>45569.66667</v>
      </c>
      <c r="N41" s="1">
        <f>IFERROR(__xludf.DUMMYFUNCTION("""COMPUTED_VALUE"""),3.1568295E7)</f>
        <v>31568295</v>
      </c>
    </row>
    <row r="42">
      <c r="A42" s="2">
        <f>IFERROR(__xludf.DUMMYFUNCTION("""COMPUTED_VALUE"""),45576.66666666667)</f>
        <v>45576.66667</v>
      </c>
      <c r="B42" s="1">
        <f>IFERROR(__xludf.DUMMYFUNCTION("""COMPUTED_VALUE"""),2991.49)</f>
        <v>2991.49</v>
      </c>
      <c r="D42" s="2">
        <f>IFERROR(__xludf.DUMMYFUNCTION("""COMPUTED_VALUE"""),45576.66666666667)</f>
        <v>45576.66667</v>
      </c>
      <c r="E42" s="1">
        <f>IFERROR(__xludf.DUMMYFUNCTION("""COMPUTED_VALUE"""),3040.51)</f>
        <v>3040.51</v>
      </c>
      <c r="G42" s="2">
        <f>IFERROR(__xludf.DUMMYFUNCTION("""COMPUTED_VALUE"""),45576.66666666667)</f>
        <v>45576.66667</v>
      </c>
      <c r="H42" s="1">
        <f>IFERROR(__xludf.DUMMYFUNCTION("""COMPUTED_VALUE"""),2952.53)</f>
        <v>2952.53</v>
      </c>
      <c r="J42" s="2">
        <f>IFERROR(__xludf.DUMMYFUNCTION("""COMPUTED_VALUE"""),45576.66666666667)</f>
        <v>45576.66667</v>
      </c>
      <c r="K42" s="1">
        <f>IFERROR(__xludf.DUMMYFUNCTION("""COMPUTED_VALUE"""),2977.1)</f>
        <v>2977.1</v>
      </c>
      <c r="M42" s="2">
        <f>IFERROR(__xludf.DUMMYFUNCTION("""COMPUTED_VALUE"""),45576.66666666667)</f>
        <v>45576.66667</v>
      </c>
      <c r="N42" s="1">
        <f>IFERROR(__xludf.DUMMYFUNCTION("""COMPUTED_VALUE"""),2.6447416E7)</f>
        <v>26447416</v>
      </c>
    </row>
    <row r="43">
      <c r="A43" s="2">
        <f>IFERROR(__xludf.DUMMYFUNCTION("""COMPUTED_VALUE"""),45583.66666666667)</f>
        <v>45583.66667</v>
      </c>
      <c r="B43" s="1">
        <f>IFERROR(__xludf.DUMMYFUNCTION("""COMPUTED_VALUE"""),2977.1)</f>
        <v>2977.1</v>
      </c>
      <c r="D43" s="2">
        <f>IFERROR(__xludf.DUMMYFUNCTION("""COMPUTED_VALUE"""),45583.66666666667)</f>
        <v>45583.66667</v>
      </c>
      <c r="E43" s="1">
        <f>IFERROR(__xludf.DUMMYFUNCTION("""COMPUTED_VALUE"""),3170.03)</f>
        <v>3170.03</v>
      </c>
      <c r="G43" s="2">
        <f>IFERROR(__xludf.DUMMYFUNCTION("""COMPUTED_VALUE"""),45583.66666666667)</f>
        <v>45583.66667</v>
      </c>
      <c r="H43" s="1">
        <f>IFERROR(__xludf.DUMMYFUNCTION("""COMPUTED_VALUE"""),2975.33)</f>
        <v>2975.33</v>
      </c>
      <c r="J43" s="2">
        <f>IFERROR(__xludf.DUMMYFUNCTION("""COMPUTED_VALUE"""),45583.66666666667)</f>
        <v>45583.66667</v>
      </c>
      <c r="K43" s="1">
        <f>IFERROR(__xludf.DUMMYFUNCTION("""COMPUTED_VALUE"""),3159.22)</f>
        <v>3159.22</v>
      </c>
      <c r="M43" s="2">
        <f>IFERROR(__xludf.DUMMYFUNCTION("""COMPUTED_VALUE"""),45583.66666666667)</f>
        <v>45583.66667</v>
      </c>
      <c r="N43" s="1">
        <f>IFERROR(__xludf.DUMMYFUNCTION("""COMPUTED_VALUE"""),2.9339965E7)</f>
        <v>29339965</v>
      </c>
    </row>
    <row r="44">
      <c r="A44" s="2">
        <f>IFERROR(__xludf.DUMMYFUNCTION("""COMPUTED_VALUE"""),45590.66666666667)</f>
        <v>45590.66667</v>
      </c>
      <c r="B44" s="1">
        <f>IFERROR(__xludf.DUMMYFUNCTION("""COMPUTED_VALUE"""),3149.24)</f>
        <v>3149.24</v>
      </c>
      <c r="D44" s="2">
        <f>IFERROR(__xludf.DUMMYFUNCTION("""COMPUTED_VALUE"""),45590.66666666667)</f>
        <v>45590.66667</v>
      </c>
      <c r="E44" s="1">
        <f>IFERROR(__xludf.DUMMYFUNCTION("""COMPUTED_VALUE"""),3149.24)</f>
        <v>3149.24</v>
      </c>
      <c r="G44" s="2">
        <f>IFERROR(__xludf.DUMMYFUNCTION("""COMPUTED_VALUE"""),45590.66666666667)</f>
        <v>45590.66667</v>
      </c>
      <c r="H44" s="1">
        <f>IFERROR(__xludf.DUMMYFUNCTION("""COMPUTED_VALUE"""),2879.52)</f>
        <v>2879.52</v>
      </c>
      <c r="J44" s="2">
        <f>IFERROR(__xludf.DUMMYFUNCTION("""COMPUTED_VALUE"""),45590.66666666667)</f>
        <v>45590.66667</v>
      </c>
      <c r="K44" s="1">
        <f>IFERROR(__xludf.DUMMYFUNCTION("""COMPUTED_VALUE"""),2896.52)</f>
        <v>2896.52</v>
      </c>
      <c r="M44" s="2">
        <f>IFERROR(__xludf.DUMMYFUNCTION("""COMPUTED_VALUE"""),45590.66666666667)</f>
        <v>45590.66667</v>
      </c>
      <c r="N44" s="1">
        <f>IFERROR(__xludf.DUMMYFUNCTION("""COMPUTED_VALUE"""),4.1098765E7)</f>
        <v>41098765</v>
      </c>
    </row>
    <row r="45">
      <c r="A45" s="2">
        <f>IFERROR(__xludf.DUMMYFUNCTION("""COMPUTED_VALUE"""),45597.66666666667)</f>
        <v>45597.66667</v>
      </c>
      <c r="B45" s="1">
        <f>IFERROR(__xludf.DUMMYFUNCTION("""COMPUTED_VALUE"""),2902.75)</f>
        <v>2902.75</v>
      </c>
      <c r="D45" s="2">
        <f>IFERROR(__xludf.DUMMYFUNCTION("""COMPUTED_VALUE"""),45597.66666666667)</f>
        <v>45597.66667</v>
      </c>
      <c r="E45" s="1">
        <f>IFERROR(__xludf.DUMMYFUNCTION("""COMPUTED_VALUE"""),2949.8)</f>
        <v>2949.8</v>
      </c>
      <c r="G45" s="2">
        <f>IFERROR(__xludf.DUMMYFUNCTION("""COMPUTED_VALUE"""),45597.66666666667)</f>
        <v>45597.66667</v>
      </c>
      <c r="H45" s="1">
        <f>IFERROR(__xludf.DUMMYFUNCTION("""COMPUTED_VALUE"""),2650.07)</f>
        <v>2650.07</v>
      </c>
      <c r="J45" s="2">
        <f>IFERROR(__xludf.DUMMYFUNCTION("""COMPUTED_VALUE"""),45597.66666666667)</f>
        <v>45597.66667</v>
      </c>
      <c r="K45" s="1">
        <f>IFERROR(__xludf.DUMMYFUNCTION("""COMPUTED_VALUE"""),2792.93)</f>
        <v>2792.93</v>
      </c>
      <c r="M45" s="2">
        <f>IFERROR(__xludf.DUMMYFUNCTION("""COMPUTED_VALUE"""),45597.66666666667)</f>
        <v>45597.66667</v>
      </c>
      <c r="N45" s="1">
        <f>IFERROR(__xludf.DUMMYFUNCTION("""COMPUTED_VALUE"""),5.3098565E7)</f>
        <v>53098565</v>
      </c>
    </row>
    <row r="46">
      <c r="A46" s="2">
        <f>IFERROR(__xludf.DUMMYFUNCTION("""COMPUTED_VALUE"""),45604.66666666667)</f>
        <v>45604.66667</v>
      </c>
      <c r="B46" s="1">
        <f>IFERROR(__xludf.DUMMYFUNCTION("""COMPUTED_VALUE"""),2800.89)</f>
        <v>2800.89</v>
      </c>
      <c r="D46" s="2">
        <f>IFERROR(__xludf.DUMMYFUNCTION("""COMPUTED_VALUE"""),45604.66666666667)</f>
        <v>45604.66667</v>
      </c>
      <c r="E46" s="1">
        <f>IFERROR(__xludf.DUMMYFUNCTION("""COMPUTED_VALUE"""),2910.26)</f>
        <v>2910.26</v>
      </c>
      <c r="G46" s="2">
        <f>IFERROR(__xludf.DUMMYFUNCTION("""COMPUTED_VALUE"""),45604.66666666667)</f>
        <v>45604.66667</v>
      </c>
      <c r="H46" s="1">
        <f>IFERROR(__xludf.DUMMYFUNCTION("""COMPUTED_VALUE"""),2725.99)</f>
        <v>2725.99</v>
      </c>
      <c r="J46" s="2">
        <f>IFERROR(__xludf.DUMMYFUNCTION("""COMPUTED_VALUE"""),45604.66666666667)</f>
        <v>45604.66667</v>
      </c>
      <c r="K46" s="1">
        <f>IFERROR(__xludf.DUMMYFUNCTION("""COMPUTED_VALUE"""),2859.15)</f>
        <v>2859.15</v>
      </c>
      <c r="M46" s="2">
        <f>IFERROR(__xludf.DUMMYFUNCTION("""COMPUTED_VALUE"""),45604.66666666667)</f>
        <v>45604.66667</v>
      </c>
      <c r="N46" s="1">
        <f>IFERROR(__xludf.DUMMYFUNCTION("""COMPUTED_VALUE"""),4.8061825E7)</f>
        <v>48061825</v>
      </c>
    </row>
    <row r="47">
      <c r="A47" s="2">
        <f>IFERROR(__xludf.DUMMYFUNCTION("""COMPUTED_VALUE"""),45611.66666666667)</f>
        <v>45611.66667</v>
      </c>
      <c r="B47" s="1">
        <f>IFERROR(__xludf.DUMMYFUNCTION("""COMPUTED_VALUE"""),2863.95)</f>
        <v>2863.95</v>
      </c>
      <c r="D47" s="2">
        <f>IFERROR(__xludf.DUMMYFUNCTION("""COMPUTED_VALUE"""),45611.66666666667)</f>
        <v>45611.66667</v>
      </c>
      <c r="E47" s="1">
        <f>IFERROR(__xludf.DUMMYFUNCTION("""COMPUTED_VALUE"""),2887.74)</f>
        <v>2887.74</v>
      </c>
      <c r="G47" s="2">
        <f>IFERROR(__xludf.DUMMYFUNCTION("""COMPUTED_VALUE"""),45611.66666666667)</f>
        <v>45611.66667</v>
      </c>
      <c r="H47" s="1">
        <f>IFERROR(__xludf.DUMMYFUNCTION("""COMPUTED_VALUE"""),2751.87)</f>
        <v>2751.87</v>
      </c>
      <c r="J47" s="2">
        <f>IFERROR(__xludf.DUMMYFUNCTION("""COMPUTED_VALUE"""),45611.66666666667)</f>
        <v>45611.66667</v>
      </c>
      <c r="K47" s="1">
        <f>IFERROR(__xludf.DUMMYFUNCTION("""COMPUTED_VALUE"""),2764.07)</f>
        <v>2764.07</v>
      </c>
      <c r="M47" s="2">
        <f>IFERROR(__xludf.DUMMYFUNCTION("""COMPUTED_VALUE"""),45611.66666666667)</f>
        <v>45611.66667</v>
      </c>
      <c r="N47" s="1">
        <f>IFERROR(__xludf.DUMMYFUNCTION("""COMPUTED_VALUE"""),3.5306405E7)</f>
        <v>35306405</v>
      </c>
    </row>
    <row r="48">
      <c r="A48" s="2">
        <f>IFERROR(__xludf.DUMMYFUNCTION("""COMPUTED_VALUE"""),45618.66666666667)</f>
        <v>45618.66667</v>
      </c>
      <c r="B48" s="1">
        <f>IFERROR(__xludf.DUMMYFUNCTION("""COMPUTED_VALUE"""),2750.67)</f>
        <v>2750.67</v>
      </c>
      <c r="D48" s="2">
        <f>IFERROR(__xludf.DUMMYFUNCTION("""COMPUTED_VALUE"""),45618.66666666667)</f>
        <v>45618.66667</v>
      </c>
      <c r="E48" s="1">
        <f>IFERROR(__xludf.DUMMYFUNCTION("""COMPUTED_VALUE"""),2804.63)</f>
        <v>2804.63</v>
      </c>
      <c r="G48" s="2">
        <f>IFERROR(__xludf.DUMMYFUNCTION("""COMPUTED_VALUE"""),45618.66666666667)</f>
        <v>45618.66667</v>
      </c>
      <c r="H48" s="1">
        <f>IFERROR(__xludf.DUMMYFUNCTION("""COMPUTED_VALUE"""),2716.97)</f>
        <v>2716.97</v>
      </c>
      <c r="J48" s="2">
        <f>IFERROR(__xludf.DUMMYFUNCTION("""COMPUTED_VALUE"""),45618.66666666667)</f>
        <v>45618.66667</v>
      </c>
      <c r="K48" s="1">
        <f>IFERROR(__xludf.DUMMYFUNCTION("""COMPUTED_VALUE"""),2797.42)</f>
        <v>2797.42</v>
      </c>
      <c r="M48" s="2">
        <f>IFERROR(__xludf.DUMMYFUNCTION("""COMPUTED_VALUE"""),45618.66666666667)</f>
        <v>45618.66667</v>
      </c>
      <c r="N48" s="1">
        <f>IFERROR(__xludf.DUMMYFUNCTION("""COMPUTED_VALUE"""),3.16411E7)</f>
        <v>31641100</v>
      </c>
    </row>
    <row r="49">
      <c r="A49" s="2">
        <f>IFERROR(__xludf.DUMMYFUNCTION("""COMPUTED_VALUE"""),45625.54166666667)</f>
        <v>45625.54167</v>
      </c>
      <c r="B49" s="1">
        <f>IFERROR(__xludf.DUMMYFUNCTION("""COMPUTED_VALUE"""),2797.42)</f>
        <v>2797.42</v>
      </c>
      <c r="D49" s="2">
        <f>IFERROR(__xludf.DUMMYFUNCTION("""COMPUTED_VALUE"""),45625.54166666667)</f>
        <v>45625.54167</v>
      </c>
      <c r="E49" s="1">
        <f>IFERROR(__xludf.DUMMYFUNCTION("""COMPUTED_VALUE"""),2981.07)</f>
        <v>2981.07</v>
      </c>
      <c r="G49" s="2">
        <f>IFERROR(__xludf.DUMMYFUNCTION("""COMPUTED_VALUE"""),45625.54166666667)</f>
        <v>45625.54167</v>
      </c>
      <c r="H49" s="1">
        <f>IFERROR(__xludf.DUMMYFUNCTION("""COMPUTED_VALUE"""),2797.42)</f>
        <v>2797.42</v>
      </c>
      <c r="J49" s="2">
        <f>IFERROR(__xludf.DUMMYFUNCTION("""COMPUTED_VALUE"""),45625.54166666667)</f>
        <v>45625.54167</v>
      </c>
      <c r="K49" s="1">
        <f>IFERROR(__xludf.DUMMYFUNCTION("""COMPUTED_VALUE"""),2894.66)</f>
        <v>2894.66</v>
      </c>
      <c r="M49" s="2">
        <f>IFERROR(__xludf.DUMMYFUNCTION("""COMPUTED_VALUE"""),45625.54166666667)</f>
        <v>45625.54167</v>
      </c>
      <c r="N49" s="1">
        <f>IFERROR(__xludf.DUMMYFUNCTION("""COMPUTED_VALUE"""),3.0149591E7)</f>
        <v>30149591</v>
      </c>
    </row>
    <row r="50">
      <c r="A50" s="2">
        <f>IFERROR(__xludf.DUMMYFUNCTION("""COMPUTED_VALUE"""),45632.66666666667)</f>
        <v>45632.66667</v>
      </c>
      <c r="B50" s="1">
        <f>IFERROR(__xludf.DUMMYFUNCTION("""COMPUTED_VALUE"""),2894.66)</f>
        <v>2894.66</v>
      </c>
      <c r="D50" s="2">
        <f>IFERROR(__xludf.DUMMYFUNCTION("""COMPUTED_VALUE"""),45632.66666666667)</f>
        <v>45632.66667</v>
      </c>
      <c r="E50" s="1">
        <f>IFERROR(__xludf.DUMMYFUNCTION("""COMPUTED_VALUE"""),2900.62)</f>
        <v>2900.62</v>
      </c>
      <c r="G50" s="2">
        <f>IFERROR(__xludf.DUMMYFUNCTION("""COMPUTED_VALUE"""),45632.66666666667)</f>
        <v>45632.66667</v>
      </c>
      <c r="H50" s="1">
        <f>IFERROR(__xludf.DUMMYFUNCTION("""COMPUTED_VALUE"""),2718.91)</f>
        <v>2718.91</v>
      </c>
      <c r="J50" s="2">
        <f>IFERROR(__xludf.DUMMYFUNCTION("""COMPUTED_VALUE"""),45632.66666666667)</f>
        <v>45632.66667</v>
      </c>
      <c r="K50" s="1">
        <f>IFERROR(__xludf.DUMMYFUNCTION("""COMPUTED_VALUE"""),2732.82)</f>
        <v>2732.82</v>
      </c>
      <c r="M50" s="2">
        <f>IFERROR(__xludf.DUMMYFUNCTION("""COMPUTED_VALUE"""),45632.66666666667)</f>
        <v>45632.66667</v>
      </c>
      <c r="N50" s="1">
        <f>IFERROR(__xludf.DUMMYFUNCTION("""COMPUTED_VALUE"""),3.4709167E7)</f>
        <v>34709167</v>
      </c>
    </row>
    <row r="51">
      <c r="A51" s="2">
        <f>IFERROR(__xludf.DUMMYFUNCTION("""COMPUTED_VALUE"""),45639.66666666667)</f>
        <v>45639.66667</v>
      </c>
      <c r="B51" s="1">
        <f>IFERROR(__xludf.DUMMYFUNCTION("""COMPUTED_VALUE"""),2732.82)</f>
        <v>2732.82</v>
      </c>
      <c r="D51" s="2">
        <f>IFERROR(__xludf.DUMMYFUNCTION("""COMPUTED_VALUE"""),45639.66666666667)</f>
        <v>45639.66667</v>
      </c>
      <c r="E51" s="1">
        <f>IFERROR(__xludf.DUMMYFUNCTION("""COMPUTED_VALUE"""),2776.13)</f>
        <v>2776.13</v>
      </c>
      <c r="G51" s="2">
        <f>IFERROR(__xludf.DUMMYFUNCTION("""COMPUTED_VALUE"""),45639.66666666667)</f>
        <v>45639.66667</v>
      </c>
      <c r="H51" s="1">
        <f>IFERROR(__xludf.DUMMYFUNCTION("""COMPUTED_VALUE"""),2533.64)</f>
        <v>2533.64</v>
      </c>
      <c r="J51" s="2">
        <f>IFERROR(__xludf.DUMMYFUNCTION("""COMPUTED_VALUE"""),45639.66666666667)</f>
        <v>45639.66667</v>
      </c>
      <c r="K51" s="1">
        <f>IFERROR(__xludf.DUMMYFUNCTION("""COMPUTED_VALUE"""),2559.79)</f>
        <v>2559.79</v>
      </c>
      <c r="M51" s="2">
        <f>IFERROR(__xludf.DUMMYFUNCTION("""COMPUTED_VALUE"""),45639.66666666667)</f>
        <v>45639.66667</v>
      </c>
      <c r="N51" s="1">
        <f>IFERROR(__xludf.DUMMYFUNCTION("""COMPUTED_VALUE"""),5.3965783E7)</f>
        <v>53965783</v>
      </c>
    </row>
    <row r="52">
      <c r="A52" s="2">
        <f>IFERROR(__xludf.DUMMYFUNCTION("""COMPUTED_VALUE"""),45646.66666666667)</f>
        <v>45646.66667</v>
      </c>
      <c r="B52" s="1">
        <f>IFERROR(__xludf.DUMMYFUNCTION("""COMPUTED_VALUE"""),2560.64)</f>
        <v>2560.64</v>
      </c>
      <c r="D52" s="2">
        <f>IFERROR(__xludf.DUMMYFUNCTION("""COMPUTED_VALUE"""),45646.66666666667)</f>
        <v>45646.66667</v>
      </c>
      <c r="E52" s="1">
        <f>IFERROR(__xludf.DUMMYFUNCTION("""COMPUTED_VALUE"""),2595.72)</f>
        <v>2595.72</v>
      </c>
      <c r="G52" s="2">
        <f>IFERROR(__xludf.DUMMYFUNCTION("""COMPUTED_VALUE"""),45646.66666666667)</f>
        <v>45646.66667</v>
      </c>
      <c r="H52" s="1">
        <f>IFERROR(__xludf.DUMMYFUNCTION("""COMPUTED_VALUE"""),2321.57)</f>
        <v>2321.57</v>
      </c>
      <c r="J52" s="2">
        <f>IFERROR(__xludf.DUMMYFUNCTION("""COMPUTED_VALUE"""),45646.66666666667)</f>
        <v>45646.66667</v>
      </c>
      <c r="K52" s="1">
        <f>IFERROR(__xludf.DUMMYFUNCTION("""COMPUTED_VALUE"""),2372.06)</f>
        <v>2372.06</v>
      </c>
      <c r="M52" s="2">
        <f>IFERROR(__xludf.DUMMYFUNCTION("""COMPUTED_VALUE"""),45646.66666666667)</f>
        <v>45646.66667</v>
      </c>
      <c r="N52" s="1">
        <f>IFERROR(__xludf.DUMMYFUNCTION("""COMPUTED_VALUE"""),8.0365989E7)</f>
        <v>80365989</v>
      </c>
    </row>
    <row r="53">
      <c r="A53" s="2">
        <f>IFERROR(__xludf.DUMMYFUNCTION("""COMPUTED_VALUE"""),45653.66666666667)</f>
        <v>45653.66667</v>
      </c>
      <c r="B53" s="1">
        <f>IFERROR(__xludf.DUMMYFUNCTION("""COMPUTED_VALUE"""),2365.24)</f>
        <v>2365.24</v>
      </c>
      <c r="D53" s="2">
        <f>IFERROR(__xludf.DUMMYFUNCTION("""COMPUTED_VALUE"""),45653.66666666667)</f>
        <v>45653.66667</v>
      </c>
      <c r="E53" s="1">
        <f>IFERROR(__xludf.DUMMYFUNCTION("""COMPUTED_VALUE"""),2399.21)</f>
        <v>2399.21</v>
      </c>
      <c r="G53" s="2">
        <f>IFERROR(__xludf.DUMMYFUNCTION("""COMPUTED_VALUE"""),45653.66666666667)</f>
        <v>45653.66667</v>
      </c>
      <c r="H53" s="1">
        <f>IFERROR(__xludf.DUMMYFUNCTION("""COMPUTED_VALUE"""),2346.59)</f>
        <v>2346.59</v>
      </c>
      <c r="J53" s="2">
        <f>IFERROR(__xludf.DUMMYFUNCTION("""COMPUTED_VALUE"""),45653.66666666667)</f>
        <v>45653.66667</v>
      </c>
      <c r="K53" s="1">
        <f>IFERROR(__xludf.DUMMYFUNCTION("""COMPUTED_VALUE"""),2366.79)</f>
        <v>2366.79</v>
      </c>
      <c r="M53" s="2">
        <f>IFERROR(__xludf.DUMMYFUNCTION("""COMPUTED_VALUE"""),45653.66666666667)</f>
        <v>45653.66667</v>
      </c>
      <c r="N53" s="1">
        <f>IFERROR(__xludf.DUMMYFUNCTION("""COMPUTED_VALUE"""),2.7003236E7)</f>
        <v>27003236</v>
      </c>
    </row>
    <row r="54">
      <c r="A54" s="2">
        <f>IFERROR(__xludf.DUMMYFUNCTION("""COMPUTED_VALUE"""),45660.66666666667)</f>
        <v>45660.66667</v>
      </c>
      <c r="B54" s="1">
        <f>IFERROR(__xludf.DUMMYFUNCTION("""COMPUTED_VALUE"""),2363.75)</f>
        <v>2363.75</v>
      </c>
      <c r="D54" s="2">
        <f>IFERROR(__xludf.DUMMYFUNCTION("""COMPUTED_VALUE"""),45660.66666666667)</f>
        <v>45660.66667</v>
      </c>
      <c r="E54" s="1">
        <f>IFERROR(__xludf.DUMMYFUNCTION("""COMPUTED_VALUE"""),2385.78)</f>
        <v>2385.78</v>
      </c>
      <c r="G54" s="2">
        <f>IFERROR(__xludf.DUMMYFUNCTION("""COMPUTED_VALUE"""),45660.66666666667)</f>
        <v>45660.66667</v>
      </c>
      <c r="H54" s="1">
        <f>IFERROR(__xludf.DUMMYFUNCTION("""COMPUTED_VALUE"""),2313.28)</f>
        <v>2313.28</v>
      </c>
      <c r="J54" s="2">
        <f>IFERROR(__xludf.DUMMYFUNCTION("""COMPUTED_VALUE"""),45660.66666666667)</f>
        <v>45660.66667</v>
      </c>
      <c r="K54" s="1">
        <f>IFERROR(__xludf.DUMMYFUNCTION("""COMPUTED_VALUE"""),2356.87)</f>
        <v>2356.87</v>
      </c>
      <c r="M54" s="2">
        <f>IFERROR(__xludf.DUMMYFUNCTION("""COMPUTED_VALUE"""),45660.66666666667)</f>
        <v>45660.66667</v>
      </c>
      <c r="N54" s="1">
        <f>IFERROR(__xludf.DUMMYFUNCTION("""COMPUTED_VALUE"""),2.8760484E7)</f>
        <v>28760484</v>
      </c>
    </row>
    <row r="55">
      <c r="A55" s="2">
        <f>IFERROR(__xludf.DUMMYFUNCTION("""COMPUTED_VALUE"""),45667.66666666667)</f>
        <v>45667.66667</v>
      </c>
      <c r="B55" s="1">
        <f>IFERROR(__xludf.DUMMYFUNCTION("""COMPUTED_VALUE"""),2362.85)</f>
        <v>2362.85</v>
      </c>
      <c r="D55" s="2">
        <f>IFERROR(__xludf.DUMMYFUNCTION("""COMPUTED_VALUE"""),45667.66666666667)</f>
        <v>45667.66667</v>
      </c>
      <c r="E55" s="1">
        <f>IFERROR(__xludf.DUMMYFUNCTION("""COMPUTED_VALUE"""),2392.06)</f>
        <v>2392.06</v>
      </c>
      <c r="G55" s="2">
        <f>IFERROR(__xludf.DUMMYFUNCTION("""COMPUTED_VALUE"""),45667.66666666667)</f>
        <v>45667.66667</v>
      </c>
      <c r="H55" s="1">
        <f>IFERROR(__xludf.DUMMYFUNCTION("""COMPUTED_VALUE"""),2285.14)</f>
        <v>2285.14</v>
      </c>
      <c r="J55" s="2">
        <f>IFERROR(__xludf.DUMMYFUNCTION("""COMPUTED_VALUE"""),45667.66666666667)</f>
        <v>45667.66667</v>
      </c>
      <c r="K55" s="1">
        <f>IFERROR(__xludf.DUMMYFUNCTION("""COMPUTED_VALUE"""),2289.32)</f>
        <v>2289.32</v>
      </c>
      <c r="M55" s="2">
        <f>IFERROR(__xludf.DUMMYFUNCTION("""COMPUTED_VALUE"""),45667.66666666667)</f>
        <v>45667.66667</v>
      </c>
      <c r="N55" s="1">
        <f>IFERROR(__xludf.DUMMYFUNCTION("""COMPUTED_VALUE"""),3.967367E7)</f>
        <v>39673670</v>
      </c>
    </row>
    <row r="56">
      <c r="A56" s="2">
        <f>IFERROR(__xludf.DUMMYFUNCTION("""COMPUTED_VALUE"""),45674.66666666667)</f>
        <v>45674.66667</v>
      </c>
      <c r="B56" s="1">
        <f>IFERROR(__xludf.DUMMYFUNCTION("""COMPUTED_VALUE"""),2290.03)</f>
        <v>2290.03</v>
      </c>
      <c r="D56" s="2">
        <f>IFERROR(__xludf.DUMMYFUNCTION("""COMPUTED_VALUE"""),45674.66666666667)</f>
        <v>45674.66667</v>
      </c>
      <c r="E56" s="1">
        <f>IFERROR(__xludf.DUMMYFUNCTION("""COMPUTED_VALUE"""),2517.27)</f>
        <v>2517.27</v>
      </c>
      <c r="G56" s="2">
        <f>IFERROR(__xludf.DUMMYFUNCTION("""COMPUTED_VALUE"""),45674.66666666667)</f>
        <v>45674.66667</v>
      </c>
      <c r="H56" s="1">
        <f>IFERROR(__xludf.DUMMYFUNCTION("""COMPUTED_VALUE"""),2280.54)</f>
        <v>2280.54</v>
      </c>
      <c r="J56" s="2">
        <f>IFERROR(__xludf.DUMMYFUNCTION("""COMPUTED_VALUE"""),45674.66666666667)</f>
        <v>45674.66667</v>
      </c>
      <c r="K56" s="1">
        <f>IFERROR(__xludf.DUMMYFUNCTION("""COMPUTED_VALUE"""),2483.75)</f>
        <v>2483.75</v>
      </c>
      <c r="M56" s="2">
        <f>IFERROR(__xludf.DUMMYFUNCTION("""COMPUTED_VALUE"""),45674.66666666667)</f>
        <v>45674.66667</v>
      </c>
      <c r="N56" s="1">
        <f>IFERROR(__xludf.DUMMYFUNCTION("""COMPUTED_VALUE"""),5.8439616E7)</f>
        <v>58439616</v>
      </c>
    </row>
    <row r="57">
      <c r="A57" s="2">
        <f>IFERROR(__xludf.DUMMYFUNCTION("""COMPUTED_VALUE"""),45681.66666666667)</f>
        <v>45681.66667</v>
      </c>
      <c r="B57" s="1">
        <f>IFERROR(__xludf.DUMMYFUNCTION("""COMPUTED_VALUE"""),2488.76)</f>
        <v>2488.76</v>
      </c>
      <c r="D57" s="2">
        <f>IFERROR(__xludf.DUMMYFUNCTION("""COMPUTED_VALUE"""),45681.66666666667)</f>
        <v>45681.66667</v>
      </c>
      <c r="E57" s="1">
        <f>IFERROR(__xludf.DUMMYFUNCTION("""COMPUTED_VALUE"""),2533.56)</f>
        <v>2533.56</v>
      </c>
      <c r="G57" s="2">
        <f>IFERROR(__xludf.DUMMYFUNCTION("""COMPUTED_VALUE"""),45681.66666666667)</f>
        <v>45681.66667</v>
      </c>
      <c r="H57" s="1">
        <f>IFERROR(__xludf.DUMMYFUNCTION("""COMPUTED_VALUE"""),2430.49)</f>
        <v>2430.49</v>
      </c>
      <c r="J57" s="2">
        <f>IFERROR(__xludf.DUMMYFUNCTION("""COMPUTED_VALUE"""),45681.66666666667)</f>
        <v>45681.66667</v>
      </c>
      <c r="K57" s="1">
        <f>IFERROR(__xludf.DUMMYFUNCTION("""COMPUTED_VALUE"""),2433.22)</f>
        <v>2433.22</v>
      </c>
      <c r="M57" s="2">
        <f>IFERROR(__xludf.DUMMYFUNCTION("""COMPUTED_VALUE"""),45681.66666666667)</f>
        <v>45681.66667</v>
      </c>
      <c r="N57" s="1">
        <f>IFERROR(__xludf.DUMMYFUNCTION("""COMPUTED_VALUE"""),4.4766666E7)</f>
        <v>44766666</v>
      </c>
    </row>
    <row r="58">
      <c r="A58" s="2">
        <f>IFERROR(__xludf.DUMMYFUNCTION("""COMPUTED_VALUE"""),45688.66666666667)</f>
        <v>45688.66667</v>
      </c>
      <c r="B58" s="1">
        <f>IFERROR(__xludf.DUMMYFUNCTION("""COMPUTED_VALUE"""),2432.6)</f>
        <v>2432.6</v>
      </c>
      <c r="D58" s="2">
        <f>IFERROR(__xludf.DUMMYFUNCTION("""COMPUTED_VALUE"""),45688.66666666667)</f>
        <v>45688.66667</v>
      </c>
      <c r="E58" s="1">
        <f>IFERROR(__xludf.DUMMYFUNCTION("""COMPUTED_VALUE"""),2515.8)</f>
        <v>2515.8</v>
      </c>
      <c r="G58" s="2">
        <f>IFERROR(__xludf.DUMMYFUNCTION("""COMPUTED_VALUE"""),45688.66666666667)</f>
        <v>45688.66667</v>
      </c>
      <c r="H58" s="1">
        <f>IFERROR(__xludf.DUMMYFUNCTION("""COMPUTED_VALUE"""),2388.84)</f>
        <v>2388.84</v>
      </c>
      <c r="J58" s="2">
        <f>IFERROR(__xludf.DUMMYFUNCTION("""COMPUTED_VALUE"""),45688.66666666667)</f>
        <v>45688.66667</v>
      </c>
      <c r="K58" s="1">
        <f>IFERROR(__xludf.DUMMYFUNCTION("""COMPUTED_VALUE"""),2404.41)</f>
        <v>2404.41</v>
      </c>
      <c r="M58" s="2">
        <f>IFERROR(__xludf.DUMMYFUNCTION("""COMPUTED_VALUE"""),45688.66666666667)</f>
        <v>45688.66667</v>
      </c>
      <c r="N58" s="1">
        <f>IFERROR(__xludf.DUMMYFUNCTION("""COMPUTED_VALUE"""),6.2660494E7)</f>
        <v>62660494</v>
      </c>
    </row>
    <row r="59">
      <c r="A59" s="2">
        <f>IFERROR(__xludf.DUMMYFUNCTION("""COMPUTED_VALUE"""),45695.66666666667)</f>
        <v>45695.66667</v>
      </c>
      <c r="B59" s="1">
        <f>IFERROR(__xludf.DUMMYFUNCTION("""COMPUTED_VALUE"""),2404.41)</f>
        <v>2404.41</v>
      </c>
      <c r="D59" s="2">
        <f>IFERROR(__xludf.DUMMYFUNCTION("""COMPUTED_VALUE"""),45695.66666666667)</f>
        <v>45695.66667</v>
      </c>
      <c r="E59" s="1">
        <f>IFERROR(__xludf.DUMMYFUNCTION("""COMPUTED_VALUE"""),2404.41)</f>
        <v>2404.41</v>
      </c>
      <c r="G59" s="2">
        <f>IFERROR(__xludf.DUMMYFUNCTION("""COMPUTED_VALUE"""),45695.66666666667)</f>
        <v>45695.66667</v>
      </c>
      <c r="H59" s="1">
        <f>IFERROR(__xludf.DUMMYFUNCTION("""COMPUTED_VALUE"""),2249.49)</f>
        <v>2249.49</v>
      </c>
      <c r="J59" s="2">
        <f>IFERROR(__xludf.DUMMYFUNCTION("""COMPUTED_VALUE"""),45695.66666666667)</f>
        <v>45695.66667</v>
      </c>
      <c r="K59" s="1">
        <f>IFERROR(__xludf.DUMMYFUNCTION("""COMPUTED_VALUE"""),2264.53)</f>
        <v>2264.53</v>
      </c>
      <c r="M59" s="2">
        <f>IFERROR(__xludf.DUMMYFUNCTION("""COMPUTED_VALUE"""),45695.66666666667)</f>
        <v>45695.66667</v>
      </c>
      <c r="N59" s="1">
        <f>IFERROR(__xludf.DUMMYFUNCTION("""COMPUTED_VALUE"""),1.06360515E8)</f>
        <v>106360515</v>
      </c>
    </row>
    <row r="60">
      <c r="A60" s="2">
        <f>IFERROR(__xludf.DUMMYFUNCTION("""COMPUTED_VALUE"""),45702.66666666667)</f>
        <v>45702.66667</v>
      </c>
      <c r="B60" s="1">
        <f>IFERROR(__xludf.DUMMYFUNCTION("""COMPUTED_VALUE"""),2271.45)</f>
        <v>2271.45</v>
      </c>
      <c r="D60" s="2">
        <f>IFERROR(__xludf.DUMMYFUNCTION("""COMPUTED_VALUE"""),45702.66666666667)</f>
        <v>45702.66667</v>
      </c>
      <c r="E60" s="1">
        <f>IFERROR(__xludf.DUMMYFUNCTION("""COMPUTED_VALUE"""),2316.79)</f>
        <v>2316.79</v>
      </c>
      <c r="G60" s="2">
        <f>IFERROR(__xludf.DUMMYFUNCTION("""COMPUTED_VALUE"""),45702.66666666667)</f>
        <v>45702.66667</v>
      </c>
      <c r="H60" s="1">
        <f>IFERROR(__xludf.DUMMYFUNCTION("""COMPUTED_VALUE"""),2205.54)</f>
        <v>2205.54</v>
      </c>
      <c r="J60" s="2">
        <f>IFERROR(__xludf.DUMMYFUNCTION("""COMPUTED_VALUE"""),45702.66666666667)</f>
        <v>45702.66667</v>
      </c>
      <c r="K60" s="1">
        <f>IFERROR(__xludf.DUMMYFUNCTION("""COMPUTED_VALUE"""),2274.37)</f>
        <v>2274.37</v>
      </c>
      <c r="M60" s="2">
        <f>IFERROR(__xludf.DUMMYFUNCTION("""COMPUTED_VALUE"""),45702.66666666667)</f>
        <v>45702.66667</v>
      </c>
      <c r="N60" s="1">
        <f>IFERROR(__xludf.DUMMYFUNCTION("""COMPUTED_VALUE"""),5.7312851E7)</f>
        <v>57312851</v>
      </c>
    </row>
    <row r="61">
      <c r="A61" s="2">
        <f>IFERROR(__xludf.DUMMYFUNCTION("""COMPUTED_VALUE"""),45709.66666666667)</f>
        <v>45709.66667</v>
      </c>
      <c r="B61" s="1">
        <f>IFERROR(__xludf.DUMMYFUNCTION("""COMPUTED_VALUE"""),2274.43)</f>
        <v>2274.43</v>
      </c>
      <c r="D61" s="2">
        <f>IFERROR(__xludf.DUMMYFUNCTION("""COMPUTED_VALUE"""),45709.66666666667)</f>
        <v>45709.66667</v>
      </c>
      <c r="E61" s="1">
        <f>IFERROR(__xludf.DUMMYFUNCTION("""COMPUTED_VALUE"""),2274.43)</f>
        <v>2274.43</v>
      </c>
      <c r="G61" s="2">
        <f>IFERROR(__xludf.DUMMYFUNCTION("""COMPUTED_VALUE"""),45709.66666666667)</f>
        <v>45709.66667</v>
      </c>
      <c r="H61" s="1">
        <f>IFERROR(__xludf.DUMMYFUNCTION("""COMPUTED_VALUE"""),2162.07)</f>
        <v>2162.07</v>
      </c>
      <c r="J61" s="2">
        <f>IFERROR(__xludf.DUMMYFUNCTION("""COMPUTED_VALUE"""),45709.66666666667)</f>
        <v>45709.66667</v>
      </c>
      <c r="K61" s="1">
        <f>IFERROR(__xludf.DUMMYFUNCTION("""COMPUTED_VALUE"""),2177.67)</f>
        <v>2177.67</v>
      </c>
      <c r="M61" s="2">
        <f>IFERROR(__xludf.DUMMYFUNCTION("""COMPUTED_VALUE"""),45709.66666666667)</f>
        <v>45709.66667</v>
      </c>
      <c r="N61" s="1">
        <f>IFERROR(__xludf.DUMMYFUNCTION("""COMPUTED_VALUE"""),4.5497085E7)</f>
        <v>45497085</v>
      </c>
    </row>
    <row r="62">
      <c r="A62" s="2">
        <f>IFERROR(__xludf.DUMMYFUNCTION("""COMPUTED_VALUE"""),45716.66666666667)</f>
        <v>45716.66667</v>
      </c>
      <c r="B62" s="1">
        <f>IFERROR(__xludf.DUMMYFUNCTION("""COMPUTED_VALUE"""),2177.67)</f>
        <v>2177.67</v>
      </c>
      <c r="D62" s="2">
        <f>IFERROR(__xludf.DUMMYFUNCTION("""COMPUTED_VALUE"""),45716.66666666667)</f>
        <v>45716.66667</v>
      </c>
      <c r="E62" s="1">
        <f>IFERROR(__xludf.DUMMYFUNCTION("""COMPUTED_VALUE"""),2265.97)</f>
        <v>2265.97</v>
      </c>
      <c r="G62" s="2">
        <f>IFERROR(__xludf.DUMMYFUNCTION("""COMPUTED_VALUE"""),45716.66666666667)</f>
        <v>45716.66667</v>
      </c>
      <c r="H62" s="1">
        <f>IFERROR(__xludf.DUMMYFUNCTION("""COMPUTED_VALUE"""),2143.26)</f>
        <v>2143.26</v>
      </c>
      <c r="J62" s="2">
        <f>IFERROR(__xludf.DUMMYFUNCTION("""COMPUTED_VALUE"""),45716.66666666667)</f>
        <v>45716.66667</v>
      </c>
      <c r="K62" s="1">
        <f>IFERROR(__xludf.DUMMYFUNCTION("""COMPUTED_VALUE"""),2187.78)</f>
        <v>2187.78</v>
      </c>
      <c r="M62" s="2">
        <f>IFERROR(__xludf.DUMMYFUNCTION("""COMPUTED_VALUE"""),45716.66666666667)</f>
        <v>45716.66667</v>
      </c>
      <c r="N62" s="1">
        <f>IFERROR(__xludf.DUMMYFUNCTION("""COMPUTED_VALUE"""),5.8444768E7)</f>
        <v>58444768</v>
      </c>
    </row>
    <row r="63">
      <c r="A63" s="2">
        <f>IFERROR(__xludf.DUMMYFUNCTION("""COMPUTED_VALUE"""),45723.66666666667)</f>
        <v>45723.66667</v>
      </c>
      <c r="B63" s="1">
        <f>IFERROR(__xludf.DUMMYFUNCTION("""COMPUTED_VALUE"""),2188.71)</f>
        <v>2188.71</v>
      </c>
      <c r="D63" s="2">
        <f>IFERROR(__xludf.DUMMYFUNCTION("""COMPUTED_VALUE"""),45723.66666666667)</f>
        <v>45723.66667</v>
      </c>
      <c r="E63" s="1">
        <f>IFERROR(__xludf.DUMMYFUNCTION("""COMPUTED_VALUE"""),2290.0)</f>
        <v>2290</v>
      </c>
      <c r="G63" s="2">
        <f>IFERROR(__xludf.DUMMYFUNCTION("""COMPUTED_VALUE"""),45723.66666666667)</f>
        <v>45723.66667</v>
      </c>
      <c r="H63" s="1">
        <f>IFERROR(__xludf.DUMMYFUNCTION("""COMPUTED_VALUE"""),2137.97)</f>
        <v>2137.97</v>
      </c>
      <c r="J63" s="2">
        <f>IFERROR(__xludf.DUMMYFUNCTION("""COMPUTED_VALUE"""),45723.66666666667)</f>
        <v>45723.66667</v>
      </c>
      <c r="K63" s="1">
        <f>IFERROR(__xludf.DUMMYFUNCTION("""COMPUTED_VALUE"""),2263.45)</f>
        <v>2263.45</v>
      </c>
      <c r="M63" s="2">
        <f>IFERROR(__xludf.DUMMYFUNCTION("""COMPUTED_VALUE"""),45723.66666666667)</f>
        <v>45723.66667</v>
      </c>
      <c r="N63" s="1">
        <f>IFERROR(__xludf.DUMMYFUNCTION("""COMPUTED_VALUE"""),6.4504736E7)</f>
        <v>64504736</v>
      </c>
    </row>
    <row r="64">
      <c r="A64" s="2">
        <f>IFERROR(__xludf.DUMMYFUNCTION("""COMPUTED_VALUE"""),45730.66666666667)</f>
        <v>45730.66667</v>
      </c>
      <c r="B64" s="1">
        <f>IFERROR(__xludf.DUMMYFUNCTION("""COMPUTED_VALUE"""),2262.55)</f>
        <v>2262.55</v>
      </c>
      <c r="D64" s="2">
        <f>IFERROR(__xludf.DUMMYFUNCTION("""COMPUTED_VALUE"""),45730.66666666667)</f>
        <v>45730.66667</v>
      </c>
      <c r="E64" s="1">
        <f>IFERROR(__xludf.DUMMYFUNCTION("""COMPUTED_VALUE"""),2331.17)</f>
        <v>2331.17</v>
      </c>
      <c r="G64" s="2">
        <f>IFERROR(__xludf.DUMMYFUNCTION("""COMPUTED_VALUE"""),45730.66666666667)</f>
        <v>45730.66667</v>
      </c>
      <c r="H64" s="1">
        <f>IFERROR(__xludf.DUMMYFUNCTION("""COMPUTED_VALUE"""),2123.05)</f>
        <v>2123.05</v>
      </c>
      <c r="J64" s="2">
        <f>IFERROR(__xludf.DUMMYFUNCTION("""COMPUTED_VALUE"""),45730.66666666667)</f>
        <v>45730.66667</v>
      </c>
      <c r="K64" s="1">
        <f>IFERROR(__xludf.DUMMYFUNCTION("""COMPUTED_VALUE"""),2164.21)</f>
        <v>2164.21</v>
      </c>
      <c r="M64" s="2">
        <f>IFERROR(__xludf.DUMMYFUNCTION("""COMPUTED_VALUE"""),45730.66666666667)</f>
        <v>45730.66667</v>
      </c>
      <c r="N64" s="1">
        <f>IFERROR(__xludf.DUMMYFUNCTION("""COMPUTED_VALUE"""),5.6760261E7)</f>
        <v>56760261</v>
      </c>
    </row>
    <row r="65">
      <c r="A65" s="2">
        <f>IFERROR(__xludf.DUMMYFUNCTION("""COMPUTED_VALUE"""),45737.66666666667)</f>
        <v>45737.66667</v>
      </c>
      <c r="B65" s="1">
        <f>IFERROR(__xludf.DUMMYFUNCTION("""COMPUTED_VALUE"""),2166.08)</f>
        <v>2166.08</v>
      </c>
      <c r="D65" s="2">
        <f>IFERROR(__xludf.DUMMYFUNCTION("""COMPUTED_VALUE"""),45737.66666666667)</f>
        <v>45737.66667</v>
      </c>
      <c r="E65" s="1">
        <f>IFERROR(__xludf.DUMMYFUNCTION("""COMPUTED_VALUE"""),2256.58)</f>
        <v>2256.58</v>
      </c>
      <c r="G65" s="2">
        <f>IFERROR(__xludf.DUMMYFUNCTION("""COMPUTED_VALUE"""),45737.66666666667)</f>
        <v>45737.66667</v>
      </c>
      <c r="H65" s="1">
        <f>IFERROR(__xludf.DUMMYFUNCTION("""COMPUTED_VALUE"""),2123.33)</f>
        <v>2123.33</v>
      </c>
      <c r="J65" s="2">
        <f>IFERROR(__xludf.DUMMYFUNCTION("""COMPUTED_VALUE"""),45737.66666666667)</f>
        <v>45737.66667</v>
      </c>
      <c r="K65" s="1">
        <f>IFERROR(__xludf.DUMMYFUNCTION("""COMPUTED_VALUE"""),2160.63)</f>
        <v>2160.63</v>
      </c>
      <c r="M65" s="2">
        <f>IFERROR(__xludf.DUMMYFUNCTION("""COMPUTED_VALUE"""),45737.66666666667)</f>
        <v>45737.66667</v>
      </c>
      <c r="N65" s="1">
        <f>IFERROR(__xludf.DUMMYFUNCTION("""COMPUTED_VALUE"""),7.0188263E7)</f>
        <v>70188263</v>
      </c>
    </row>
    <row r="66">
      <c r="A66" s="2">
        <f>IFERROR(__xludf.DUMMYFUNCTION("""COMPUTED_VALUE"""),45744.66666666667)</f>
        <v>45744.66667</v>
      </c>
      <c r="B66" s="1">
        <f>IFERROR(__xludf.DUMMYFUNCTION("""COMPUTED_VALUE"""),2162.55)</f>
        <v>2162.55</v>
      </c>
      <c r="D66" s="2">
        <f>IFERROR(__xludf.DUMMYFUNCTION("""COMPUTED_VALUE"""),45744.66666666667)</f>
        <v>45744.66667</v>
      </c>
      <c r="E66" s="1">
        <f>IFERROR(__xludf.DUMMYFUNCTION("""COMPUTED_VALUE"""),2241.14)</f>
        <v>2241.14</v>
      </c>
      <c r="G66" s="2">
        <f>IFERROR(__xludf.DUMMYFUNCTION("""COMPUTED_VALUE"""),45744.66666666667)</f>
        <v>45744.66667</v>
      </c>
      <c r="H66" s="1">
        <f>IFERROR(__xludf.DUMMYFUNCTION("""COMPUTED_VALUE"""),2132.68)</f>
        <v>2132.68</v>
      </c>
      <c r="J66" s="2">
        <f>IFERROR(__xludf.DUMMYFUNCTION("""COMPUTED_VALUE"""),45744.66666666667)</f>
        <v>45744.66667</v>
      </c>
      <c r="K66" s="1">
        <f>IFERROR(__xludf.DUMMYFUNCTION("""COMPUTED_VALUE"""),2139.66)</f>
        <v>2139.66</v>
      </c>
      <c r="M66" s="2">
        <f>IFERROR(__xludf.DUMMYFUNCTION("""COMPUTED_VALUE"""),45744.66666666667)</f>
        <v>45744.66667</v>
      </c>
      <c r="N66" s="1">
        <f>IFERROR(__xludf.DUMMYFUNCTION("""COMPUTED_VALUE"""),4.3233934E7)</f>
        <v>43233934</v>
      </c>
    </row>
    <row r="67">
      <c r="A67" s="2">
        <f>IFERROR(__xludf.DUMMYFUNCTION("""COMPUTED_VALUE"""),45751.66666666667)</f>
        <v>45751.66667</v>
      </c>
      <c r="B67" s="1">
        <f>IFERROR(__xludf.DUMMYFUNCTION("""COMPUTED_VALUE"""),2139.66)</f>
        <v>2139.66</v>
      </c>
      <c r="D67" s="2">
        <f>IFERROR(__xludf.DUMMYFUNCTION("""COMPUTED_VALUE"""),45751.66666666667)</f>
        <v>45751.66667</v>
      </c>
      <c r="E67" s="1">
        <f>IFERROR(__xludf.DUMMYFUNCTION("""COMPUTED_VALUE"""),2210.12)</f>
        <v>2210.12</v>
      </c>
      <c r="G67" s="2">
        <f>IFERROR(__xludf.DUMMYFUNCTION("""COMPUTED_VALUE"""),45751.66666666667)</f>
        <v>45751.66667</v>
      </c>
      <c r="H67" s="1">
        <f>IFERROR(__xludf.DUMMYFUNCTION("""COMPUTED_VALUE"""),2027.94)</f>
        <v>2027.94</v>
      </c>
      <c r="J67" s="2">
        <f>IFERROR(__xludf.DUMMYFUNCTION("""COMPUTED_VALUE"""),45751.66666666667)</f>
        <v>45751.66667</v>
      </c>
      <c r="K67" s="1">
        <f>IFERROR(__xludf.DUMMYFUNCTION("""COMPUTED_VALUE"""),2138.16)</f>
        <v>2138.16</v>
      </c>
      <c r="M67" s="2">
        <f>IFERROR(__xludf.DUMMYFUNCTION("""COMPUTED_VALUE"""),45751.66666666667)</f>
        <v>45751.66667</v>
      </c>
      <c r="N67" s="1">
        <f>IFERROR(__xludf.DUMMYFUNCTION("""COMPUTED_VALUE"""),6.4713234E7)</f>
        <v>64713234</v>
      </c>
    </row>
    <row r="68">
      <c r="A68" s="2">
        <f>IFERROR(__xludf.DUMMYFUNCTION("""COMPUTED_VALUE"""),45758.66666666667)</f>
        <v>45758.66667</v>
      </c>
      <c r="B68" s="1">
        <f>IFERROR(__xludf.DUMMYFUNCTION("""COMPUTED_VALUE"""),2120.13)</f>
        <v>2120.13</v>
      </c>
      <c r="D68" s="2">
        <f>IFERROR(__xludf.DUMMYFUNCTION("""COMPUTED_VALUE"""),45758.66666666667)</f>
        <v>45758.66667</v>
      </c>
      <c r="E68" s="1">
        <f>IFERROR(__xludf.DUMMYFUNCTION("""COMPUTED_VALUE"""),2150.02)</f>
        <v>2150.02</v>
      </c>
      <c r="G68" s="2">
        <f>IFERROR(__xludf.DUMMYFUNCTION("""COMPUTED_VALUE"""),45758.66666666667)</f>
        <v>45758.66667</v>
      </c>
      <c r="H68" s="1">
        <f>IFERROR(__xludf.DUMMYFUNCTION("""COMPUTED_VALUE"""),1872.38)</f>
        <v>1872.38</v>
      </c>
      <c r="J68" s="2">
        <f>IFERROR(__xludf.DUMMYFUNCTION("""COMPUTED_VALUE"""),45758.66666666667)</f>
        <v>45758.66667</v>
      </c>
      <c r="K68" s="1">
        <f>IFERROR(__xludf.DUMMYFUNCTION("""COMPUTED_VALUE"""),2021.32)</f>
        <v>2021.32</v>
      </c>
      <c r="M68" s="2">
        <f>IFERROR(__xludf.DUMMYFUNCTION("""COMPUTED_VALUE"""),45758.66666666667)</f>
        <v>45758.66667</v>
      </c>
      <c r="N68" s="1">
        <f>IFERROR(__xludf.DUMMYFUNCTION("""COMPUTED_VALUE"""),8.1832638E7)</f>
        <v>81832638</v>
      </c>
    </row>
    <row r="69">
      <c r="A69" s="2">
        <f>IFERROR(__xludf.DUMMYFUNCTION("""COMPUTED_VALUE"""),45764.66666666667)</f>
        <v>45764.66667</v>
      </c>
      <c r="B69" s="1">
        <f>IFERROR(__xludf.DUMMYFUNCTION("""COMPUTED_VALUE"""),2034.47)</f>
        <v>2034.47</v>
      </c>
      <c r="D69" s="2">
        <f>IFERROR(__xludf.DUMMYFUNCTION("""COMPUTED_VALUE"""),45764.66666666667)</f>
        <v>45764.66667</v>
      </c>
      <c r="E69" s="1">
        <f>IFERROR(__xludf.DUMMYFUNCTION("""COMPUTED_VALUE"""),2061.62)</f>
        <v>2061.62</v>
      </c>
      <c r="G69" s="2">
        <f>IFERROR(__xludf.DUMMYFUNCTION("""COMPUTED_VALUE"""),45764.66666666667)</f>
        <v>45764.66667</v>
      </c>
      <c r="H69" s="1">
        <f>IFERROR(__xludf.DUMMYFUNCTION("""COMPUTED_VALUE"""),1964.25)</f>
        <v>1964.25</v>
      </c>
      <c r="J69" s="2">
        <f>IFERROR(__xludf.DUMMYFUNCTION("""COMPUTED_VALUE"""),45764.66666666667)</f>
        <v>45764.66667</v>
      </c>
      <c r="K69" s="1">
        <f>IFERROR(__xludf.DUMMYFUNCTION("""COMPUTED_VALUE"""),2025.96)</f>
        <v>2025.96</v>
      </c>
      <c r="M69" s="2">
        <f>IFERROR(__xludf.DUMMYFUNCTION("""COMPUTED_VALUE"""),45764.66666666667)</f>
        <v>45764.66667</v>
      </c>
      <c r="N69" s="1">
        <f>IFERROR(__xludf.DUMMYFUNCTION("""COMPUTED_VALUE"""),4.1041692E7)</f>
        <v>41041692</v>
      </c>
    </row>
    <row r="70">
      <c r="A70" s="2">
        <f>IFERROR(__xludf.DUMMYFUNCTION("""COMPUTED_VALUE"""),45772.66666666667)</f>
        <v>45772.66667</v>
      </c>
      <c r="B70" s="1">
        <f>IFERROR(__xludf.DUMMYFUNCTION("""COMPUTED_VALUE"""),2010.95)</f>
        <v>2010.95</v>
      </c>
      <c r="D70" s="2">
        <f>IFERROR(__xludf.DUMMYFUNCTION("""COMPUTED_VALUE"""),45772.66666666667)</f>
        <v>45772.66667</v>
      </c>
      <c r="E70" s="1">
        <f>IFERROR(__xludf.DUMMYFUNCTION("""COMPUTED_VALUE"""),2158.51)</f>
        <v>2158.51</v>
      </c>
      <c r="G70" s="2">
        <f>IFERROR(__xludf.DUMMYFUNCTION("""COMPUTED_VALUE"""),45772.66666666667)</f>
        <v>45772.66667</v>
      </c>
      <c r="H70" s="1">
        <f>IFERROR(__xludf.DUMMYFUNCTION("""COMPUTED_VALUE"""),1976.37)</f>
        <v>1976.37</v>
      </c>
      <c r="J70" s="2">
        <f>IFERROR(__xludf.DUMMYFUNCTION("""COMPUTED_VALUE"""),45772.66666666667)</f>
        <v>45772.66667</v>
      </c>
      <c r="K70" s="1">
        <f>IFERROR(__xludf.DUMMYFUNCTION("""COMPUTED_VALUE"""),2088.07)</f>
        <v>2088.07</v>
      </c>
      <c r="M70" s="2">
        <f>IFERROR(__xludf.DUMMYFUNCTION("""COMPUTED_VALUE"""),45772.66666666667)</f>
        <v>45772.66667</v>
      </c>
      <c r="N70" s="1">
        <f>IFERROR(__xludf.DUMMYFUNCTION("""COMPUTED_VALUE"""),5.2970404E7)</f>
        <v>52970404</v>
      </c>
    </row>
    <row r="71">
      <c r="A71" s="2">
        <f>IFERROR(__xludf.DUMMYFUNCTION("""COMPUTED_VALUE"""),45779.66666666667)</f>
        <v>45779.66667</v>
      </c>
      <c r="B71" s="1">
        <f>IFERROR(__xludf.DUMMYFUNCTION("""COMPUTED_VALUE"""),2087.98)</f>
        <v>2087.98</v>
      </c>
      <c r="D71" s="2">
        <f>IFERROR(__xludf.DUMMYFUNCTION("""COMPUTED_VALUE"""),45779.66666666667)</f>
        <v>45779.66667</v>
      </c>
      <c r="E71" s="1">
        <f>IFERROR(__xludf.DUMMYFUNCTION("""COMPUTED_VALUE"""),2139.24)</f>
        <v>2139.24</v>
      </c>
      <c r="G71" s="2">
        <f>IFERROR(__xludf.DUMMYFUNCTION("""COMPUTED_VALUE"""),45779.66666666667)</f>
        <v>45779.66667</v>
      </c>
      <c r="H71" s="1">
        <f>IFERROR(__xludf.DUMMYFUNCTION("""COMPUTED_VALUE"""),2049.94)</f>
        <v>2049.94</v>
      </c>
      <c r="J71" s="2">
        <f>IFERROR(__xludf.DUMMYFUNCTION("""COMPUTED_VALUE"""),45779.66666666667)</f>
        <v>45779.66667</v>
      </c>
      <c r="K71" s="1">
        <f>IFERROR(__xludf.DUMMYFUNCTION("""COMPUTED_VALUE"""),2133.41)</f>
        <v>2133.41</v>
      </c>
      <c r="M71" s="2">
        <f>IFERROR(__xludf.DUMMYFUNCTION("""COMPUTED_VALUE"""),45779.66666666667)</f>
        <v>45779.66667</v>
      </c>
      <c r="N71" s="1">
        <f>IFERROR(__xludf.DUMMYFUNCTION("""COMPUTED_VALUE"""),3.7112113E7)</f>
        <v>37112113</v>
      </c>
    </row>
    <row r="72">
      <c r="A72" s="2">
        <f>IFERROR(__xludf.DUMMYFUNCTION("""COMPUTED_VALUE"""),45786.66666666667)</f>
        <v>45786.66667</v>
      </c>
      <c r="B72" s="1">
        <f>IFERROR(__xludf.DUMMYFUNCTION("""COMPUTED_VALUE"""),2124.33)</f>
        <v>2124.33</v>
      </c>
      <c r="D72" s="2">
        <f>IFERROR(__xludf.DUMMYFUNCTION("""COMPUTED_VALUE"""),45786.66666666667)</f>
        <v>45786.66667</v>
      </c>
      <c r="E72" s="1">
        <f>IFERROR(__xludf.DUMMYFUNCTION("""COMPUTED_VALUE"""),2140.43)</f>
        <v>2140.43</v>
      </c>
      <c r="G72" s="2">
        <f>IFERROR(__xludf.DUMMYFUNCTION("""COMPUTED_VALUE"""),45786.66666666667)</f>
        <v>45786.66667</v>
      </c>
      <c r="H72" s="1">
        <f>IFERROR(__xludf.DUMMYFUNCTION("""COMPUTED_VALUE"""),2054.79)</f>
        <v>2054.79</v>
      </c>
      <c r="J72" s="2">
        <f>IFERROR(__xludf.DUMMYFUNCTION("""COMPUTED_VALUE"""),45786.66666666667)</f>
        <v>45786.66667</v>
      </c>
      <c r="K72" s="1">
        <f>IFERROR(__xludf.DUMMYFUNCTION("""COMPUTED_VALUE"""),2091.39)</f>
        <v>2091.39</v>
      </c>
      <c r="M72" s="2">
        <f>IFERROR(__xludf.DUMMYFUNCTION("""COMPUTED_VALUE"""),45786.66666666667)</f>
        <v>45786.66667</v>
      </c>
      <c r="N72" s="1">
        <f>IFERROR(__xludf.DUMMYFUNCTION("""COMPUTED_VALUE"""),4.3680032E7)</f>
        <v>43680032</v>
      </c>
    </row>
    <row r="73">
      <c r="A73" s="2">
        <f>IFERROR(__xludf.DUMMYFUNCTION("""COMPUTED_VALUE"""),45793.66666666667)</f>
        <v>45793.66667</v>
      </c>
      <c r="B73" s="1">
        <f>IFERROR(__xludf.DUMMYFUNCTION("""COMPUTED_VALUE"""),2135.34)</f>
        <v>2135.34</v>
      </c>
      <c r="D73" s="2">
        <f>IFERROR(__xludf.DUMMYFUNCTION("""COMPUTED_VALUE"""),45793.66666666667)</f>
        <v>45793.66667</v>
      </c>
      <c r="E73" s="1">
        <f>IFERROR(__xludf.DUMMYFUNCTION("""COMPUTED_VALUE"""),2208.81)</f>
        <v>2208.81</v>
      </c>
      <c r="G73" s="2">
        <f>IFERROR(__xludf.DUMMYFUNCTION("""COMPUTED_VALUE"""),45793.66666666667)</f>
        <v>45793.66667</v>
      </c>
      <c r="H73" s="1">
        <f>IFERROR(__xludf.DUMMYFUNCTION("""COMPUTED_VALUE"""),2065.03)</f>
        <v>2065.03</v>
      </c>
      <c r="J73" s="2">
        <f>IFERROR(__xludf.DUMMYFUNCTION("""COMPUTED_VALUE"""),45793.66666666667)</f>
        <v>45793.66667</v>
      </c>
      <c r="K73" s="1">
        <f>IFERROR(__xludf.DUMMYFUNCTION("""COMPUTED_VALUE"""),2152.04)</f>
        <v>2152.04</v>
      </c>
      <c r="M73" s="2">
        <f>IFERROR(__xludf.DUMMYFUNCTION("""COMPUTED_VALUE"""),45793.66666666667)</f>
        <v>45793.66667</v>
      </c>
      <c r="N73" s="1">
        <f>IFERROR(__xludf.DUMMYFUNCTION("""COMPUTED_VALUE"""),4.8608202E7)</f>
        <v>48608202</v>
      </c>
    </row>
    <row r="74">
      <c r="A74" s="2">
        <f>IFERROR(__xludf.DUMMYFUNCTION("""COMPUTED_VALUE"""),45800.66666666667)</f>
        <v>45800.66667</v>
      </c>
      <c r="B74" s="1">
        <f>IFERROR(__xludf.DUMMYFUNCTION("""COMPUTED_VALUE"""),2125.83)</f>
        <v>2125.83</v>
      </c>
      <c r="D74" s="2">
        <f>IFERROR(__xludf.DUMMYFUNCTION("""COMPUTED_VALUE"""),45800.66666666667)</f>
        <v>45800.66667</v>
      </c>
      <c r="E74" s="1">
        <f>IFERROR(__xludf.DUMMYFUNCTION("""COMPUTED_VALUE"""),2136.77)</f>
        <v>2136.77</v>
      </c>
      <c r="G74" s="2">
        <f>IFERROR(__xludf.DUMMYFUNCTION("""COMPUTED_VALUE"""),45800.66666666667)</f>
        <v>45800.66667</v>
      </c>
      <c r="H74" s="1">
        <f>IFERROR(__xludf.DUMMYFUNCTION("""COMPUTED_VALUE"""),2011.72)</f>
        <v>2011.72</v>
      </c>
      <c r="J74" s="2">
        <f>IFERROR(__xludf.DUMMYFUNCTION("""COMPUTED_VALUE"""),45800.66666666667)</f>
        <v>45800.66667</v>
      </c>
      <c r="K74" s="1">
        <f>IFERROR(__xludf.DUMMYFUNCTION("""COMPUTED_VALUE"""),2035.12)</f>
        <v>2035.12</v>
      </c>
      <c r="M74" s="2">
        <f>IFERROR(__xludf.DUMMYFUNCTION("""COMPUTED_VALUE"""),45800.66666666667)</f>
        <v>45800.66667</v>
      </c>
      <c r="N74" s="1">
        <f>IFERROR(__xludf.DUMMYFUNCTION("""COMPUTED_VALUE"""),5.0338248E7)</f>
        <v>50338248</v>
      </c>
    </row>
    <row r="75">
      <c r="A75" s="2">
        <f>IFERROR(__xludf.DUMMYFUNCTION("""COMPUTED_VALUE"""),45807.66666666667)</f>
        <v>45807.66667</v>
      </c>
      <c r="B75" s="1">
        <f>IFERROR(__xludf.DUMMYFUNCTION("""COMPUTED_VALUE"""),2045.36)</f>
        <v>2045.36</v>
      </c>
      <c r="D75" s="2">
        <f>IFERROR(__xludf.DUMMYFUNCTION("""COMPUTED_VALUE"""),45807.66666666667)</f>
        <v>45807.66667</v>
      </c>
      <c r="E75" s="1">
        <f>IFERROR(__xludf.DUMMYFUNCTION("""COMPUTED_VALUE"""),2087.28)</f>
        <v>2087.28</v>
      </c>
      <c r="G75" s="2">
        <f>IFERROR(__xludf.DUMMYFUNCTION("""COMPUTED_VALUE"""),45807.66666666667)</f>
        <v>45807.66667</v>
      </c>
      <c r="H75" s="1">
        <f>IFERROR(__xludf.DUMMYFUNCTION("""COMPUTED_VALUE"""),2018.7)</f>
        <v>2018.7</v>
      </c>
      <c r="J75" s="2">
        <f>IFERROR(__xludf.DUMMYFUNCTION("""COMPUTED_VALUE"""),45807.66666666667)</f>
        <v>45807.66667</v>
      </c>
      <c r="K75" s="1">
        <f>IFERROR(__xludf.DUMMYFUNCTION("""COMPUTED_VALUE"""),2039.46)</f>
        <v>2039.46</v>
      </c>
      <c r="M75" s="2">
        <f>IFERROR(__xludf.DUMMYFUNCTION("""COMPUTED_VALUE"""),45807.66666666667)</f>
        <v>45807.66667</v>
      </c>
      <c r="N75" s="1">
        <f>IFERROR(__xludf.DUMMYFUNCTION("""COMPUTED_VALUE"""),4.060732E7)</f>
        <v>40607320</v>
      </c>
    </row>
    <row r="76">
      <c r="A76" s="2">
        <f>IFERROR(__xludf.DUMMYFUNCTION("""COMPUTED_VALUE"""),45814.66666666667)</f>
        <v>45814.66667</v>
      </c>
      <c r="B76" s="1">
        <f>IFERROR(__xludf.DUMMYFUNCTION("""COMPUTED_VALUE"""),2034.27)</f>
        <v>2034.27</v>
      </c>
      <c r="D76" s="2">
        <f>IFERROR(__xludf.DUMMYFUNCTION("""COMPUTED_VALUE"""),45814.66666666667)</f>
        <v>45814.66667</v>
      </c>
      <c r="E76" s="1">
        <f>IFERROR(__xludf.DUMMYFUNCTION("""COMPUTED_VALUE"""),2129.15)</f>
        <v>2129.15</v>
      </c>
      <c r="G76" s="2">
        <f>IFERROR(__xludf.DUMMYFUNCTION("""COMPUTED_VALUE"""),45814.66666666667)</f>
        <v>45814.66667</v>
      </c>
      <c r="H76" s="1">
        <f>IFERROR(__xludf.DUMMYFUNCTION("""COMPUTED_VALUE"""),1979.7)</f>
        <v>1979.7</v>
      </c>
      <c r="J76" s="2">
        <f>IFERROR(__xludf.DUMMYFUNCTION("""COMPUTED_VALUE"""),45814.66666666667)</f>
        <v>45814.66667</v>
      </c>
      <c r="K76" s="1">
        <f>IFERROR(__xludf.DUMMYFUNCTION("""COMPUTED_VALUE"""),2082.88)</f>
        <v>2082.88</v>
      </c>
      <c r="M76" s="2">
        <f>IFERROR(__xludf.DUMMYFUNCTION("""COMPUTED_VALUE"""),45814.66666666667)</f>
        <v>45814.66667</v>
      </c>
      <c r="N76" s="1">
        <f>IFERROR(__xludf.DUMMYFUNCTION("""COMPUTED_VALUE"""),4.4377262E7)</f>
        <v>44377262</v>
      </c>
    </row>
    <row r="77">
      <c r="A77" s="2">
        <f>IFERROR(__xludf.DUMMYFUNCTION("""COMPUTED_VALUE"""),45821.66666666667)</f>
        <v>45821.66667</v>
      </c>
      <c r="B77" s="1">
        <f>IFERROR(__xludf.DUMMYFUNCTION("""COMPUTED_VALUE"""),2096.79)</f>
        <v>2096.79</v>
      </c>
      <c r="D77" s="2">
        <f>IFERROR(__xludf.DUMMYFUNCTION("""COMPUTED_VALUE"""),45821.66666666667)</f>
        <v>45821.66667</v>
      </c>
      <c r="E77" s="1">
        <f>IFERROR(__xludf.DUMMYFUNCTION("""COMPUTED_VALUE"""),2224.91)</f>
        <v>2224.91</v>
      </c>
      <c r="G77" s="2">
        <f>IFERROR(__xludf.DUMMYFUNCTION("""COMPUTED_VALUE"""),45821.66666666667)</f>
        <v>45821.66667</v>
      </c>
      <c r="H77" s="1">
        <f>IFERROR(__xludf.DUMMYFUNCTION("""COMPUTED_VALUE"""),2075.92)</f>
        <v>2075.92</v>
      </c>
      <c r="J77" s="2">
        <f>IFERROR(__xludf.DUMMYFUNCTION("""COMPUTED_VALUE"""),45821.66666666667)</f>
        <v>45821.66667</v>
      </c>
      <c r="K77" s="1">
        <f>IFERROR(__xludf.DUMMYFUNCTION("""COMPUTED_VALUE"""),2106.0)</f>
        <v>2106</v>
      </c>
      <c r="M77" s="2">
        <f>IFERROR(__xludf.DUMMYFUNCTION("""COMPUTED_VALUE"""),45821.66666666667)</f>
        <v>45821.66667</v>
      </c>
      <c r="N77" s="1">
        <f>IFERROR(__xludf.DUMMYFUNCTION("""COMPUTED_VALUE"""),4.7767383E7)</f>
        <v>47767383</v>
      </c>
    </row>
    <row r="78">
      <c r="A78" s="2">
        <f>IFERROR(__xludf.DUMMYFUNCTION("""COMPUTED_VALUE"""),45828.66666666667)</f>
        <v>45828.66667</v>
      </c>
      <c r="B78" s="1">
        <f>IFERROR(__xludf.DUMMYFUNCTION("""COMPUTED_VALUE"""),2113.72)</f>
        <v>2113.72</v>
      </c>
      <c r="D78" s="2">
        <f>IFERROR(__xludf.DUMMYFUNCTION("""COMPUTED_VALUE"""),45828.66666666667)</f>
        <v>45828.66667</v>
      </c>
      <c r="E78" s="1">
        <f>IFERROR(__xludf.DUMMYFUNCTION("""COMPUTED_VALUE"""),2161.22)</f>
        <v>2161.22</v>
      </c>
      <c r="G78" s="2">
        <f>IFERROR(__xludf.DUMMYFUNCTION("""COMPUTED_VALUE"""),45828.66666666667)</f>
        <v>45828.66667</v>
      </c>
      <c r="H78" s="1">
        <f>IFERROR(__xludf.DUMMYFUNCTION("""COMPUTED_VALUE"""),2036.9)</f>
        <v>2036.9</v>
      </c>
      <c r="J78" s="2">
        <f>IFERROR(__xludf.DUMMYFUNCTION("""COMPUTED_VALUE"""),45828.66666666667)</f>
        <v>45828.66667</v>
      </c>
      <c r="K78" s="1">
        <f>IFERROR(__xludf.DUMMYFUNCTION("""COMPUTED_VALUE"""),2108.26)</f>
        <v>2108.26</v>
      </c>
      <c r="M78" s="2">
        <f>IFERROR(__xludf.DUMMYFUNCTION("""COMPUTED_VALUE"""),45828.66666666667)</f>
        <v>45828.66667</v>
      </c>
      <c r="N78" s="1">
        <f>IFERROR(__xludf.DUMMYFUNCTION("""COMPUTED_VALUE"""),5.9672283E7)</f>
        <v>59672283</v>
      </c>
    </row>
    <row r="79">
      <c r="A79" s="2">
        <f>IFERROR(__xludf.DUMMYFUNCTION("""COMPUTED_VALUE"""),45835.66666666667)</f>
        <v>45835.66667</v>
      </c>
      <c r="B79" s="1">
        <f>IFERROR(__xludf.DUMMYFUNCTION("""COMPUTED_VALUE"""),2106.98)</f>
        <v>2106.98</v>
      </c>
      <c r="D79" s="2">
        <f>IFERROR(__xludf.DUMMYFUNCTION("""COMPUTED_VALUE"""),45835.66666666667)</f>
        <v>45835.66667</v>
      </c>
      <c r="E79" s="1">
        <f>IFERROR(__xludf.DUMMYFUNCTION("""COMPUTED_VALUE"""),2209.49)</f>
        <v>2209.49</v>
      </c>
      <c r="G79" s="2">
        <f>IFERROR(__xludf.DUMMYFUNCTION("""COMPUTED_VALUE"""),45835.66666666667)</f>
        <v>45835.66667</v>
      </c>
      <c r="H79" s="1">
        <f>IFERROR(__xludf.DUMMYFUNCTION("""COMPUTED_VALUE"""),2093.36)</f>
        <v>2093.36</v>
      </c>
      <c r="J79" s="2">
        <f>IFERROR(__xludf.DUMMYFUNCTION("""COMPUTED_VALUE"""),45835.66666666667)</f>
        <v>45835.66667</v>
      </c>
      <c r="K79" s="1">
        <f>IFERROR(__xludf.DUMMYFUNCTION("""COMPUTED_VALUE"""),2185.8)</f>
        <v>2185.8</v>
      </c>
      <c r="M79" s="2">
        <f>IFERROR(__xludf.DUMMYFUNCTION("""COMPUTED_VALUE"""),45835.66666666667)</f>
        <v>45835.66667</v>
      </c>
      <c r="N79" s="1">
        <f>IFERROR(__xludf.DUMMYFUNCTION("""COMPUTED_VALUE"""),5.6114071E7)</f>
        <v>56114071</v>
      </c>
    </row>
    <row r="80">
      <c r="A80" s="2">
        <f>IFERROR(__xludf.DUMMYFUNCTION("""COMPUTED_VALUE"""),45841.54166666667)</f>
        <v>45841.54167</v>
      </c>
      <c r="B80" s="1">
        <f>IFERROR(__xludf.DUMMYFUNCTION("""COMPUTED_VALUE"""),2188.88)</f>
        <v>2188.88</v>
      </c>
      <c r="D80" s="2">
        <f>IFERROR(__xludf.DUMMYFUNCTION("""COMPUTED_VALUE"""),45841.54166666667)</f>
        <v>45841.54167</v>
      </c>
      <c r="E80" s="1">
        <f>IFERROR(__xludf.DUMMYFUNCTION("""COMPUTED_VALUE"""),2326.84)</f>
        <v>2326.84</v>
      </c>
      <c r="G80" s="2">
        <f>IFERROR(__xludf.DUMMYFUNCTION("""COMPUTED_VALUE"""),45841.54166666667)</f>
        <v>45841.54167</v>
      </c>
      <c r="H80" s="1">
        <f>IFERROR(__xludf.DUMMYFUNCTION("""COMPUTED_VALUE"""),2168.8)</f>
        <v>2168.8</v>
      </c>
      <c r="J80" s="2">
        <f>IFERROR(__xludf.DUMMYFUNCTION("""COMPUTED_VALUE"""),45841.54166666667)</f>
        <v>45841.54167</v>
      </c>
      <c r="K80" s="1">
        <f>IFERROR(__xludf.DUMMYFUNCTION("""COMPUTED_VALUE"""),2244.27)</f>
        <v>2244.27</v>
      </c>
      <c r="M80" s="2">
        <f>IFERROR(__xludf.DUMMYFUNCTION("""COMPUTED_VALUE"""),45841.54166666667)</f>
        <v>45841.54167</v>
      </c>
      <c r="N80" s="1">
        <f>IFERROR(__xludf.DUMMYFUNCTION("""COMPUTED_VALUE"""),4.9108892E7)</f>
        <v>49108892</v>
      </c>
    </row>
    <row r="81">
      <c r="A81" s="2">
        <f>IFERROR(__xludf.DUMMYFUNCTION("""COMPUTED_VALUE"""),45849.66666666667)</f>
        <v>45849.66667</v>
      </c>
      <c r="B81" s="1">
        <f>IFERROR(__xludf.DUMMYFUNCTION("""COMPUTED_VALUE"""),2243.22)</f>
        <v>2243.22</v>
      </c>
      <c r="D81" s="2">
        <f>IFERROR(__xludf.DUMMYFUNCTION("""COMPUTED_VALUE"""),45849.66666666667)</f>
        <v>45849.66667</v>
      </c>
      <c r="E81" s="1">
        <f>IFERROR(__xludf.DUMMYFUNCTION("""COMPUTED_VALUE"""),2391.01)</f>
        <v>2391.01</v>
      </c>
      <c r="G81" s="2">
        <f>IFERROR(__xludf.DUMMYFUNCTION("""COMPUTED_VALUE"""),45849.66666666667)</f>
        <v>45849.66667</v>
      </c>
      <c r="H81" s="1">
        <f>IFERROR(__xludf.DUMMYFUNCTION("""COMPUTED_VALUE"""),2200.98)</f>
        <v>2200.98</v>
      </c>
      <c r="J81" s="2">
        <f>IFERROR(__xludf.DUMMYFUNCTION("""COMPUTED_VALUE"""),45849.66666666667)</f>
        <v>45849.66667</v>
      </c>
      <c r="K81" s="1">
        <f>IFERROR(__xludf.DUMMYFUNCTION("""COMPUTED_VALUE"""),2321.76)</f>
        <v>2321.76</v>
      </c>
      <c r="M81" s="2">
        <f>IFERROR(__xludf.DUMMYFUNCTION("""COMPUTED_VALUE"""),45849.66666666667)</f>
        <v>45849.66667</v>
      </c>
      <c r="N81" s="1">
        <f>IFERROR(__xludf.DUMMYFUNCTION("""COMPUTED_VALUE"""),6.7071772E7)</f>
        <v>67071772</v>
      </c>
    </row>
    <row r="82">
      <c r="A82" s="2">
        <f>IFERROR(__xludf.DUMMYFUNCTION("""COMPUTED_VALUE"""),45856.66666666667)</f>
        <v>45856.66667</v>
      </c>
      <c r="B82" s="1">
        <f>IFERROR(__xludf.DUMMYFUNCTION("""COMPUTED_VALUE"""),2318.53)</f>
        <v>2318.53</v>
      </c>
      <c r="D82" s="2">
        <f>IFERROR(__xludf.DUMMYFUNCTION("""COMPUTED_VALUE"""),45856.66666666667)</f>
        <v>45856.66667</v>
      </c>
      <c r="E82" s="1">
        <f>IFERROR(__xludf.DUMMYFUNCTION("""COMPUTED_VALUE"""),2320.12)</f>
        <v>2320.12</v>
      </c>
      <c r="G82" s="2">
        <f>IFERROR(__xludf.DUMMYFUNCTION("""COMPUTED_VALUE"""),45856.66666666667)</f>
        <v>45856.66667</v>
      </c>
      <c r="H82" s="1">
        <f>IFERROR(__xludf.DUMMYFUNCTION("""COMPUTED_VALUE"""),2190.31)</f>
        <v>2190.31</v>
      </c>
      <c r="J82" s="2">
        <f>IFERROR(__xludf.DUMMYFUNCTION("""COMPUTED_VALUE"""),45856.66666666667)</f>
        <v>45856.66667</v>
      </c>
      <c r="K82" s="1">
        <f>IFERROR(__xludf.DUMMYFUNCTION("""COMPUTED_VALUE"""),2231.56)</f>
        <v>2231.56</v>
      </c>
      <c r="M82" s="2">
        <f>IFERROR(__xludf.DUMMYFUNCTION("""COMPUTED_VALUE"""),45856.66666666667)</f>
        <v>45856.66667</v>
      </c>
      <c r="N82" s="1">
        <f>IFERROR(__xludf.DUMMYFUNCTION("""COMPUTED_VALUE"""),5.82471E7)</f>
        <v>58247100</v>
      </c>
    </row>
    <row r="83">
      <c r="A83" s="2">
        <f>IFERROR(__xludf.DUMMYFUNCTION("""COMPUTED_VALUE"""),45863.66666666667)</f>
        <v>45863.66667</v>
      </c>
      <c r="B83" s="1">
        <f>IFERROR(__xludf.DUMMYFUNCTION("""COMPUTED_VALUE"""),2233.37)</f>
        <v>2233.37</v>
      </c>
      <c r="D83" s="2">
        <f>IFERROR(__xludf.DUMMYFUNCTION("""COMPUTED_VALUE"""),45863.66666666667)</f>
        <v>45863.66667</v>
      </c>
      <c r="E83" s="1">
        <f>IFERROR(__xludf.DUMMYFUNCTION("""COMPUTED_VALUE"""),2484.38)</f>
        <v>2484.38</v>
      </c>
      <c r="G83" s="2">
        <f>IFERROR(__xludf.DUMMYFUNCTION("""COMPUTED_VALUE"""),45863.66666666667)</f>
        <v>45863.66667</v>
      </c>
      <c r="H83" s="1">
        <f>IFERROR(__xludf.DUMMYFUNCTION("""COMPUTED_VALUE"""),2214.2)</f>
        <v>2214.2</v>
      </c>
      <c r="J83" s="2">
        <f>IFERROR(__xludf.DUMMYFUNCTION("""COMPUTED_VALUE"""),45863.66666666667)</f>
        <v>45863.66667</v>
      </c>
      <c r="K83" s="1">
        <f>IFERROR(__xludf.DUMMYFUNCTION("""COMPUTED_VALUE"""),2390.93)</f>
        <v>2390.93</v>
      </c>
      <c r="M83" s="2">
        <f>IFERROR(__xludf.DUMMYFUNCTION("""COMPUTED_VALUE"""),45863.66666666667)</f>
        <v>45863.66667</v>
      </c>
      <c r="N83" s="1">
        <f>IFERROR(__xludf.DUMMYFUNCTION("""COMPUTED_VALUE"""),7.4510284E7)</f>
        <v>74510284</v>
      </c>
    </row>
    <row r="84">
      <c r="A84" s="2">
        <f>IFERROR(__xludf.DUMMYFUNCTION("""COMPUTED_VALUE"""),45870.66666666667)</f>
        <v>45870.66667</v>
      </c>
      <c r="B84" s="1">
        <f>IFERROR(__xludf.DUMMYFUNCTION("""COMPUTED_VALUE"""),2387.95)</f>
        <v>2387.95</v>
      </c>
      <c r="D84" s="2">
        <f>IFERROR(__xludf.DUMMYFUNCTION("""COMPUTED_VALUE"""),45870.66666666667)</f>
        <v>45870.66667</v>
      </c>
      <c r="E84" s="1">
        <f>IFERROR(__xludf.DUMMYFUNCTION("""COMPUTED_VALUE"""),2423.56)</f>
        <v>2423.56</v>
      </c>
      <c r="G84" s="2">
        <f>IFERROR(__xludf.DUMMYFUNCTION("""COMPUTED_VALUE"""),45870.66666666667)</f>
        <v>45870.66667</v>
      </c>
      <c r="H84" s="1">
        <f>IFERROR(__xludf.DUMMYFUNCTION("""COMPUTED_VALUE"""),2308.05)</f>
        <v>2308.05</v>
      </c>
      <c r="J84" s="2">
        <f>IFERROR(__xludf.DUMMYFUNCTION("""COMPUTED_VALUE"""),45870.66666666667)</f>
        <v>45870.66667</v>
      </c>
      <c r="K84" s="1">
        <f>IFERROR(__xludf.DUMMYFUNCTION("""COMPUTED_VALUE"""),2411.63)</f>
        <v>2411.63</v>
      </c>
      <c r="M84" s="2">
        <f>IFERROR(__xludf.DUMMYFUNCTION("""COMPUTED_VALUE"""),45870.66666666667)</f>
        <v>45870.66667</v>
      </c>
      <c r="N84" s="1">
        <f>IFERROR(__xludf.DUMMYFUNCTION("""COMPUTED_VALUE"""),5.2127389E7)</f>
        <v>52127389</v>
      </c>
    </row>
    <row r="85">
      <c r="A85" s="2">
        <f>IFERROR(__xludf.DUMMYFUNCTION("""COMPUTED_VALUE"""),45877.66666666667)</f>
        <v>45877.66667</v>
      </c>
      <c r="B85" s="1">
        <f>IFERROR(__xludf.DUMMYFUNCTION("""COMPUTED_VALUE"""),2412.0)</f>
        <v>2412</v>
      </c>
      <c r="D85" s="2">
        <f>IFERROR(__xludf.DUMMYFUNCTION("""COMPUTED_VALUE"""),45877.66666666667)</f>
        <v>45877.66667</v>
      </c>
      <c r="E85" s="1">
        <f>IFERROR(__xludf.DUMMYFUNCTION("""COMPUTED_VALUE"""),2545.28)</f>
        <v>2545.28</v>
      </c>
      <c r="G85" s="2">
        <f>IFERROR(__xludf.DUMMYFUNCTION("""COMPUTED_VALUE"""),45877.66666666667)</f>
        <v>45877.66667</v>
      </c>
      <c r="H85" s="1">
        <f>IFERROR(__xludf.DUMMYFUNCTION("""COMPUTED_VALUE"""),2412.0)</f>
        <v>2412</v>
      </c>
      <c r="J85" s="2">
        <f>IFERROR(__xludf.DUMMYFUNCTION("""COMPUTED_VALUE"""),45877.66666666667)</f>
        <v>45877.66667</v>
      </c>
      <c r="K85" s="1">
        <f>IFERROR(__xludf.DUMMYFUNCTION("""COMPUTED_VALUE"""),2510.04)</f>
        <v>2510.04</v>
      </c>
      <c r="M85" s="2">
        <f>IFERROR(__xludf.DUMMYFUNCTION("""COMPUTED_VALUE"""),45877.66666666667)</f>
        <v>45877.66667</v>
      </c>
      <c r="N85" s="1">
        <f>IFERROR(__xludf.DUMMYFUNCTION("""COMPUTED_VALUE"""),4.6110087E7)</f>
        <v>46110087</v>
      </c>
    </row>
    <row r="86">
      <c r="A86" s="2">
        <f>IFERROR(__xludf.DUMMYFUNCTION("""COMPUTED_VALUE"""),45884.66666666667)</f>
        <v>45884.66667</v>
      </c>
      <c r="B86" s="1">
        <f>IFERROR(__xludf.DUMMYFUNCTION("""COMPUTED_VALUE"""),2512.63)</f>
        <v>2512.63</v>
      </c>
      <c r="D86" s="2">
        <f>IFERROR(__xludf.DUMMYFUNCTION("""COMPUTED_VALUE"""),45884.66666666667)</f>
        <v>45884.66667</v>
      </c>
      <c r="E86" s="1">
        <f>IFERROR(__xludf.DUMMYFUNCTION("""COMPUTED_VALUE"""),2707.16)</f>
        <v>2707.16</v>
      </c>
      <c r="G86" s="2">
        <f>IFERROR(__xludf.DUMMYFUNCTION("""COMPUTED_VALUE"""),45884.66666666667)</f>
        <v>45884.66667</v>
      </c>
      <c r="H86" s="1">
        <f>IFERROR(__xludf.DUMMYFUNCTION("""COMPUTED_VALUE"""),2451.02)</f>
        <v>2451.02</v>
      </c>
      <c r="J86" s="2">
        <f>IFERROR(__xludf.DUMMYFUNCTION("""COMPUTED_VALUE"""),45884.66666666667)</f>
        <v>45884.66667</v>
      </c>
      <c r="K86" s="1">
        <f>IFERROR(__xludf.DUMMYFUNCTION("""COMPUTED_VALUE"""),2660.73)</f>
        <v>2660.73</v>
      </c>
      <c r="M86" s="2">
        <f>IFERROR(__xludf.DUMMYFUNCTION("""COMPUTED_VALUE"""),45884.66666666667)</f>
        <v>45884.66667</v>
      </c>
      <c r="N86" s="1">
        <f>IFERROR(__xludf.DUMMYFUNCTION("""COMPUTED_VALUE"""),6.1901712E7)</f>
        <v>61901712</v>
      </c>
    </row>
    <row r="87">
      <c r="A87" s="2">
        <f>IFERROR(__xludf.DUMMYFUNCTION("""COMPUTED_VALUE"""),45891.66666666667)</f>
        <v>45891.66667</v>
      </c>
      <c r="B87" s="1">
        <f>IFERROR(__xludf.DUMMYFUNCTION("""COMPUTED_VALUE"""),2665.63)</f>
        <v>2665.63</v>
      </c>
      <c r="D87" s="2">
        <f>IFERROR(__xludf.DUMMYFUNCTION("""COMPUTED_VALUE"""),45891.66666666667)</f>
        <v>45891.66667</v>
      </c>
      <c r="E87" s="1">
        <f>IFERROR(__xludf.DUMMYFUNCTION("""COMPUTED_VALUE"""),2749.35)</f>
        <v>2749.35</v>
      </c>
      <c r="G87" s="2">
        <f>IFERROR(__xludf.DUMMYFUNCTION("""COMPUTED_VALUE"""),45891.66666666667)</f>
        <v>45891.66667</v>
      </c>
      <c r="H87" s="1">
        <f>IFERROR(__xludf.DUMMYFUNCTION("""COMPUTED_VALUE"""),2557.22)</f>
        <v>2557.22</v>
      </c>
      <c r="J87" s="2">
        <f>IFERROR(__xludf.DUMMYFUNCTION("""COMPUTED_VALUE"""),45891.66666666667)</f>
        <v>45891.66667</v>
      </c>
      <c r="K87" s="1">
        <f>IFERROR(__xludf.DUMMYFUNCTION("""COMPUTED_VALUE"""),2728.86)</f>
        <v>2728.86</v>
      </c>
      <c r="M87" s="2">
        <f>IFERROR(__xludf.DUMMYFUNCTION("""COMPUTED_VALUE"""),45891.66666666667)</f>
        <v>45891.66667</v>
      </c>
      <c r="N87" s="1">
        <f>IFERROR(__xludf.DUMMYFUNCTION("""COMPUTED_VALUE"""),6.201158E7)</f>
        <v>62011580</v>
      </c>
    </row>
    <row r="88">
      <c r="A88" s="2">
        <f>IFERROR(__xludf.DUMMYFUNCTION("""COMPUTED_VALUE"""),45898.66666666667)</f>
        <v>45898.66667</v>
      </c>
      <c r="B88" s="1">
        <f>IFERROR(__xludf.DUMMYFUNCTION("""COMPUTED_VALUE"""),2721.08)</f>
        <v>2721.08</v>
      </c>
      <c r="D88" s="2">
        <f>IFERROR(__xludf.DUMMYFUNCTION("""COMPUTED_VALUE"""),45898.66666666667)</f>
        <v>45898.66667</v>
      </c>
      <c r="E88" s="1">
        <f>IFERROR(__xludf.DUMMYFUNCTION("""COMPUTED_VALUE"""),2721.69)</f>
        <v>2721.69</v>
      </c>
      <c r="G88" s="2">
        <f>IFERROR(__xludf.DUMMYFUNCTION("""COMPUTED_VALUE"""),45898.66666666667)</f>
        <v>45898.66667</v>
      </c>
      <c r="H88" s="1">
        <f>IFERROR(__xludf.DUMMYFUNCTION("""COMPUTED_VALUE"""),2657.51)</f>
        <v>2657.51</v>
      </c>
      <c r="J88" s="2">
        <f>IFERROR(__xludf.DUMMYFUNCTION("""COMPUTED_VALUE"""),45898.66666666667)</f>
        <v>45898.66667</v>
      </c>
      <c r="K88" s="1">
        <f>IFERROR(__xludf.DUMMYFUNCTION("""COMPUTED_VALUE"""),2699.16)</f>
        <v>2699.16</v>
      </c>
      <c r="M88" s="2">
        <f>IFERROR(__xludf.DUMMYFUNCTION("""COMPUTED_VALUE"""),45898.66666666667)</f>
        <v>45898.66667</v>
      </c>
      <c r="N88" s="1">
        <f>IFERROR(__xludf.DUMMYFUNCTION("""COMPUTED_VALUE"""),4.6680445E7)</f>
        <v>46680445</v>
      </c>
    </row>
    <row r="89">
      <c r="A89" s="2">
        <f>IFERROR(__xludf.DUMMYFUNCTION("""COMPUTED_VALUE"""),45905.66666666667)</f>
        <v>45905.66667</v>
      </c>
      <c r="B89" s="1">
        <f>IFERROR(__xludf.DUMMYFUNCTION("""COMPUTED_VALUE"""),2699.16)</f>
        <v>2699.16</v>
      </c>
      <c r="D89" s="2">
        <f>IFERROR(__xludf.DUMMYFUNCTION("""COMPUTED_VALUE"""),45905.66666666667)</f>
        <v>45905.66667</v>
      </c>
      <c r="E89" s="1">
        <f>IFERROR(__xludf.DUMMYFUNCTION("""COMPUTED_VALUE"""),2900.07)</f>
        <v>2900.07</v>
      </c>
      <c r="G89" s="2">
        <f>IFERROR(__xludf.DUMMYFUNCTION("""COMPUTED_VALUE"""),45905.66666666667)</f>
        <v>45905.66667</v>
      </c>
      <c r="H89" s="1">
        <f>IFERROR(__xludf.DUMMYFUNCTION("""COMPUTED_VALUE"""),2663.29)</f>
        <v>2663.29</v>
      </c>
      <c r="J89" s="2">
        <f>IFERROR(__xludf.DUMMYFUNCTION("""COMPUTED_VALUE"""),45905.66666666667)</f>
        <v>45905.66667</v>
      </c>
      <c r="K89" s="1">
        <f>IFERROR(__xludf.DUMMYFUNCTION("""COMPUTED_VALUE"""),2866.52)</f>
        <v>2866.52</v>
      </c>
      <c r="M89" s="2">
        <f>IFERROR(__xludf.DUMMYFUNCTION("""COMPUTED_VALUE"""),45905.66666666667)</f>
        <v>45905.66667</v>
      </c>
      <c r="N89" s="1">
        <f>IFERROR(__xludf.DUMMYFUNCTION("""COMPUTED_VALUE"""),4.4223273E7)</f>
        <v>44223273</v>
      </c>
    </row>
    <row r="90">
      <c r="A90" s="2">
        <f>IFERROR(__xludf.DUMMYFUNCTION("""COMPUTED_VALUE"""),45912.66666666667)</f>
        <v>45912.66667</v>
      </c>
      <c r="B90" s="1">
        <f>IFERROR(__xludf.DUMMYFUNCTION("""COMPUTED_VALUE"""),2862.12)</f>
        <v>2862.12</v>
      </c>
      <c r="D90" s="2">
        <f>IFERROR(__xludf.DUMMYFUNCTION("""COMPUTED_VALUE"""),45912.66666666667)</f>
        <v>45912.66667</v>
      </c>
      <c r="E90" s="1">
        <f>IFERROR(__xludf.DUMMYFUNCTION("""COMPUTED_VALUE"""),2889.12)</f>
        <v>2889.12</v>
      </c>
      <c r="G90" s="2">
        <f>IFERROR(__xludf.DUMMYFUNCTION("""COMPUTED_VALUE"""),45912.66666666667)</f>
        <v>45912.66667</v>
      </c>
      <c r="H90" s="1">
        <f>IFERROR(__xludf.DUMMYFUNCTION("""COMPUTED_VALUE"""),2753.09)</f>
        <v>2753.09</v>
      </c>
      <c r="J90" s="2">
        <f>IFERROR(__xludf.DUMMYFUNCTION("""COMPUTED_VALUE"""),45912.66666666667)</f>
        <v>45912.66667</v>
      </c>
      <c r="K90" s="1">
        <f>IFERROR(__xludf.DUMMYFUNCTION("""COMPUTED_VALUE"""),2795.84)</f>
        <v>2795.84</v>
      </c>
      <c r="M90" s="2">
        <f>IFERROR(__xludf.DUMMYFUNCTION("""COMPUTED_VALUE"""),45912.66666666667)</f>
        <v>45912.66667</v>
      </c>
      <c r="N90" s="1">
        <f>IFERROR(__xludf.DUMMYFUNCTION("""COMPUTED_VALUE"""),4.9936964E7)</f>
        <v>49936964</v>
      </c>
    </row>
    <row r="91">
      <c r="A91" s="2">
        <f>IFERROR(__xludf.DUMMYFUNCTION("""COMPUTED_VALUE"""),45919.66666666667)</f>
        <v>45919.66667</v>
      </c>
      <c r="B91" s="1">
        <f>IFERROR(__xludf.DUMMYFUNCTION("""COMPUTED_VALUE"""),2799.03)</f>
        <v>2799.03</v>
      </c>
      <c r="D91" s="2">
        <f>IFERROR(__xludf.DUMMYFUNCTION("""COMPUTED_VALUE"""),45919.66666666667)</f>
        <v>45919.66667</v>
      </c>
      <c r="E91" s="1">
        <f>IFERROR(__xludf.DUMMYFUNCTION("""COMPUTED_VALUE"""),2819.09)</f>
        <v>2819.09</v>
      </c>
      <c r="G91" s="2">
        <f>IFERROR(__xludf.DUMMYFUNCTION("""COMPUTED_VALUE"""),45919.66666666667)</f>
        <v>45919.66667</v>
      </c>
      <c r="H91" s="1">
        <f>IFERROR(__xludf.DUMMYFUNCTION("""COMPUTED_VALUE"""),2642.43)</f>
        <v>2642.43</v>
      </c>
      <c r="J91" s="2">
        <f>IFERROR(__xludf.DUMMYFUNCTION("""COMPUTED_VALUE"""),45919.66666666667)</f>
        <v>45919.66667</v>
      </c>
      <c r="K91" s="1">
        <f>IFERROR(__xludf.DUMMYFUNCTION("""COMPUTED_VALUE"""),2665.23)</f>
        <v>2665.23</v>
      </c>
      <c r="M91" s="2">
        <f>IFERROR(__xludf.DUMMYFUNCTION("""COMPUTED_VALUE"""),45919.66666666667)</f>
        <v>45919.66667</v>
      </c>
      <c r="N91" s="1">
        <f>IFERROR(__xludf.DUMMYFUNCTION("""COMPUTED_VALUE"""),8.651065E7)</f>
        <v>86510650</v>
      </c>
    </row>
  </sheetData>
  <drawing r:id="rId1"/>
</worksheet>
</file>