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IFERROR(__xludf.DUMMYFUNCTION("GOOGLEFINANCE(""DJUSHC"",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IFERROR(__xludf.DUMMYFUNCTION("GOOGLEFINANCE(""DJUSHC"",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IFERROR(__xludf.DUMMYFUNCTION("GOOGLEFINANCE(""DJUSHC"",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IFERROR(__xludf.DUMMYFUNCTION("GOOGLEFINANCE(""DJUSHC"",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IFERROR(__xludf.DUMMYFUNCTION("GOOGLEFINANCE(""DJUSHC"",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IFERROR(__xludf.DUMMYFUNCTION("""COMPUTED_VALUE"""),1444.71)</f>
        <v>1444.71</v>
      </c>
      <c r="D2" s="2">
        <f>IFERROR(__xludf.DUMMYFUNCTION("""COMPUTED_VALUE"""),45296.66666666667)</f>
        <v>45296.66667</v>
      </c>
      <c r="E2" s="1">
        <f>IFERROR(__xludf.DUMMYFUNCTION("""COMPUTED_VALUE"""),1480.11)</f>
        <v>1480.11</v>
      </c>
      <c r="G2" s="2">
        <f>IFERROR(__xludf.DUMMYFUNCTION("""COMPUTED_VALUE"""),45296.66666666667)</f>
        <v>45296.66667</v>
      </c>
      <c r="H2" s="1">
        <f>IFERROR(__xludf.DUMMYFUNCTION("""COMPUTED_VALUE"""),1442.55)</f>
        <v>1442.55</v>
      </c>
      <c r="J2" s="2">
        <f>IFERROR(__xludf.DUMMYFUNCTION("""COMPUTED_VALUE"""),45296.66666666667)</f>
        <v>45296.66667</v>
      </c>
      <c r="K2" s="1">
        <f>IFERROR(__xludf.DUMMYFUNCTION("""COMPUTED_VALUE"""),1471.94)</f>
        <v>1471.94</v>
      </c>
      <c r="M2" s="2">
        <f>IFERROR(__xludf.DUMMYFUNCTION("""COMPUTED_VALUE"""),45296.66666666667)</f>
        <v>45296.66667</v>
      </c>
      <c r="N2" s="1">
        <f>IFERROR(__xludf.DUMMYFUNCTION("""COMPUTED_VALUE"""),1.284102651E9)</f>
        <v>1284102651</v>
      </c>
    </row>
    <row r="3">
      <c r="A3" s="2">
        <f>IFERROR(__xludf.DUMMYFUNCTION("""COMPUTED_VALUE"""),45303.66666666667)</f>
        <v>45303.66667</v>
      </c>
      <c r="B3" s="1">
        <f>IFERROR(__xludf.DUMMYFUNCTION("""COMPUTED_VALUE"""),1471.94)</f>
        <v>1471.94</v>
      </c>
      <c r="D3" s="2">
        <f>IFERROR(__xludf.DUMMYFUNCTION("""COMPUTED_VALUE"""),45303.66666666667)</f>
        <v>45303.66667</v>
      </c>
      <c r="E3" s="1">
        <f>IFERROR(__xludf.DUMMYFUNCTION("""COMPUTED_VALUE"""),1499.32)</f>
        <v>1499.32</v>
      </c>
      <c r="G3" s="2">
        <f>IFERROR(__xludf.DUMMYFUNCTION("""COMPUTED_VALUE"""),45303.66666666667)</f>
        <v>45303.66667</v>
      </c>
      <c r="H3" s="1">
        <f>IFERROR(__xludf.DUMMYFUNCTION("""COMPUTED_VALUE"""),1466.52)</f>
        <v>1466.52</v>
      </c>
      <c r="J3" s="2">
        <f>IFERROR(__xludf.DUMMYFUNCTION("""COMPUTED_VALUE"""),45303.66666666667)</f>
        <v>45303.66667</v>
      </c>
      <c r="K3" s="1">
        <f>IFERROR(__xludf.DUMMYFUNCTION("""COMPUTED_VALUE"""),1486.13)</f>
        <v>1486.13</v>
      </c>
      <c r="M3" s="2">
        <f>IFERROR(__xludf.DUMMYFUNCTION("""COMPUTED_VALUE"""),45303.66666666667)</f>
        <v>45303.66667</v>
      </c>
      <c r="N3" s="1">
        <f>IFERROR(__xludf.DUMMYFUNCTION("""COMPUTED_VALUE"""),1.518317428E9)</f>
        <v>1518317428</v>
      </c>
    </row>
    <row r="4">
      <c r="A4" s="2">
        <f>IFERROR(__xludf.DUMMYFUNCTION("""COMPUTED_VALUE"""),45310.66666666667)</f>
        <v>45310.66667</v>
      </c>
      <c r="B4" s="1">
        <f>IFERROR(__xludf.DUMMYFUNCTION("""COMPUTED_VALUE"""),1483.82)</f>
        <v>1483.82</v>
      </c>
      <c r="D4" s="2">
        <f>IFERROR(__xludf.DUMMYFUNCTION("""COMPUTED_VALUE"""),45310.66666666667)</f>
        <v>45310.66667</v>
      </c>
      <c r="E4" s="1">
        <f>IFERROR(__xludf.DUMMYFUNCTION("""COMPUTED_VALUE"""),1483.82)</f>
        <v>1483.82</v>
      </c>
      <c r="G4" s="2">
        <f>IFERROR(__xludf.DUMMYFUNCTION("""COMPUTED_VALUE"""),45310.66666666667)</f>
        <v>45310.66667</v>
      </c>
      <c r="H4" s="1">
        <f>IFERROR(__xludf.DUMMYFUNCTION("""COMPUTED_VALUE"""),1455.03)</f>
        <v>1455.03</v>
      </c>
      <c r="J4" s="2">
        <f>IFERROR(__xludf.DUMMYFUNCTION("""COMPUTED_VALUE"""),45310.66666666667)</f>
        <v>45310.66667</v>
      </c>
      <c r="K4" s="1">
        <f>IFERROR(__xludf.DUMMYFUNCTION("""COMPUTED_VALUE"""),1475.19)</f>
        <v>1475.19</v>
      </c>
      <c r="M4" s="2">
        <f>IFERROR(__xludf.DUMMYFUNCTION("""COMPUTED_VALUE"""),45310.66666666667)</f>
        <v>45310.66667</v>
      </c>
      <c r="N4" s="1">
        <f>IFERROR(__xludf.DUMMYFUNCTION("""COMPUTED_VALUE"""),1.167440215E9)</f>
        <v>1167440215</v>
      </c>
    </row>
    <row r="5">
      <c r="A5" s="2">
        <f>IFERROR(__xludf.DUMMYFUNCTION("""COMPUTED_VALUE"""),45317.66666666667)</f>
        <v>45317.66667</v>
      </c>
      <c r="B5" s="1">
        <f>IFERROR(__xludf.DUMMYFUNCTION("""COMPUTED_VALUE"""),1476.76)</f>
        <v>1476.76</v>
      </c>
      <c r="D5" s="2">
        <f>IFERROR(__xludf.DUMMYFUNCTION("""COMPUTED_VALUE"""),45317.66666666667)</f>
        <v>45317.66667</v>
      </c>
      <c r="E5" s="1">
        <f>IFERROR(__xludf.DUMMYFUNCTION("""COMPUTED_VALUE"""),1488.62)</f>
        <v>1488.62</v>
      </c>
      <c r="G5" s="2">
        <f>IFERROR(__xludf.DUMMYFUNCTION("""COMPUTED_VALUE"""),45317.66666666667)</f>
        <v>45317.66667</v>
      </c>
      <c r="H5" s="1">
        <f>IFERROR(__xludf.DUMMYFUNCTION("""COMPUTED_VALUE"""),1451.52)</f>
        <v>1451.52</v>
      </c>
      <c r="J5" s="2">
        <f>IFERROR(__xludf.DUMMYFUNCTION("""COMPUTED_VALUE"""),45317.66666666667)</f>
        <v>45317.66667</v>
      </c>
      <c r="K5" s="1">
        <f>IFERROR(__xludf.DUMMYFUNCTION("""COMPUTED_VALUE"""),1472.71)</f>
        <v>1472.71</v>
      </c>
      <c r="M5" s="2">
        <f>IFERROR(__xludf.DUMMYFUNCTION("""COMPUTED_VALUE"""),45317.66666666667)</f>
        <v>45317.66667</v>
      </c>
      <c r="N5" s="1">
        <f>IFERROR(__xludf.DUMMYFUNCTION("""COMPUTED_VALUE"""),1.403289052E9)</f>
        <v>1403289052</v>
      </c>
    </row>
    <row r="6">
      <c r="A6" s="2">
        <f>IFERROR(__xludf.DUMMYFUNCTION("""COMPUTED_VALUE"""),45324.66666666667)</f>
        <v>45324.66667</v>
      </c>
      <c r="B6" s="1">
        <f>IFERROR(__xludf.DUMMYFUNCTION("""COMPUTED_VALUE"""),1472.22)</f>
        <v>1472.22</v>
      </c>
      <c r="D6" s="2">
        <f>IFERROR(__xludf.DUMMYFUNCTION("""COMPUTED_VALUE"""),45324.66666666667)</f>
        <v>45324.66667</v>
      </c>
      <c r="E6" s="1">
        <f>IFERROR(__xludf.DUMMYFUNCTION("""COMPUTED_VALUE"""),1505.36)</f>
        <v>1505.36</v>
      </c>
      <c r="G6" s="2">
        <f>IFERROR(__xludf.DUMMYFUNCTION("""COMPUTED_VALUE"""),45324.66666666667)</f>
        <v>45324.66667</v>
      </c>
      <c r="H6" s="1">
        <f>IFERROR(__xludf.DUMMYFUNCTION("""COMPUTED_VALUE"""),1472.22)</f>
        <v>1472.22</v>
      </c>
      <c r="J6" s="2">
        <f>IFERROR(__xludf.DUMMYFUNCTION("""COMPUTED_VALUE"""),45324.66666666667)</f>
        <v>45324.66667</v>
      </c>
      <c r="K6" s="1">
        <f>IFERROR(__xludf.DUMMYFUNCTION("""COMPUTED_VALUE"""),1498.76)</f>
        <v>1498.76</v>
      </c>
      <c r="M6" s="2">
        <f>IFERROR(__xludf.DUMMYFUNCTION("""COMPUTED_VALUE"""),45324.66666666667)</f>
        <v>45324.66667</v>
      </c>
      <c r="N6" s="1">
        <f>IFERROR(__xludf.DUMMYFUNCTION("""COMPUTED_VALUE"""),1.632621825E9)</f>
        <v>1632621825</v>
      </c>
    </row>
    <row r="7">
      <c r="A7" s="2">
        <f>IFERROR(__xludf.DUMMYFUNCTION("""COMPUTED_VALUE"""),45331.66666666667)</f>
        <v>45331.66667</v>
      </c>
      <c r="B7" s="1">
        <f>IFERROR(__xludf.DUMMYFUNCTION("""COMPUTED_VALUE"""),1498.47)</f>
        <v>1498.47</v>
      </c>
      <c r="D7" s="2">
        <f>IFERROR(__xludf.DUMMYFUNCTION("""COMPUTED_VALUE"""),45331.66666666667)</f>
        <v>45331.66667</v>
      </c>
      <c r="E7" s="1">
        <f>IFERROR(__xludf.DUMMYFUNCTION("""COMPUTED_VALUE"""),1530.01)</f>
        <v>1530.01</v>
      </c>
      <c r="G7" s="2">
        <f>IFERROR(__xludf.DUMMYFUNCTION("""COMPUTED_VALUE"""),45331.66666666667)</f>
        <v>45331.66667</v>
      </c>
      <c r="H7" s="1">
        <f>IFERROR(__xludf.DUMMYFUNCTION("""COMPUTED_VALUE"""),1497.17)</f>
        <v>1497.17</v>
      </c>
      <c r="J7" s="2">
        <f>IFERROR(__xludf.DUMMYFUNCTION("""COMPUTED_VALUE"""),45331.66666666667)</f>
        <v>45331.66667</v>
      </c>
      <c r="K7" s="1">
        <f>IFERROR(__xludf.DUMMYFUNCTION("""COMPUTED_VALUE"""),1520.73)</f>
        <v>1520.73</v>
      </c>
      <c r="M7" s="2">
        <f>IFERROR(__xludf.DUMMYFUNCTION("""COMPUTED_VALUE"""),45331.66666666667)</f>
        <v>45331.66667</v>
      </c>
      <c r="N7" s="1">
        <f>IFERROR(__xludf.DUMMYFUNCTION("""COMPUTED_VALUE"""),1.553402818E9)</f>
        <v>1553402818</v>
      </c>
    </row>
    <row r="8">
      <c r="A8" s="2">
        <f>IFERROR(__xludf.DUMMYFUNCTION("""COMPUTED_VALUE"""),45338.66666666667)</f>
        <v>45338.66667</v>
      </c>
      <c r="B8" s="1">
        <f>IFERROR(__xludf.DUMMYFUNCTION("""COMPUTED_VALUE"""),1519.65)</f>
        <v>1519.65</v>
      </c>
      <c r="D8" s="2">
        <f>IFERROR(__xludf.DUMMYFUNCTION("""COMPUTED_VALUE"""),45338.66666666667)</f>
        <v>45338.66667</v>
      </c>
      <c r="E8" s="1">
        <f>IFERROR(__xludf.DUMMYFUNCTION("""COMPUTED_VALUE"""),1547.47)</f>
        <v>1547.47</v>
      </c>
      <c r="G8" s="2">
        <f>IFERROR(__xludf.DUMMYFUNCTION("""COMPUTED_VALUE"""),45338.66666666667)</f>
        <v>45338.66667</v>
      </c>
      <c r="H8" s="1">
        <f>IFERROR(__xludf.DUMMYFUNCTION("""COMPUTED_VALUE"""),1499.91)</f>
        <v>1499.91</v>
      </c>
      <c r="J8" s="2">
        <f>IFERROR(__xludf.DUMMYFUNCTION("""COMPUTED_VALUE"""),45338.66666666667)</f>
        <v>45338.66667</v>
      </c>
      <c r="K8" s="1">
        <f>IFERROR(__xludf.DUMMYFUNCTION("""COMPUTED_VALUE"""),1536.84)</f>
        <v>1536.84</v>
      </c>
      <c r="M8" s="2">
        <f>IFERROR(__xludf.DUMMYFUNCTION("""COMPUTED_VALUE"""),45338.66666666667)</f>
        <v>45338.66667</v>
      </c>
      <c r="N8" s="1">
        <f>IFERROR(__xludf.DUMMYFUNCTION("""COMPUTED_VALUE"""),1.493321657E9)</f>
        <v>1493321657</v>
      </c>
    </row>
    <row r="9">
      <c r="A9" s="2">
        <f>IFERROR(__xludf.DUMMYFUNCTION("""COMPUTED_VALUE"""),45345.66666666667)</f>
        <v>45345.66667</v>
      </c>
      <c r="B9" s="1">
        <f>IFERROR(__xludf.DUMMYFUNCTION("""COMPUTED_VALUE"""),1535.12)</f>
        <v>1535.12</v>
      </c>
      <c r="D9" s="2">
        <f>IFERROR(__xludf.DUMMYFUNCTION("""COMPUTED_VALUE"""),45345.66666666667)</f>
        <v>45345.66667</v>
      </c>
      <c r="E9" s="1">
        <f>IFERROR(__xludf.DUMMYFUNCTION("""COMPUTED_VALUE"""),1563.05)</f>
        <v>1563.05</v>
      </c>
      <c r="G9" s="2">
        <f>IFERROR(__xludf.DUMMYFUNCTION("""COMPUTED_VALUE"""),45345.66666666667)</f>
        <v>45345.66667</v>
      </c>
      <c r="H9" s="1">
        <f>IFERROR(__xludf.DUMMYFUNCTION("""COMPUTED_VALUE"""),1521.54)</f>
        <v>1521.54</v>
      </c>
      <c r="J9" s="2">
        <f>IFERROR(__xludf.DUMMYFUNCTION("""COMPUTED_VALUE"""),45345.66666666667)</f>
        <v>45345.66667</v>
      </c>
      <c r="K9" s="1">
        <f>IFERROR(__xludf.DUMMYFUNCTION("""COMPUTED_VALUE"""),1558.82)</f>
        <v>1558.82</v>
      </c>
      <c r="M9" s="2">
        <f>IFERROR(__xludf.DUMMYFUNCTION("""COMPUTED_VALUE"""),45345.66666666667)</f>
        <v>45345.66667</v>
      </c>
      <c r="N9" s="1">
        <f>IFERROR(__xludf.DUMMYFUNCTION("""COMPUTED_VALUE"""),1.204215338E9)</f>
        <v>1204215338</v>
      </c>
    </row>
    <row r="10">
      <c r="A10" s="2">
        <f>IFERROR(__xludf.DUMMYFUNCTION("""COMPUTED_VALUE"""),45352.66666666667)</f>
        <v>45352.66667</v>
      </c>
      <c r="B10" s="1">
        <f>IFERROR(__xludf.DUMMYFUNCTION("""COMPUTED_VALUE"""),1558.27)</f>
        <v>1558.27</v>
      </c>
      <c r="D10" s="2">
        <f>IFERROR(__xludf.DUMMYFUNCTION("""COMPUTED_VALUE"""),45352.66666666667)</f>
        <v>45352.66667</v>
      </c>
      <c r="E10" s="1">
        <f>IFERROR(__xludf.DUMMYFUNCTION("""COMPUTED_VALUE"""),1561.7)</f>
        <v>1561.7</v>
      </c>
      <c r="G10" s="2">
        <f>IFERROR(__xludf.DUMMYFUNCTION("""COMPUTED_VALUE"""),45352.66666666667)</f>
        <v>45352.66667</v>
      </c>
      <c r="H10" s="1">
        <f>IFERROR(__xludf.DUMMYFUNCTION("""COMPUTED_VALUE"""),1524.37)</f>
        <v>1524.37</v>
      </c>
      <c r="J10" s="2">
        <f>IFERROR(__xludf.DUMMYFUNCTION("""COMPUTED_VALUE"""),45352.66666666667)</f>
        <v>45352.66667</v>
      </c>
      <c r="K10" s="1">
        <f>IFERROR(__xludf.DUMMYFUNCTION("""COMPUTED_VALUE"""),1543.04)</f>
        <v>1543.04</v>
      </c>
      <c r="M10" s="2">
        <f>IFERROR(__xludf.DUMMYFUNCTION("""COMPUTED_VALUE"""),45352.66666666667)</f>
        <v>45352.66667</v>
      </c>
      <c r="N10" s="1">
        <f>IFERROR(__xludf.DUMMYFUNCTION("""COMPUTED_VALUE"""),1.637136414E9)</f>
        <v>1637136414</v>
      </c>
    </row>
    <row r="11">
      <c r="A11" s="2">
        <f>IFERROR(__xludf.DUMMYFUNCTION("""COMPUTED_VALUE"""),45359.66666666667)</f>
        <v>45359.66667</v>
      </c>
      <c r="B11" s="1">
        <f>IFERROR(__xludf.DUMMYFUNCTION("""COMPUTED_VALUE"""),1539.52)</f>
        <v>1539.52</v>
      </c>
      <c r="D11" s="2">
        <f>IFERROR(__xludf.DUMMYFUNCTION("""COMPUTED_VALUE"""),45359.66666666667)</f>
        <v>45359.66667</v>
      </c>
      <c r="E11" s="1">
        <f>IFERROR(__xludf.DUMMYFUNCTION("""COMPUTED_VALUE"""),1552.8)</f>
        <v>1552.8</v>
      </c>
      <c r="G11" s="2">
        <f>IFERROR(__xludf.DUMMYFUNCTION("""COMPUTED_VALUE"""),45359.66666666667)</f>
        <v>45359.66667</v>
      </c>
      <c r="H11" s="1">
        <f>IFERROR(__xludf.DUMMYFUNCTION("""COMPUTED_VALUE"""),1524.81)</f>
        <v>1524.81</v>
      </c>
      <c r="J11" s="2">
        <f>IFERROR(__xludf.DUMMYFUNCTION("""COMPUTED_VALUE"""),45359.66666666667)</f>
        <v>45359.66667</v>
      </c>
      <c r="K11" s="1">
        <f>IFERROR(__xludf.DUMMYFUNCTION("""COMPUTED_VALUE"""),1543.98)</f>
        <v>1543.98</v>
      </c>
      <c r="M11" s="2">
        <f>IFERROR(__xludf.DUMMYFUNCTION("""COMPUTED_VALUE"""),45359.66666666667)</f>
        <v>45359.66667</v>
      </c>
      <c r="N11" s="1">
        <f>IFERROR(__xludf.DUMMYFUNCTION("""COMPUTED_VALUE"""),1.560062277E9)</f>
        <v>1560062277</v>
      </c>
    </row>
    <row r="12">
      <c r="A12" s="2">
        <f>IFERROR(__xludf.DUMMYFUNCTION("""COMPUTED_VALUE"""),45366.66666666667)</f>
        <v>45366.66667</v>
      </c>
      <c r="B12" s="1">
        <f>IFERROR(__xludf.DUMMYFUNCTION("""COMPUTED_VALUE"""),1541.26)</f>
        <v>1541.26</v>
      </c>
      <c r="D12" s="2">
        <f>IFERROR(__xludf.DUMMYFUNCTION("""COMPUTED_VALUE"""),45366.66666666667)</f>
        <v>45366.66667</v>
      </c>
      <c r="E12" s="1">
        <f>IFERROR(__xludf.DUMMYFUNCTION("""COMPUTED_VALUE"""),1556.43)</f>
        <v>1556.43</v>
      </c>
      <c r="G12" s="2">
        <f>IFERROR(__xludf.DUMMYFUNCTION("""COMPUTED_VALUE"""),45366.66666666667)</f>
        <v>45366.66667</v>
      </c>
      <c r="H12" s="1">
        <f>IFERROR(__xludf.DUMMYFUNCTION("""COMPUTED_VALUE"""),1526.17)</f>
        <v>1526.17</v>
      </c>
      <c r="J12" s="2">
        <f>IFERROR(__xludf.DUMMYFUNCTION("""COMPUTED_VALUE"""),45366.66666666667)</f>
        <v>45366.66667</v>
      </c>
      <c r="K12" s="1">
        <f>IFERROR(__xludf.DUMMYFUNCTION("""COMPUTED_VALUE"""),1531.17)</f>
        <v>1531.17</v>
      </c>
      <c r="M12" s="2">
        <f>IFERROR(__xludf.DUMMYFUNCTION("""COMPUTED_VALUE"""),45366.66666666667)</f>
        <v>45366.66667</v>
      </c>
      <c r="N12" s="1">
        <f>IFERROR(__xludf.DUMMYFUNCTION("""COMPUTED_VALUE"""),1.799972402E9)</f>
        <v>1799972402</v>
      </c>
    </row>
    <row r="13">
      <c r="A13" s="2">
        <f>IFERROR(__xludf.DUMMYFUNCTION("""COMPUTED_VALUE"""),45373.66666666667)</f>
        <v>45373.66667</v>
      </c>
      <c r="B13" s="1">
        <f>IFERROR(__xludf.DUMMYFUNCTION("""COMPUTED_VALUE"""),1533.7)</f>
        <v>1533.7</v>
      </c>
      <c r="D13" s="2">
        <f>IFERROR(__xludf.DUMMYFUNCTION("""COMPUTED_VALUE"""),45373.66666666667)</f>
        <v>45373.66667</v>
      </c>
      <c r="E13" s="1">
        <f>IFERROR(__xludf.DUMMYFUNCTION("""COMPUTED_VALUE"""),1545.61)</f>
        <v>1545.61</v>
      </c>
      <c r="G13" s="2">
        <f>IFERROR(__xludf.DUMMYFUNCTION("""COMPUTED_VALUE"""),45373.66666666667)</f>
        <v>45373.66667</v>
      </c>
      <c r="H13" s="1">
        <f>IFERROR(__xludf.DUMMYFUNCTION("""COMPUTED_VALUE"""),1527.9)</f>
        <v>1527.9</v>
      </c>
      <c r="J13" s="2">
        <f>IFERROR(__xludf.DUMMYFUNCTION("""COMPUTED_VALUE"""),45373.66666666667)</f>
        <v>45373.66667</v>
      </c>
      <c r="K13" s="1">
        <f>IFERROR(__xludf.DUMMYFUNCTION("""COMPUTED_VALUE"""),1537.48)</f>
        <v>1537.48</v>
      </c>
      <c r="M13" s="2">
        <f>IFERROR(__xludf.DUMMYFUNCTION("""COMPUTED_VALUE"""),45373.66666666667)</f>
        <v>45373.66667</v>
      </c>
      <c r="N13" s="1">
        <f>IFERROR(__xludf.DUMMYFUNCTION("""COMPUTED_VALUE"""),1.275801941E9)</f>
        <v>1275801941</v>
      </c>
    </row>
    <row r="14">
      <c r="A14" s="2">
        <f>IFERROR(__xludf.DUMMYFUNCTION("""COMPUTED_VALUE"""),45379.66666666667)</f>
        <v>45379.66667</v>
      </c>
      <c r="B14" s="1">
        <f>IFERROR(__xludf.DUMMYFUNCTION("""COMPUTED_VALUE"""),1537.83)</f>
        <v>1537.83</v>
      </c>
      <c r="D14" s="2">
        <f>IFERROR(__xludf.DUMMYFUNCTION("""COMPUTED_VALUE"""),45379.66666666667)</f>
        <v>45379.66667</v>
      </c>
      <c r="E14" s="1">
        <f>IFERROR(__xludf.DUMMYFUNCTION("""COMPUTED_VALUE"""),1567.61)</f>
        <v>1567.61</v>
      </c>
      <c r="G14" s="2">
        <f>IFERROR(__xludf.DUMMYFUNCTION("""COMPUTED_VALUE"""),45379.66666666667)</f>
        <v>45379.66667</v>
      </c>
      <c r="H14" s="1">
        <f>IFERROR(__xludf.DUMMYFUNCTION("""COMPUTED_VALUE"""),1533.05)</f>
        <v>1533.05</v>
      </c>
      <c r="J14" s="2">
        <f>IFERROR(__xludf.DUMMYFUNCTION("""COMPUTED_VALUE"""),45379.66666666667)</f>
        <v>45379.66667</v>
      </c>
      <c r="K14" s="1">
        <f>IFERROR(__xludf.DUMMYFUNCTION("""COMPUTED_VALUE"""),1562.84)</f>
        <v>1562.84</v>
      </c>
      <c r="M14" s="2">
        <f>IFERROR(__xludf.DUMMYFUNCTION("""COMPUTED_VALUE"""),45379.66666666667)</f>
        <v>45379.66667</v>
      </c>
      <c r="N14" s="1">
        <f>IFERROR(__xludf.DUMMYFUNCTION("""COMPUTED_VALUE"""),1.143389877E9)</f>
        <v>1143389877</v>
      </c>
    </row>
    <row r="15">
      <c r="A15" s="2">
        <f>IFERROR(__xludf.DUMMYFUNCTION("""COMPUTED_VALUE"""),45387.66666666667)</f>
        <v>45387.66667</v>
      </c>
      <c r="B15" s="1">
        <f>IFERROR(__xludf.DUMMYFUNCTION("""COMPUTED_VALUE"""),1562.57)</f>
        <v>1562.57</v>
      </c>
      <c r="D15" s="2">
        <f>IFERROR(__xludf.DUMMYFUNCTION("""COMPUTED_VALUE"""),45387.66666666667)</f>
        <v>45387.66667</v>
      </c>
      <c r="E15" s="1">
        <f>IFERROR(__xludf.DUMMYFUNCTION("""COMPUTED_VALUE"""),1562.57)</f>
        <v>1562.57</v>
      </c>
      <c r="G15" s="2">
        <f>IFERROR(__xludf.DUMMYFUNCTION("""COMPUTED_VALUE"""),45387.66666666667)</f>
        <v>45387.66667</v>
      </c>
      <c r="H15" s="1">
        <f>IFERROR(__xludf.DUMMYFUNCTION("""COMPUTED_VALUE"""),1497.1)</f>
        <v>1497.1</v>
      </c>
      <c r="J15" s="2">
        <f>IFERROR(__xludf.DUMMYFUNCTION("""COMPUTED_VALUE"""),45387.66666666667)</f>
        <v>45387.66667</v>
      </c>
      <c r="K15" s="1">
        <f>IFERROR(__xludf.DUMMYFUNCTION("""COMPUTED_VALUE"""),1515.49)</f>
        <v>1515.49</v>
      </c>
      <c r="M15" s="2">
        <f>IFERROR(__xludf.DUMMYFUNCTION("""COMPUTED_VALUE"""),45387.66666666667)</f>
        <v>45387.66667</v>
      </c>
      <c r="N15" s="1">
        <f>IFERROR(__xludf.DUMMYFUNCTION("""COMPUTED_VALUE"""),1.411427031E9)</f>
        <v>1411427031</v>
      </c>
    </row>
    <row r="16">
      <c r="A16" s="2">
        <f>IFERROR(__xludf.DUMMYFUNCTION("""COMPUTED_VALUE"""),45394.66666666667)</f>
        <v>45394.66667</v>
      </c>
      <c r="B16" s="1">
        <f>IFERROR(__xludf.DUMMYFUNCTION("""COMPUTED_VALUE"""),1515.04)</f>
        <v>1515.04</v>
      </c>
      <c r="D16" s="2">
        <f>IFERROR(__xludf.DUMMYFUNCTION("""COMPUTED_VALUE"""),45394.66666666667)</f>
        <v>45394.66667</v>
      </c>
      <c r="E16" s="1">
        <f>IFERROR(__xludf.DUMMYFUNCTION("""COMPUTED_VALUE"""),1517.52)</f>
        <v>1517.52</v>
      </c>
      <c r="G16" s="2">
        <f>IFERROR(__xludf.DUMMYFUNCTION("""COMPUTED_VALUE"""),45394.66666666667)</f>
        <v>45394.66667</v>
      </c>
      <c r="H16" s="1">
        <f>IFERROR(__xludf.DUMMYFUNCTION("""COMPUTED_VALUE"""),1464.48)</f>
        <v>1464.48</v>
      </c>
      <c r="J16" s="2">
        <f>IFERROR(__xludf.DUMMYFUNCTION("""COMPUTED_VALUE"""),45394.66666666667)</f>
        <v>45394.66667</v>
      </c>
      <c r="K16" s="1">
        <f>IFERROR(__xludf.DUMMYFUNCTION("""COMPUTED_VALUE"""),1469.25)</f>
        <v>1469.25</v>
      </c>
      <c r="M16" s="2">
        <f>IFERROR(__xludf.DUMMYFUNCTION("""COMPUTED_VALUE"""),45394.66666666667)</f>
        <v>45394.66667</v>
      </c>
      <c r="N16" s="1">
        <f>IFERROR(__xludf.DUMMYFUNCTION("""COMPUTED_VALUE"""),1.238919438E9)</f>
        <v>1238919438</v>
      </c>
    </row>
    <row r="17">
      <c r="A17" s="2">
        <f>IFERROR(__xludf.DUMMYFUNCTION("""COMPUTED_VALUE"""),45401.66666666667)</f>
        <v>45401.66667</v>
      </c>
      <c r="B17" s="1">
        <f>IFERROR(__xludf.DUMMYFUNCTION("""COMPUTED_VALUE"""),1473.19)</f>
        <v>1473.19</v>
      </c>
      <c r="D17" s="2">
        <f>IFERROR(__xludf.DUMMYFUNCTION("""COMPUTED_VALUE"""),45401.66666666667)</f>
        <v>45401.66667</v>
      </c>
      <c r="E17" s="1">
        <f>IFERROR(__xludf.DUMMYFUNCTION("""COMPUTED_VALUE"""),1486.46)</f>
        <v>1486.46</v>
      </c>
      <c r="G17" s="2">
        <f>IFERROR(__xludf.DUMMYFUNCTION("""COMPUTED_VALUE"""),45401.66666666667)</f>
        <v>45401.66667</v>
      </c>
      <c r="H17" s="1">
        <f>IFERROR(__xludf.DUMMYFUNCTION("""COMPUTED_VALUE"""),1458.3)</f>
        <v>1458.3</v>
      </c>
      <c r="J17" s="2">
        <f>IFERROR(__xludf.DUMMYFUNCTION("""COMPUTED_VALUE"""),45401.66666666667)</f>
        <v>45401.66667</v>
      </c>
      <c r="K17" s="1">
        <f>IFERROR(__xludf.DUMMYFUNCTION("""COMPUTED_VALUE"""),1464.3)</f>
        <v>1464.3</v>
      </c>
      <c r="M17" s="2">
        <f>IFERROR(__xludf.DUMMYFUNCTION("""COMPUTED_VALUE"""),45401.66666666667)</f>
        <v>45401.66667</v>
      </c>
      <c r="N17" s="1">
        <f>IFERROR(__xludf.DUMMYFUNCTION("""COMPUTED_VALUE"""),1.382797326E9)</f>
        <v>1382797326</v>
      </c>
    </row>
    <row r="18">
      <c r="A18" s="2">
        <f>IFERROR(__xludf.DUMMYFUNCTION("""COMPUTED_VALUE"""),45408.66666666667)</f>
        <v>45408.66667</v>
      </c>
      <c r="B18" s="1">
        <f>IFERROR(__xludf.DUMMYFUNCTION("""COMPUTED_VALUE"""),1466.36)</f>
        <v>1466.36</v>
      </c>
      <c r="D18" s="2">
        <f>IFERROR(__xludf.DUMMYFUNCTION("""COMPUTED_VALUE"""),45408.66666666667)</f>
        <v>45408.66667</v>
      </c>
      <c r="E18" s="1">
        <f>IFERROR(__xludf.DUMMYFUNCTION("""COMPUTED_VALUE"""),1494.0)</f>
        <v>1494</v>
      </c>
      <c r="G18" s="2">
        <f>IFERROR(__xludf.DUMMYFUNCTION("""COMPUTED_VALUE"""),45408.66666666667)</f>
        <v>45408.66667</v>
      </c>
      <c r="H18" s="1">
        <f>IFERROR(__xludf.DUMMYFUNCTION("""COMPUTED_VALUE"""),1464.75)</f>
        <v>1464.75</v>
      </c>
      <c r="J18" s="2">
        <f>IFERROR(__xludf.DUMMYFUNCTION("""COMPUTED_VALUE"""),45408.66666666667)</f>
        <v>45408.66667</v>
      </c>
      <c r="K18" s="1">
        <f>IFERROR(__xludf.DUMMYFUNCTION("""COMPUTED_VALUE"""),1476.07)</f>
        <v>1476.07</v>
      </c>
      <c r="M18" s="2">
        <f>IFERROR(__xludf.DUMMYFUNCTION("""COMPUTED_VALUE"""),45408.66666666667)</f>
        <v>45408.66667</v>
      </c>
      <c r="N18" s="1">
        <f>IFERROR(__xludf.DUMMYFUNCTION("""COMPUTED_VALUE"""),1.375187926E9)</f>
        <v>1375187926</v>
      </c>
    </row>
    <row r="19">
      <c r="A19" s="2">
        <f>IFERROR(__xludf.DUMMYFUNCTION("""COMPUTED_VALUE"""),45415.66666666667)</f>
        <v>45415.66667</v>
      </c>
      <c r="B19" s="1">
        <f>IFERROR(__xludf.DUMMYFUNCTION("""COMPUTED_VALUE"""),1477.3)</f>
        <v>1477.3</v>
      </c>
      <c r="D19" s="2">
        <f>IFERROR(__xludf.DUMMYFUNCTION("""COMPUTED_VALUE"""),45415.66666666667)</f>
        <v>45415.66667</v>
      </c>
      <c r="E19" s="1">
        <f>IFERROR(__xludf.DUMMYFUNCTION("""COMPUTED_VALUE"""),1497.72)</f>
        <v>1497.72</v>
      </c>
      <c r="G19" s="2">
        <f>IFERROR(__xludf.DUMMYFUNCTION("""COMPUTED_VALUE"""),45415.66666666667)</f>
        <v>45415.66667</v>
      </c>
      <c r="H19" s="1">
        <f>IFERROR(__xludf.DUMMYFUNCTION("""COMPUTED_VALUE"""),1471.0)</f>
        <v>1471</v>
      </c>
      <c r="J19" s="2">
        <f>IFERROR(__xludf.DUMMYFUNCTION("""COMPUTED_VALUE"""),45415.66666666667)</f>
        <v>45415.66667</v>
      </c>
      <c r="K19" s="1">
        <f>IFERROR(__xludf.DUMMYFUNCTION("""COMPUTED_VALUE"""),1487.71)</f>
        <v>1487.71</v>
      </c>
      <c r="M19" s="2">
        <f>IFERROR(__xludf.DUMMYFUNCTION("""COMPUTED_VALUE"""),45415.66666666667)</f>
        <v>45415.66667</v>
      </c>
      <c r="N19" s="1">
        <f>IFERROR(__xludf.DUMMYFUNCTION("""COMPUTED_VALUE"""),1.707244885E9)</f>
        <v>1707244885</v>
      </c>
    </row>
    <row r="20">
      <c r="A20" s="2">
        <f>IFERROR(__xludf.DUMMYFUNCTION("""COMPUTED_VALUE"""),45422.66666666667)</f>
        <v>45422.66667</v>
      </c>
      <c r="B20" s="1">
        <f>IFERROR(__xludf.DUMMYFUNCTION("""COMPUTED_VALUE"""),1489.38)</f>
        <v>1489.38</v>
      </c>
      <c r="D20" s="2">
        <f>IFERROR(__xludf.DUMMYFUNCTION("""COMPUTED_VALUE"""),45422.66666666667)</f>
        <v>45422.66667</v>
      </c>
      <c r="E20" s="1">
        <f>IFERROR(__xludf.DUMMYFUNCTION("""COMPUTED_VALUE"""),1520.44)</f>
        <v>1520.44</v>
      </c>
      <c r="G20" s="2">
        <f>IFERROR(__xludf.DUMMYFUNCTION("""COMPUTED_VALUE"""),45422.66666666667)</f>
        <v>45422.66667</v>
      </c>
      <c r="H20" s="1">
        <f>IFERROR(__xludf.DUMMYFUNCTION("""COMPUTED_VALUE"""),1486.33)</f>
        <v>1486.33</v>
      </c>
      <c r="J20" s="2">
        <f>IFERROR(__xludf.DUMMYFUNCTION("""COMPUTED_VALUE"""),45422.66666666667)</f>
        <v>45422.66667</v>
      </c>
      <c r="K20" s="1">
        <f>IFERROR(__xludf.DUMMYFUNCTION("""COMPUTED_VALUE"""),1514.69)</f>
        <v>1514.69</v>
      </c>
      <c r="M20" s="2">
        <f>IFERROR(__xludf.DUMMYFUNCTION("""COMPUTED_VALUE"""),45422.66666666667)</f>
        <v>45422.66667</v>
      </c>
      <c r="N20" s="1">
        <f>IFERROR(__xludf.DUMMYFUNCTION("""COMPUTED_VALUE"""),1.495131657E9)</f>
        <v>1495131657</v>
      </c>
    </row>
    <row r="21">
      <c r="A21" s="2">
        <f>IFERROR(__xludf.DUMMYFUNCTION("""COMPUTED_VALUE"""),45429.66666666667)</f>
        <v>45429.66667</v>
      </c>
      <c r="B21" s="1">
        <f>IFERROR(__xludf.DUMMYFUNCTION("""COMPUTED_VALUE"""),1516.47)</f>
        <v>1516.47</v>
      </c>
      <c r="D21" s="2">
        <f>IFERROR(__xludf.DUMMYFUNCTION("""COMPUTED_VALUE"""),45429.66666666667)</f>
        <v>45429.66667</v>
      </c>
      <c r="E21" s="1">
        <f>IFERROR(__xludf.DUMMYFUNCTION("""COMPUTED_VALUE"""),1543.91)</f>
        <v>1543.91</v>
      </c>
      <c r="G21" s="2">
        <f>IFERROR(__xludf.DUMMYFUNCTION("""COMPUTED_VALUE"""),45429.66666666667)</f>
        <v>45429.66667</v>
      </c>
      <c r="H21" s="1">
        <f>IFERROR(__xludf.DUMMYFUNCTION("""COMPUTED_VALUE"""),1510.39)</f>
        <v>1510.39</v>
      </c>
      <c r="J21" s="2">
        <f>IFERROR(__xludf.DUMMYFUNCTION("""COMPUTED_VALUE"""),45429.66666666667)</f>
        <v>45429.66667</v>
      </c>
      <c r="K21" s="1">
        <f>IFERROR(__xludf.DUMMYFUNCTION("""COMPUTED_VALUE"""),1541.83)</f>
        <v>1541.83</v>
      </c>
      <c r="M21" s="2">
        <f>IFERROR(__xludf.DUMMYFUNCTION("""COMPUTED_VALUE"""),45429.66666666667)</f>
        <v>45429.66667</v>
      </c>
      <c r="N21" s="1">
        <f>IFERROR(__xludf.DUMMYFUNCTION("""COMPUTED_VALUE"""),1.341514124E9)</f>
        <v>1341514124</v>
      </c>
    </row>
    <row r="22">
      <c r="A22" s="2">
        <f>IFERROR(__xludf.DUMMYFUNCTION("""COMPUTED_VALUE"""),45436.66666666667)</f>
        <v>45436.66667</v>
      </c>
      <c r="B22" s="1">
        <f>IFERROR(__xludf.DUMMYFUNCTION("""COMPUTED_VALUE"""),1541.31)</f>
        <v>1541.31</v>
      </c>
      <c r="D22" s="2">
        <f>IFERROR(__xludf.DUMMYFUNCTION("""COMPUTED_VALUE"""),45436.66666666667)</f>
        <v>45436.66667</v>
      </c>
      <c r="E22" s="1">
        <f>IFERROR(__xludf.DUMMYFUNCTION("""COMPUTED_VALUE"""),1548.43)</f>
        <v>1548.43</v>
      </c>
      <c r="G22" s="2">
        <f>IFERROR(__xludf.DUMMYFUNCTION("""COMPUTED_VALUE"""),45436.66666666667)</f>
        <v>45436.66667</v>
      </c>
      <c r="H22" s="1">
        <f>IFERROR(__xludf.DUMMYFUNCTION("""COMPUTED_VALUE"""),1520.13)</f>
        <v>1520.13</v>
      </c>
      <c r="J22" s="2">
        <f>IFERROR(__xludf.DUMMYFUNCTION("""COMPUTED_VALUE"""),45436.66666666667)</f>
        <v>45436.66667</v>
      </c>
      <c r="K22" s="1">
        <f>IFERROR(__xludf.DUMMYFUNCTION("""COMPUTED_VALUE"""),1521.3)</f>
        <v>1521.3</v>
      </c>
      <c r="M22" s="2">
        <f>IFERROR(__xludf.DUMMYFUNCTION("""COMPUTED_VALUE"""),45436.66666666667)</f>
        <v>45436.66667</v>
      </c>
      <c r="N22" s="1">
        <f>IFERROR(__xludf.DUMMYFUNCTION("""COMPUTED_VALUE"""),1.270156708E9)</f>
        <v>1270156708</v>
      </c>
    </row>
    <row r="23">
      <c r="A23" s="2">
        <f>IFERROR(__xludf.DUMMYFUNCTION("""COMPUTED_VALUE"""),45443.66666666667)</f>
        <v>45443.66667</v>
      </c>
      <c r="B23" s="1">
        <f>IFERROR(__xludf.DUMMYFUNCTION("""COMPUTED_VALUE"""),1519.53)</f>
        <v>1519.53</v>
      </c>
      <c r="D23" s="2">
        <f>IFERROR(__xludf.DUMMYFUNCTION("""COMPUTED_VALUE"""),45443.66666666667)</f>
        <v>45443.66667</v>
      </c>
      <c r="E23" s="1">
        <f>IFERROR(__xludf.DUMMYFUNCTION("""COMPUTED_VALUE"""),1519.53)</f>
        <v>1519.53</v>
      </c>
      <c r="G23" s="2">
        <f>IFERROR(__xludf.DUMMYFUNCTION("""COMPUTED_VALUE"""),45443.66666666667)</f>
        <v>45443.66667</v>
      </c>
      <c r="H23" s="1">
        <f>IFERROR(__xludf.DUMMYFUNCTION("""COMPUTED_VALUE"""),1481.87)</f>
        <v>1481.87</v>
      </c>
      <c r="J23" s="2">
        <f>IFERROR(__xludf.DUMMYFUNCTION("""COMPUTED_VALUE"""),45443.66666666667)</f>
        <v>45443.66667</v>
      </c>
      <c r="K23" s="1">
        <f>IFERROR(__xludf.DUMMYFUNCTION("""COMPUTED_VALUE"""),1510.96)</f>
        <v>1510.96</v>
      </c>
      <c r="M23" s="2">
        <f>IFERROR(__xludf.DUMMYFUNCTION("""COMPUTED_VALUE"""),45443.66666666667)</f>
        <v>45443.66667</v>
      </c>
      <c r="N23" s="1">
        <f>IFERROR(__xludf.DUMMYFUNCTION("""COMPUTED_VALUE"""),1.405564125E9)</f>
        <v>1405564125</v>
      </c>
    </row>
    <row r="24">
      <c r="A24" s="2">
        <f>IFERROR(__xludf.DUMMYFUNCTION("""COMPUTED_VALUE"""),45450.66666666667)</f>
        <v>45450.66667</v>
      </c>
      <c r="B24" s="1">
        <f>IFERROR(__xludf.DUMMYFUNCTION("""COMPUTED_VALUE"""),1510.7)</f>
        <v>1510.7</v>
      </c>
      <c r="D24" s="2">
        <f>IFERROR(__xludf.DUMMYFUNCTION("""COMPUTED_VALUE"""),45450.66666666667)</f>
        <v>45450.66667</v>
      </c>
      <c r="E24" s="1">
        <f>IFERROR(__xludf.DUMMYFUNCTION("""COMPUTED_VALUE"""),1547.3)</f>
        <v>1547.3</v>
      </c>
      <c r="G24" s="2">
        <f>IFERROR(__xludf.DUMMYFUNCTION("""COMPUTED_VALUE"""),45450.66666666667)</f>
        <v>45450.66667</v>
      </c>
      <c r="H24" s="1">
        <f>IFERROR(__xludf.DUMMYFUNCTION("""COMPUTED_VALUE"""),1509.54)</f>
        <v>1509.54</v>
      </c>
      <c r="J24" s="2">
        <f>IFERROR(__xludf.DUMMYFUNCTION("""COMPUTED_VALUE"""),45450.66666666667)</f>
        <v>45450.66667</v>
      </c>
      <c r="K24" s="1">
        <f>IFERROR(__xludf.DUMMYFUNCTION("""COMPUTED_VALUE"""),1539.72)</f>
        <v>1539.72</v>
      </c>
      <c r="M24" s="2">
        <f>IFERROR(__xludf.DUMMYFUNCTION("""COMPUTED_VALUE"""),45450.66666666667)</f>
        <v>45450.66667</v>
      </c>
      <c r="N24" s="1">
        <f>IFERROR(__xludf.DUMMYFUNCTION("""COMPUTED_VALUE"""),1.328024446E9)</f>
        <v>1328024446</v>
      </c>
    </row>
    <row r="25">
      <c r="A25" s="2">
        <f>IFERROR(__xludf.DUMMYFUNCTION("""COMPUTED_VALUE"""),45457.66666666667)</f>
        <v>45457.66667</v>
      </c>
      <c r="B25" s="1">
        <f>IFERROR(__xludf.DUMMYFUNCTION("""COMPUTED_VALUE"""),1537.66)</f>
        <v>1537.66</v>
      </c>
      <c r="D25" s="2">
        <f>IFERROR(__xludf.DUMMYFUNCTION("""COMPUTED_VALUE"""),45457.66666666667)</f>
        <v>45457.66667</v>
      </c>
      <c r="E25" s="1">
        <f>IFERROR(__xludf.DUMMYFUNCTION("""COMPUTED_VALUE"""),1546.45)</f>
        <v>1546.45</v>
      </c>
      <c r="G25" s="2">
        <f>IFERROR(__xludf.DUMMYFUNCTION("""COMPUTED_VALUE"""),45457.66666666667)</f>
        <v>45457.66667</v>
      </c>
      <c r="H25" s="1">
        <f>IFERROR(__xludf.DUMMYFUNCTION("""COMPUTED_VALUE"""),1522.48)</f>
        <v>1522.48</v>
      </c>
      <c r="J25" s="2">
        <f>IFERROR(__xludf.DUMMYFUNCTION("""COMPUTED_VALUE"""),45457.66666666667)</f>
        <v>45457.66667</v>
      </c>
      <c r="K25" s="1">
        <f>IFERROR(__xludf.DUMMYFUNCTION("""COMPUTED_VALUE"""),1533.67)</f>
        <v>1533.67</v>
      </c>
      <c r="M25" s="2">
        <f>IFERROR(__xludf.DUMMYFUNCTION("""COMPUTED_VALUE"""),45457.66666666667)</f>
        <v>45457.66667</v>
      </c>
      <c r="N25" s="1">
        <f>IFERROR(__xludf.DUMMYFUNCTION("""COMPUTED_VALUE"""),1.337132376E9)</f>
        <v>1337132376</v>
      </c>
    </row>
    <row r="26">
      <c r="A26" s="2">
        <f>IFERROR(__xludf.DUMMYFUNCTION("""COMPUTED_VALUE"""),45464.66666666667)</f>
        <v>45464.66667</v>
      </c>
      <c r="B26" s="1">
        <f>IFERROR(__xludf.DUMMYFUNCTION("""COMPUTED_VALUE"""),1531.27)</f>
        <v>1531.27</v>
      </c>
      <c r="D26" s="2">
        <f>IFERROR(__xludf.DUMMYFUNCTION("""COMPUTED_VALUE"""),45464.66666666667)</f>
        <v>45464.66667</v>
      </c>
      <c r="E26" s="1">
        <f>IFERROR(__xludf.DUMMYFUNCTION("""COMPUTED_VALUE"""),1545.42)</f>
        <v>1545.42</v>
      </c>
      <c r="G26" s="2">
        <f>IFERROR(__xludf.DUMMYFUNCTION("""COMPUTED_VALUE"""),45464.66666666667)</f>
        <v>45464.66667</v>
      </c>
      <c r="H26" s="1">
        <f>IFERROR(__xludf.DUMMYFUNCTION("""COMPUTED_VALUE"""),1523.96)</f>
        <v>1523.96</v>
      </c>
      <c r="J26" s="2">
        <f>IFERROR(__xludf.DUMMYFUNCTION("""COMPUTED_VALUE"""),45464.66666666667)</f>
        <v>45464.66667</v>
      </c>
      <c r="K26" s="1">
        <f>IFERROR(__xludf.DUMMYFUNCTION("""COMPUTED_VALUE"""),1542.82)</f>
        <v>1542.82</v>
      </c>
      <c r="M26" s="2">
        <f>IFERROR(__xludf.DUMMYFUNCTION("""COMPUTED_VALUE"""),45464.66666666667)</f>
        <v>45464.66667</v>
      </c>
      <c r="N26" s="1">
        <f>IFERROR(__xludf.DUMMYFUNCTION("""COMPUTED_VALUE"""),1.514499523E9)</f>
        <v>1514499523</v>
      </c>
    </row>
    <row r="27">
      <c r="A27" s="2">
        <f>IFERROR(__xludf.DUMMYFUNCTION("""COMPUTED_VALUE"""),45471.66666666667)</f>
        <v>45471.66667</v>
      </c>
      <c r="B27" s="1">
        <f>IFERROR(__xludf.DUMMYFUNCTION("""COMPUTED_VALUE"""),1545.56)</f>
        <v>1545.56</v>
      </c>
      <c r="D27" s="2">
        <f>IFERROR(__xludf.DUMMYFUNCTION("""COMPUTED_VALUE"""),45471.66666666667)</f>
        <v>45471.66667</v>
      </c>
      <c r="E27" s="1">
        <f>IFERROR(__xludf.DUMMYFUNCTION("""COMPUTED_VALUE"""),1558.72)</f>
        <v>1558.72</v>
      </c>
      <c r="G27" s="2">
        <f>IFERROR(__xludf.DUMMYFUNCTION("""COMPUTED_VALUE"""),45471.66666666667)</f>
        <v>45471.66667</v>
      </c>
      <c r="H27" s="1">
        <f>IFERROR(__xludf.DUMMYFUNCTION("""COMPUTED_VALUE"""),1532.93)</f>
        <v>1532.93</v>
      </c>
      <c r="J27" s="2">
        <f>IFERROR(__xludf.DUMMYFUNCTION("""COMPUTED_VALUE"""),45471.66666666667)</f>
        <v>45471.66667</v>
      </c>
      <c r="K27" s="1">
        <f>IFERROR(__xludf.DUMMYFUNCTION("""COMPUTED_VALUE"""),1540.0)</f>
        <v>1540</v>
      </c>
      <c r="M27" s="2">
        <f>IFERROR(__xludf.DUMMYFUNCTION("""COMPUTED_VALUE"""),45471.66666666667)</f>
        <v>45471.66667</v>
      </c>
      <c r="N27" s="1">
        <f>IFERROR(__xludf.DUMMYFUNCTION("""COMPUTED_VALUE"""),1.858435214E9)</f>
        <v>1858435214</v>
      </c>
    </row>
    <row r="28">
      <c r="A28" s="2">
        <f>IFERROR(__xludf.DUMMYFUNCTION("""COMPUTED_VALUE"""),45478.66666666667)</f>
        <v>45478.66667</v>
      </c>
      <c r="B28" s="1">
        <f>IFERROR(__xludf.DUMMYFUNCTION("""COMPUTED_VALUE"""),1540.44)</f>
        <v>1540.44</v>
      </c>
      <c r="D28" s="2">
        <f>IFERROR(__xludf.DUMMYFUNCTION("""COMPUTED_VALUE"""),45478.66666666667)</f>
        <v>45478.66667</v>
      </c>
      <c r="E28" s="1">
        <f>IFERROR(__xludf.DUMMYFUNCTION("""COMPUTED_VALUE"""),1557.72)</f>
        <v>1557.72</v>
      </c>
      <c r="G28" s="2">
        <f>IFERROR(__xludf.DUMMYFUNCTION("""COMPUTED_VALUE"""),45478.66666666667)</f>
        <v>45478.66667</v>
      </c>
      <c r="H28" s="1">
        <f>IFERROR(__xludf.DUMMYFUNCTION("""COMPUTED_VALUE"""),1509.49)</f>
        <v>1509.49</v>
      </c>
      <c r="J28" s="2">
        <f>IFERROR(__xludf.DUMMYFUNCTION("""COMPUTED_VALUE"""),45478.66666666667)</f>
        <v>45478.66667</v>
      </c>
      <c r="K28" s="1">
        <f>IFERROR(__xludf.DUMMYFUNCTION("""COMPUTED_VALUE"""),1525.69)</f>
        <v>1525.69</v>
      </c>
      <c r="M28" s="2">
        <f>IFERROR(__xludf.DUMMYFUNCTION("""COMPUTED_VALUE"""),45478.66666666667)</f>
        <v>45478.66667</v>
      </c>
      <c r="N28" s="1">
        <f>IFERROR(__xludf.DUMMYFUNCTION("""COMPUTED_VALUE"""),9.10226395E8)</f>
        <v>910226395</v>
      </c>
    </row>
    <row r="29">
      <c r="A29" s="2">
        <f>IFERROR(__xludf.DUMMYFUNCTION("""COMPUTED_VALUE"""),45485.66666666667)</f>
        <v>45485.66667</v>
      </c>
      <c r="B29" s="1">
        <f>IFERROR(__xludf.DUMMYFUNCTION("""COMPUTED_VALUE"""),1526.08)</f>
        <v>1526.08</v>
      </c>
      <c r="D29" s="2">
        <f>IFERROR(__xludf.DUMMYFUNCTION("""COMPUTED_VALUE"""),45485.66666666667)</f>
        <v>45485.66667</v>
      </c>
      <c r="E29" s="1">
        <f>IFERROR(__xludf.DUMMYFUNCTION("""COMPUTED_VALUE"""),1573.96)</f>
        <v>1573.96</v>
      </c>
      <c r="G29" s="2">
        <f>IFERROR(__xludf.DUMMYFUNCTION("""COMPUTED_VALUE"""),45485.66666666667)</f>
        <v>45485.66667</v>
      </c>
      <c r="H29" s="1">
        <f>IFERROR(__xludf.DUMMYFUNCTION("""COMPUTED_VALUE"""),1518.38)</f>
        <v>1518.38</v>
      </c>
      <c r="J29" s="2">
        <f>IFERROR(__xludf.DUMMYFUNCTION("""COMPUTED_VALUE"""),45485.66666666667)</f>
        <v>45485.66667</v>
      </c>
      <c r="K29" s="1">
        <f>IFERROR(__xludf.DUMMYFUNCTION("""COMPUTED_VALUE"""),1567.39)</f>
        <v>1567.39</v>
      </c>
      <c r="M29" s="2">
        <f>IFERROR(__xludf.DUMMYFUNCTION("""COMPUTED_VALUE"""),45485.66666666667)</f>
        <v>45485.66667</v>
      </c>
      <c r="N29" s="1">
        <f>IFERROR(__xludf.DUMMYFUNCTION("""COMPUTED_VALUE"""),1.30353657E9)</f>
        <v>1303536570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IFERROR(__xludf.DUMMYFUNCTION("""COMPUTED_VALUE"""),1570.4)</f>
        <v>1570.4</v>
      </c>
      <c r="D30" s="2">
        <f>IFERROR(__xludf.DUMMYFUNCTION("""COMPUTED_VALUE"""),45492.66666666667)</f>
        <v>45492.66667</v>
      </c>
      <c r="E30" s="1">
        <f>IFERROR(__xludf.DUMMYFUNCTION("""COMPUTED_VALUE"""),1598.99)</f>
        <v>1598.99</v>
      </c>
      <c r="G30" s="2">
        <f>IFERROR(__xludf.DUMMYFUNCTION("""COMPUTED_VALUE"""),45492.66666666667)</f>
        <v>45492.66667</v>
      </c>
      <c r="H30" s="1">
        <f>IFERROR(__xludf.DUMMYFUNCTION("""COMPUTED_VALUE"""),1550.77)</f>
        <v>1550.77</v>
      </c>
      <c r="J30" s="2">
        <f>IFERROR(__xludf.DUMMYFUNCTION("""COMPUTED_VALUE"""),45492.66666666667)</f>
        <v>45492.66667</v>
      </c>
      <c r="K30" s="1">
        <f>IFERROR(__xludf.DUMMYFUNCTION("""COMPUTED_VALUE"""),1560.72)</f>
        <v>1560.72</v>
      </c>
      <c r="M30" s="2">
        <f>IFERROR(__xludf.DUMMYFUNCTION("""COMPUTED_VALUE"""),45492.66666666667)</f>
        <v>45492.66667</v>
      </c>
      <c r="N30" s="1">
        <f>IFERROR(__xludf.DUMMYFUNCTION("""COMPUTED_VALUE"""),1.495087418E9)</f>
        <v>1495087418</v>
      </c>
    </row>
    <row r="31">
      <c r="A31" s="2">
        <f>IFERROR(__xludf.DUMMYFUNCTION("""COMPUTED_VALUE"""),45499.66666666667)</f>
        <v>45499.66667</v>
      </c>
      <c r="B31" s="1">
        <f>IFERROR(__xludf.DUMMYFUNCTION("""COMPUTED_VALUE"""),1564.62)</f>
        <v>1564.62</v>
      </c>
      <c r="D31" s="2">
        <f>IFERROR(__xludf.DUMMYFUNCTION("""COMPUTED_VALUE"""),45499.66666666667)</f>
        <v>45499.66667</v>
      </c>
      <c r="E31" s="1">
        <f>IFERROR(__xludf.DUMMYFUNCTION("""COMPUTED_VALUE"""),1599.91)</f>
        <v>1599.91</v>
      </c>
      <c r="G31" s="2">
        <f>IFERROR(__xludf.DUMMYFUNCTION("""COMPUTED_VALUE"""),45499.66666666667)</f>
        <v>45499.66667</v>
      </c>
      <c r="H31" s="1">
        <f>IFERROR(__xludf.DUMMYFUNCTION("""COMPUTED_VALUE"""),1560.7)</f>
        <v>1560.7</v>
      </c>
      <c r="J31" s="2">
        <f>IFERROR(__xludf.DUMMYFUNCTION("""COMPUTED_VALUE"""),45499.66666666667)</f>
        <v>45499.66667</v>
      </c>
      <c r="K31" s="1">
        <f>IFERROR(__xludf.DUMMYFUNCTION("""COMPUTED_VALUE"""),1583.51)</f>
        <v>1583.51</v>
      </c>
      <c r="M31" s="2">
        <f>IFERROR(__xludf.DUMMYFUNCTION("""COMPUTED_VALUE"""),45499.66666666667)</f>
        <v>45499.66667</v>
      </c>
      <c r="N31" s="1">
        <f>IFERROR(__xludf.DUMMYFUNCTION("""COMPUTED_VALUE"""),1.693417596E9)</f>
        <v>1693417596</v>
      </c>
    </row>
    <row r="32">
      <c r="A32" s="2">
        <f>IFERROR(__xludf.DUMMYFUNCTION("""COMPUTED_VALUE"""),45506.66666666667)</f>
        <v>45506.66667</v>
      </c>
      <c r="B32" s="1">
        <f>IFERROR(__xludf.DUMMYFUNCTION("""COMPUTED_VALUE"""),1581.08)</f>
        <v>1581.08</v>
      </c>
      <c r="D32" s="2">
        <f>IFERROR(__xludf.DUMMYFUNCTION("""COMPUTED_VALUE"""),45506.66666666667)</f>
        <v>45506.66667</v>
      </c>
      <c r="E32" s="1">
        <f>IFERROR(__xludf.DUMMYFUNCTION("""COMPUTED_VALUE"""),1599.0)</f>
        <v>1599</v>
      </c>
      <c r="G32" s="2">
        <f>IFERROR(__xludf.DUMMYFUNCTION("""COMPUTED_VALUE"""),45506.66666666667)</f>
        <v>45506.66667</v>
      </c>
      <c r="H32" s="1">
        <f>IFERROR(__xludf.DUMMYFUNCTION("""COMPUTED_VALUE"""),1568.78)</f>
        <v>1568.78</v>
      </c>
      <c r="J32" s="2">
        <f>IFERROR(__xludf.DUMMYFUNCTION("""COMPUTED_VALUE"""),45506.66666666667)</f>
        <v>45506.66667</v>
      </c>
      <c r="K32" s="1">
        <f>IFERROR(__xludf.DUMMYFUNCTION("""COMPUTED_VALUE"""),1592.45)</f>
        <v>1592.45</v>
      </c>
      <c r="M32" s="2">
        <f>IFERROR(__xludf.DUMMYFUNCTION("""COMPUTED_VALUE"""),45506.66666666667)</f>
        <v>45506.66667</v>
      </c>
      <c r="N32" s="1">
        <f>IFERROR(__xludf.DUMMYFUNCTION("""COMPUTED_VALUE"""),1.979295014E9)</f>
        <v>1979295014</v>
      </c>
    </row>
    <row r="33">
      <c r="A33" s="2">
        <f>IFERROR(__xludf.DUMMYFUNCTION("""COMPUTED_VALUE"""),45513.66666666667)</f>
        <v>45513.66667</v>
      </c>
      <c r="B33" s="1">
        <f>IFERROR(__xludf.DUMMYFUNCTION("""COMPUTED_VALUE"""),1578.19)</f>
        <v>1578.19</v>
      </c>
      <c r="D33" s="2">
        <f>IFERROR(__xludf.DUMMYFUNCTION("""COMPUTED_VALUE"""),45513.66666666667)</f>
        <v>45513.66667</v>
      </c>
      <c r="E33" s="1">
        <f>IFERROR(__xludf.DUMMYFUNCTION("""COMPUTED_VALUE"""),1588.19)</f>
        <v>1588.19</v>
      </c>
      <c r="G33" s="2">
        <f>IFERROR(__xludf.DUMMYFUNCTION("""COMPUTED_VALUE"""),45513.66666666667)</f>
        <v>45513.66667</v>
      </c>
      <c r="H33" s="1">
        <f>IFERROR(__xludf.DUMMYFUNCTION("""COMPUTED_VALUE"""),1537.52)</f>
        <v>1537.52</v>
      </c>
      <c r="J33" s="2">
        <f>IFERROR(__xludf.DUMMYFUNCTION("""COMPUTED_VALUE"""),45513.66666666667)</f>
        <v>45513.66667</v>
      </c>
      <c r="K33" s="1">
        <f>IFERROR(__xludf.DUMMYFUNCTION("""COMPUTED_VALUE"""),1583.8)</f>
        <v>1583.8</v>
      </c>
      <c r="M33" s="2">
        <f>IFERROR(__xludf.DUMMYFUNCTION("""COMPUTED_VALUE"""),45513.66666666667)</f>
        <v>45513.66667</v>
      </c>
      <c r="N33" s="1">
        <f>IFERROR(__xludf.DUMMYFUNCTION("""COMPUTED_VALUE"""),1.664038184E9)</f>
        <v>1664038184</v>
      </c>
    </row>
    <row r="34">
      <c r="A34" s="2">
        <f>IFERROR(__xludf.DUMMYFUNCTION("""COMPUTED_VALUE"""),45520.66666666667)</f>
        <v>45520.66667</v>
      </c>
      <c r="B34" s="1">
        <f>IFERROR(__xludf.DUMMYFUNCTION("""COMPUTED_VALUE"""),1583.18)</f>
        <v>1583.18</v>
      </c>
      <c r="D34" s="2">
        <f>IFERROR(__xludf.DUMMYFUNCTION("""COMPUTED_VALUE"""),45520.66666666667)</f>
        <v>45520.66667</v>
      </c>
      <c r="E34" s="1">
        <f>IFERROR(__xludf.DUMMYFUNCTION("""COMPUTED_VALUE"""),1616.46)</f>
        <v>1616.46</v>
      </c>
      <c r="G34" s="2">
        <f>IFERROR(__xludf.DUMMYFUNCTION("""COMPUTED_VALUE"""),45520.66666666667)</f>
        <v>45520.66667</v>
      </c>
      <c r="H34" s="1">
        <f>IFERROR(__xludf.DUMMYFUNCTION("""COMPUTED_VALUE"""),1574.24)</f>
        <v>1574.24</v>
      </c>
      <c r="J34" s="2">
        <f>IFERROR(__xludf.DUMMYFUNCTION("""COMPUTED_VALUE"""),45520.66666666667)</f>
        <v>45520.66667</v>
      </c>
      <c r="K34" s="1">
        <f>IFERROR(__xludf.DUMMYFUNCTION("""COMPUTED_VALUE"""),1613.88)</f>
        <v>1613.88</v>
      </c>
      <c r="M34" s="2">
        <f>IFERROR(__xludf.DUMMYFUNCTION("""COMPUTED_VALUE"""),45520.66666666667)</f>
        <v>45520.66667</v>
      </c>
      <c r="N34" s="1">
        <f>IFERROR(__xludf.DUMMYFUNCTION("""COMPUTED_VALUE"""),1.308164626E9)</f>
        <v>1308164626</v>
      </c>
    </row>
    <row r="35">
      <c r="A35" s="2">
        <f>IFERROR(__xludf.DUMMYFUNCTION("""COMPUTED_VALUE"""),45527.66666666667)</f>
        <v>45527.66667</v>
      </c>
      <c r="B35" s="1">
        <f>IFERROR(__xludf.DUMMYFUNCTION("""COMPUTED_VALUE"""),1614.34)</f>
        <v>1614.34</v>
      </c>
      <c r="D35" s="2">
        <f>IFERROR(__xludf.DUMMYFUNCTION("""COMPUTED_VALUE"""),45527.66666666667)</f>
        <v>45527.66667</v>
      </c>
      <c r="E35" s="1">
        <f>IFERROR(__xludf.DUMMYFUNCTION("""COMPUTED_VALUE"""),1643.56)</f>
        <v>1643.56</v>
      </c>
      <c r="G35" s="2">
        <f>IFERROR(__xludf.DUMMYFUNCTION("""COMPUTED_VALUE"""),45527.66666666667)</f>
        <v>45527.66667</v>
      </c>
      <c r="H35" s="1">
        <f>IFERROR(__xludf.DUMMYFUNCTION("""COMPUTED_VALUE"""),1613.01)</f>
        <v>1613.01</v>
      </c>
      <c r="J35" s="2">
        <f>IFERROR(__xludf.DUMMYFUNCTION("""COMPUTED_VALUE"""),45527.66666666667)</f>
        <v>45527.66667</v>
      </c>
      <c r="K35" s="1">
        <f>IFERROR(__xludf.DUMMYFUNCTION("""COMPUTED_VALUE"""),1643.26)</f>
        <v>1643.26</v>
      </c>
      <c r="M35" s="2">
        <f>IFERROR(__xludf.DUMMYFUNCTION("""COMPUTED_VALUE"""),45527.66666666667)</f>
        <v>45527.66667</v>
      </c>
      <c r="N35" s="1">
        <f>IFERROR(__xludf.DUMMYFUNCTION("""COMPUTED_VALUE"""),1.066244429E9)</f>
        <v>1066244429</v>
      </c>
    </row>
    <row r="36">
      <c r="A36" s="2">
        <f>IFERROR(__xludf.DUMMYFUNCTION("""COMPUTED_VALUE"""),45534.66666666667)</f>
        <v>45534.66667</v>
      </c>
      <c r="B36" s="1">
        <f>IFERROR(__xludf.DUMMYFUNCTION("""COMPUTED_VALUE"""),1643.44)</f>
        <v>1643.44</v>
      </c>
      <c r="D36" s="2">
        <f>IFERROR(__xludf.DUMMYFUNCTION("""COMPUTED_VALUE"""),45534.66666666667)</f>
        <v>45534.66667</v>
      </c>
      <c r="E36" s="1">
        <f>IFERROR(__xludf.DUMMYFUNCTION("""COMPUTED_VALUE"""),1659.55)</f>
        <v>1659.55</v>
      </c>
      <c r="G36" s="2">
        <f>IFERROR(__xludf.DUMMYFUNCTION("""COMPUTED_VALUE"""),45534.66666666667)</f>
        <v>45534.66667</v>
      </c>
      <c r="H36" s="1">
        <f>IFERROR(__xludf.DUMMYFUNCTION("""COMPUTED_VALUE"""),1636.58)</f>
        <v>1636.58</v>
      </c>
      <c r="J36" s="2">
        <f>IFERROR(__xludf.DUMMYFUNCTION("""COMPUTED_VALUE"""),45534.66666666667)</f>
        <v>45534.66667</v>
      </c>
      <c r="K36" s="1">
        <f>IFERROR(__xludf.DUMMYFUNCTION("""COMPUTED_VALUE"""),1658.99)</f>
        <v>1658.99</v>
      </c>
      <c r="M36" s="2">
        <f>IFERROR(__xludf.DUMMYFUNCTION("""COMPUTED_VALUE"""),45534.66666666667)</f>
        <v>45534.66667</v>
      </c>
      <c r="N36" s="1">
        <f>IFERROR(__xludf.DUMMYFUNCTION("""COMPUTED_VALUE"""),1.055410526E9)</f>
        <v>1055410526</v>
      </c>
    </row>
    <row r="37">
      <c r="A37" s="2">
        <f>IFERROR(__xludf.DUMMYFUNCTION("""COMPUTED_VALUE"""),45541.66666666667)</f>
        <v>45541.66667</v>
      </c>
      <c r="B37" s="1">
        <f>IFERROR(__xludf.DUMMYFUNCTION("""COMPUTED_VALUE"""),1656.92)</f>
        <v>1656.92</v>
      </c>
      <c r="D37" s="2">
        <f>IFERROR(__xludf.DUMMYFUNCTION("""COMPUTED_VALUE"""),45541.66666666667)</f>
        <v>45541.66667</v>
      </c>
      <c r="E37" s="1">
        <f>IFERROR(__xludf.DUMMYFUNCTION("""COMPUTED_VALUE"""),1663.54)</f>
        <v>1663.54</v>
      </c>
      <c r="G37" s="2">
        <f>IFERROR(__xludf.DUMMYFUNCTION("""COMPUTED_VALUE"""),45541.66666666667)</f>
        <v>45541.66667</v>
      </c>
      <c r="H37" s="1">
        <f>IFERROR(__xludf.DUMMYFUNCTION("""COMPUTED_VALUE"""),1618.4)</f>
        <v>1618.4</v>
      </c>
      <c r="J37" s="2">
        <f>IFERROR(__xludf.DUMMYFUNCTION("""COMPUTED_VALUE"""),45541.66666666667)</f>
        <v>45541.66667</v>
      </c>
      <c r="K37" s="1">
        <f>IFERROR(__xludf.DUMMYFUNCTION("""COMPUTED_VALUE"""),1621.49)</f>
        <v>1621.49</v>
      </c>
      <c r="M37" s="2">
        <f>IFERROR(__xludf.DUMMYFUNCTION("""COMPUTED_VALUE"""),45541.66666666667)</f>
        <v>45541.66667</v>
      </c>
      <c r="N37" s="1">
        <f>IFERROR(__xludf.DUMMYFUNCTION("""COMPUTED_VALUE"""),1.061924633E9)</f>
        <v>1061924633</v>
      </c>
    </row>
    <row r="38">
      <c r="A38" s="2">
        <f>IFERROR(__xludf.DUMMYFUNCTION("""COMPUTED_VALUE"""),45548.66666666667)</f>
        <v>45548.66667</v>
      </c>
      <c r="B38" s="1">
        <f>IFERROR(__xludf.DUMMYFUNCTION("""COMPUTED_VALUE"""),1624.47)</f>
        <v>1624.47</v>
      </c>
      <c r="D38" s="2">
        <f>IFERROR(__xludf.DUMMYFUNCTION("""COMPUTED_VALUE"""),45548.66666666667)</f>
        <v>45548.66667</v>
      </c>
      <c r="E38" s="1">
        <f>IFERROR(__xludf.DUMMYFUNCTION("""COMPUTED_VALUE"""),1650.57)</f>
        <v>1650.57</v>
      </c>
      <c r="G38" s="2">
        <f>IFERROR(__xludf.DUMMYFUNCTION("""COMPUTED_VALUE"""),45548.66666666667)</f>
        <v>45548.66667</v>
      </c>
      <c r="H38" s="1">
        <f>IFERROR(__xludf.DUMMYFUNCTION("""COMPUTED_VALUE"""),1610.96)</f>
        <v>1610.96</v>
      </c>
      <c r="J38" s="2">
        <f>IFERROR(__xludf.DUMMYFUNCTION("""COMPUTED_VALUE"""),45548.66666666667)</f>
        <v>45548.66667</v>
      </c>
      <c r="K38" s="1">
        <f>IFERROR(__xludf.DUMMYFUNCTION("""COMPUTED_VALUE"""),1646.14)</f>
        <v>1646.14</v>
      </c>
      <c r="M38" s="2">
        <f>IFERROR(__xludf.DUMMYFUNCTION("""COMPUTED_VALUE"""),45548.66666666667)</f>
        <v>45548.66667</v>
      </c>
      <c r="N38" s="1">
        <f>IFERROR(__xludf.DUMMYFUNCTION("""COMPUTED_VALUE"""),1.338982086E9)</f>
        <v>1338982086</v>
      </c>
    </row>
    <row r="39">
      <c r="A39" s="2">
        <f>IFERROR(__xludf.DUMMYFUNCTION("""COMPUTED_VALUE"""),45555.66666666667)</f>
        <v>45555.66667</v>
      </c>
      <c r="B39" s="1">
        <f>IFERROR(__xludf.DUMMYFUNCTION("""COMPUTED_VALUE"""),1649.85)</f>
        <v>1649.85</v>
      </c>
      <c r="D39" s="2">
        <f>IFERROR(__xludf.DUMMYFUNCTION("""COMPUTED_VALUE"""),45555.66666666667)</f>
        <v>45555.66667</v>
      </c>
      <c r="E39" s="1">
        <f>IFERROR(__xludf.DUMMYFUNCTION("""COMPUTED_VALUE"""),1658.61)</f>
        <v>1658.61</v>
      </c>
      <c r="G39" s="2">
        <f>IFERROR(__xludf.DUMMYFUNCTION("""COMPUTED_VALUE"""),45555.66666666667)</f>
        <v>45555.66667</v>
      </c>
      <c r="H39" s="1">
        <f>IFERROR(__xludf.DUMMYFUNCTION("""COMPUTED_VALUE"""),1631.52)</f>
        <v>1631.52</v>
      </c>
      <c r="J39" s="2">
        <f>IFERROR(__xludf.DUMMYFUNCTION("""COMPUTED_VALUE"""),45555.66666666667)</f>
        <v>45555.66667</v>
      </c>
      <c r="K39" s="1">
        <f>IFERROR(__xludf.DUMMYFUNCTION("""COMPUTED_VALUE"""),1637.85)</f>
        <v>1637.85</v>
      </c>
      <c r="M39" s="2">
        <f>IFERROR(__xludf.DUMMYFUNCTION("""COMPUTED_VALUE"""),45555.66666666667)</f>
        <v>45555.66667</v>
      </c>
      <c r="N39" s="1">
        <f>IFERROR(__xludf.DUMMYFUNCTION("""COMPUTED_VALUE"""),1.718645467E9)</f>
        <v>1718645467</v>
      </c>
    </row>
    <row r="40">
      <c r="A40" s="2">
        <f>IFERROR(__xludf.DUMMYFUNCTION("""COMPUTED_VALUE"""),45562.66666666667)</f>
        <v>45562.66667</v>
      </c>
      <c r="B40" s="1">
        <f>IFERROR(__xludf.DUMMYFUNCTION("""COMPUTED_VALUE"""),1639.88)</f>
        <v>1639.88</v>
      </c>
      <c r="D40" s="2">
        <f>IFERROR(__xludf.DUMMYFUNCTION("""COMPUTED_VALUE"""),45562.66666666667)</f>
        <v>45562.66667</v>
      </c>
      <c r="E40" s="1">
        <f>IFERROR(__xludf.DUMMYFUNCTION("""COMPUTED_VALUE"""),1641.8)</f>
        <v>1641.8</v>
      </c>
      <c r="G40" s="2">
        <f>IFERROR(__xludf.DUMMYFUNCTION("""COMPUTED_VALUE"""),45562.66666666667)</f>
        <v>45562.66667</v>
      </c>
      <c r="H40" s="1">
        <f>IFERROR(__xludf.DUMMYFUNCTION("""COMPUTED_VALUE"""),1610.87)</f>
        <v>1610.87</v>
      </c>
      <c r="J40" s="2">
        <f>IFERROR(__xludf.DUMMYFUNCTION("""COMPUTED_VALUE"""),45562.66666666667)</f>
        <v>45562.66667</v>
      </c>
      <c r="K40" s="1">
        <f>IFERROR(__xludf.DUMMYFUNCTION("""COMPUTED_VALUE"""),1619.02)</f>
        <v>1619.02</v>
      </c>
      <c r="M40" s="2">
        <f>IFERROR(__xludf.DUMMYFUNCTION("""COMPUTED_VALUE"""),45562.66666666667)</f>
        <v>45562.66667</v>
      </c>
      <c r="N40" s="1">
        <f>IFERROR(__xludf.DUMMYFUNCTION("""COMPUTED_VALUE"""),1.27133892E9)</f>
        <v>1271338920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IFERROR(__xludf.DUMMYFUNCTION("""COMPUTED_VALUE"""),1619.0)</f>
        <v>1619</v>
      </c>
      <c r="D41" s="2">
        <f>IFERROR(__xludf.DUMMYFUNCTION("""COMPUTED_VALUE"""),45569.66666666667)</f>
        <v>45569.66667</v>
      </c>
      <c r="E41" s="1">
        <f>IFERROR(__xludf.DUMMYFUNCTION("""COMPUTED_VALUE"""),1631.92)</f>
        <v>1631.92</v>
      </c>
      <c r="G41" s="2">
        <f>IFERROR(__xludf.DUMMYFUNCTION("""COMPUTED_VALUE"""),45569.66666666667)</f>
        <v>45569.66667</v>
      </c>
      <c r="H41" s="1">
        <f>IFERROR(__xludf.DUMMYFUNCTION("""COMPUTED_VALUE"""),1595.47)</f>
        <v>1595.47</v>
      </c>
      <c r="J41" s="2">
        <f>IFERROR(__xludf.DUMMYFUNCTION("""COMPUTED_VALUE"""),45569.66666666667)</f>
        <v>45569.66667</v>
      </c>
      <c r="K41" s="1">
        <f>IFERROR(__xludf.DUMMYFUNCTION("""COMPUTED_VALUE"""),1604.09)</f>
        <v>1604.09</v>
      </c>
      <c r="M41" s="2">
        <f>IFERROR(__xludf.DUMMYFUNCTION("""COMPUTED_VALUE"""),45569.66666666667)</f>
        <v>45569.66667</v>
      </c>
      <c r="N41" s="1">
        <f>IFERROR(__xludf.DUMMYFUNCTION("""COMPUTED_VALUE"""),1.23676279E9)</f>
        <v>1236762790</v>
      </c>
    </row>
    <row r="42">
      <c r="A42" s="2">
        <f>IFERROR(__xludf.DUMMYFUNCTION("""COMPUTED_VALUE"""),45576.66666666667)</f>
        <v>45576.66667</v>
      </c>
      <c r="B42" s="1">
        <f>IFERROR(__xludf.DUMMYFUNCTION("""COMPUTED_VALUE"""),1604.24)</f>
        <v>1604.24</v>
      </c>
      <c r="D42" s="2">
        <f>IFERROR(__xludf.DUMMYFUNCTION("""COMPUTED_VALUE"""),45576.66666666667)</f>
        <v>45576.66667</v>
      </c>
      <c r="E42" s="1">
        <f>IFERROR(__xludf.DUMMYFUNCTION("""COMPUTED_VALUE"""),1628.28)</f>
        <v>1628.28</v>
      </c>
      <c r="G42" s="2">
        <f>IFERROR(__xludf.DUMMYFUNCTION("""COMPUTED_VALUE"""),45576.66666666667)</f>
        <v>45576.66667</v>
      </c>
      <c r="H42" s="1">
        <f>IFERROR(__xludf.DUMMYFUNCTION("""COMPUTED_VALUE"""),1592.32)</f>
        <v>1592.32</v>
      </c>
      <c r="J42" s="2">
        <f>IFERROR(__xludf.DUMMYFUNCTION("""COMPUTED_VALUE"""),45576.66666666667)</f>
        <v>45576.66667</v>
      </c>
      <c r="K42" s="1">
        <f>IFERROR(__xludf.DUMMYFUNCTION("""COMPUTED_VALUE"""),1627.23)</f>
        <v>1627.23</v>
      </c>
      <c r="M42" s="2">
        <f>IFERROR(__xludf.DUMMYFUNCTION("""COMPUTED_VALUE"""),45576.66666666667)</f>
        <v>45576.66667</v>
      </c>
      <c r="N42" s="1">
        <f>IFERROR(__xludf.DUMMYFUNCTION("""COMPUTED_VALUE"""),1.110397524E9)</f>
        <v>1110397524</v>
      </c>
    </row>
    <row r="43">
      <c r="A43" s="2">
        <f>IFERROR(__xludf.DUMMYFUNCTION("""COMPUTED_VALUE"""),45583.66666666667)</f>
        <v>45583.66667</v>
      </c>
      <c r="B43" s="1">
        <f>IFERROR(__xludf.DUMMYFUNCTION("""COMPUTED_VALUE"""),1627.2)</f>
        <v>1627.2</v>
      </c>
      <c r="D43" s="2">
        <f>IFERROR(__xludf.DUMMYFUNCTION("""COMPUTED_VALUE"""),45583.66666666667)</f>
        <v>45583.66667</v>
      </c>
      <c r="E43" s="1">
        <f>IFERROR(__xludf.DUMMYFUNCTION("""COMPUTED_VALUE"""),1638.55)</f>
        <v>1638.55</v>
      </c>
      <c r="G43" s="2">
        <f>IFERROR(__xludf.DUMMYFUNCTION("""COMPUTED_VALUE"""),45583.66666666667)</f>
        <v>45583.66667</v>
      </c>
      <c r="H43" s="1">
        <f>IFERROR(__xludf.DUMMYFUNCTION("""COMPUTED_VALUE"""),1609.13)</f>
        <v>1609.13</v>
      </c>
      <c r="J43" s="2">
        <f>IFERROR(__xludf.DUMMYFUNCTION("""COMPUTED_VALUE"""),45583.66666666667)</f>
        <v>45583.66667</v>
      </c>
      <c r="K43" s="1">
        <f>IFERROR(__xludf.DUMMYFUNCTION("""COMPUTED_VALUE"""),1619.88)</f>
        <v>1619.88</v>
      </c>
      <c r="M43" s="2">
        <f>IFERROR(__xludf.DUMMYFUNCTION("""COMPUTED_VALUE"""),45583.66666666667)</f>
        <v>45583.66667</v>
      </c>
      <c r="N43" s="1">
        <f>IFERROR(__xludf.DUMMYFUNCTION("""COMPUTED_VALUE"""),1.195933242E9)</f>
        <v>1195933242</v>
      </c>
    </row>
    <row r="44">
      <c r="A44" s="2">
        <f>IFERROR(__xludf.DUMMYFUNCTION("""COMPUTED_VALUE"""),45590.66666666667)</f>
        <v>45590.66667</v>
      </c>
      <c r="B44" s="1">
        <f>IFERROR(__xludf.DUMMYFUNCTION("""COMPUTED_VALUE"""),1617.81)</f>
        <v>1617.81</v>
      </c>
      <c r="D44" s="2">
        <f>IFERROR(__xludf.DUMMYFUNCTION("""COMPUTED_VALUE"""),45590.66666666667)</f>
        <v>45590.66667</v>
      </c>
      <c r="E44" s="1">
        <f>IFERROR(__xludf.DUMMYFUNCTION("""COMPUTED_VALUE"""),1619.12)</f>
        <v>1619.12</v>
      </c>
      <c r="G44" s="2">
        <f>IFERROR(__xludf.DUMMYFUNCTION("""COMPUTED_VALUE"""),45590.66666666667)</f>
        <v>45590.66667</v>
      </c>
      <c r="H44" s="1">
        <f>IFERROR(__xludf.DUMMYFUNCTION("""COMPUTED_VALUE"""),1568.31)</f>
        <v>1568.31</v>
      </c>
      <c r="J44" s="2">
        <f>IFERROR(__xludf.DUMMYFUNCTION("""COMPUTED_VALUE"""),45590.66666666667)</f>
        <v>45590.66667</v>
      </c>
      <c r="K44" s="1">
        <f>IFERROR(__xludf.DUMMYFUNCTION("""COMPUTED_VALUE"""),1570.11)</f>
        <v>1570.11</v>
      </c>
      <c r="M44" s="2">
        <f>IFERROR(__xludf.DUMMYFUNCTION("""COMPUTED_VALUE"""),45590.66666666667)</f>
        <v>45590.66667</v>
      </c>
      <c r="N44" s="1">
        <f>IFERROR(__xludf.DUMMYFUNCTION("""COMPUTED_VALUE"""),1.17566838E9)</f>
        <v>1175668380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IFERROR(__xludf.DUMMYFUNCTION("""COMPUTED_VALUE"""),1573.13)</f>
        <v>1573.13</v>
      </c>
      <c r="D45" s="2">
        <f>IFERROR(__xludf.DUMMYFUNCTION("""COMPUTED_VALUE"""),45597.66666666667)</f>
        <v>45597.66667</v>
      </c>
      <c r="E45" s="1">
        <f>IFERROR(__xludf.DUMMYFUNCTION("""COMPUTED_VALUE"""),1580.15)</f>
        <v>1580.15</v>
      </c>
      <c r="G45" s="2">
        <f>IFERROR(__xludf.DUMMYFUNCTION("""COMPUTED_VALUE"""),45597.66666666667)</f>
        <v>45597.66667</v>
      </c>
      <c r="H45" s="1">
        <f>IFERROR(__xludf.DUMMYFUNCTION("""COMPUTED_VALUE"""),1542.47)</f>
        <v>1542.47</v>
      </c>
      <c r="J45" s="2">
        <f>IFERROR(__xludf.DUMMYFUNCTION("""COMPUTED_VALUE"""),45597.66666666667)</f>
        <v>45597.66667</v>
      </c>
      <c r="K45" s="1">
        <f>IFERROR(__xludf.DUMMYFUNCTION("""COMPUTED_VALUE"""),1563.32)</f>
        <v>1563.32</v>
      </c>
      <c r="M45" s="2">
        <f>IFERROR(__xludf.DUMMYFUNCTION("""COMPUTED_VALUE"""),45597.66666666667)</f>
        <v>45597.66667</v>
      </c>
      <c r="N45" s="1">
        <f>IFERROR(__xludf.DUMMYFUNCTION("""COMPUTED_VALUE"""),1.471362448E9)</f>
        <v>1471362448</v>
      </c>
    </row>
    <row r="46">
      <c r="A46" s="2">
        <f>IFERROR(__xludf.DUMMYFUNCTION("""COMPUTED_VALUE"""),45604.66666666667)</f>
        <v>45604.66667</v>
      </c>
      <c r="B46" s="1">
        <f>IFERROR(__xludf.DUMMYFUNCTION("""COMPUTED_VALUE"""),1560.61)</f>
        <v>1560.61</v>
      </c>
      <c r="D46" s="2">
        <f>IFERROR(__xludf.DUMMYFUNCTION("""COMPUTED_VALUE"""),45604.66666666667)</f>
        <v>45604.66667</v>
      </c>
      <c r="E46" s="1">
        <f>IFERROR(__xludf.DUMMYFUNCTION("""COMPUTED_VALUE"""),1597.65)</f>
        <v>1597.65</v>
      </c>
      <c r="G46" s="2">
        <f>IFERROR(__xludf.DUMMYFUNCTION("""COMPUTED_VALUE"""),45604.66666666667)</f>
        <v>45604.66667</v>
      </c>
      <c r="H46" s="1">
        <f>IFERROR(__xludf.DUMMYFUNCTION("""COMPUTED_VALUE"""),1545.22)</f>
        <v>1545.22</v>
      </c>
      <c r="J46" s="2">
        <f>IFERROR(__xludf.DUMMYFUNCTION("""COMPUTED_VALUE"""),45604.66666666667)</f>
        <v>45604.66667</v>
      </c>
      <c r="K46" s="1">
        <f>IFERROR(__xludf.DUMMYFUNCTION("""COMPUTED_VALUE"""),1589.71)</f>
        <v>1589.71</v>
      </c>
      <c r="M46" s="2">
        <f>IFERROR(__xludf.DUMMYFUNCTION("""COMPUTED_VALUE"""),45604.66666666667)</f>
        <v>45604.66667</v>
      </c>
      <c r="N46" s="1">
        <f>IFERROR(__xludf.DUMMYFUNCTION("""COMPUTED_VALUE"""),1.692706504E9)</f>
        <v>1692706504</v>
      </c>
    </row>
    <row r="47">
      <c r="A47" s="2">
        <f>IFERROR(__xludf.DUMMYFUNCTION("""COMPUTED_VALUE"""),45611.66666666667)</f>
        <v>45611.66667</v>
      </c>
      <c r="B47" s="1">
        <f>IFERROR(__xludf.DUMMYFUNCTION("""COMPUTED_VALUE"""),1592.86)</f>
        <v>1592.86</v>
      </c>
      <c r="D47" s="2">
        <f>IFERROR(__xludf.DUMMYFUNCTION("""COMPUTED_VALUE"""),45611.66666666667)</f>
        <v>45611.66667</v>
      </c>
      <c r="E47" s="1">
        <f>IFERROR(__xludf.DUMMYFUNCTION("""COMPUTED_VALUE"""),1594.77)</f>
        <v>1594.77</v>
      </c>
      <c r="G47" s="2">
        <f>IFERROR(__xludf.DUMMYFUNCTION("""COMPUTED_VALUE"""),45611.66666666667)</f>
        <v>45611.66667</v>
      </c>
      <c r="H47" s="1">
        <f>IFERROR(__xludf.DUMMYFUNCTION("""COMPUTED_VALUE"""),1496.03)</f>
        <v>1496.03</v>
      </c>
      <c r="J47" s="2">
        <f>IFERROR(__xludf.DUMMYFUNCTION("""COMPUTED_VALUE"""),45611.66666666667)</f>
        <v>45611.66667</v>
      </c>
      <c r="K47" s="1">
        <f>IFERROR(__xludf.DUMMYFUNCTION("""COMPUTED_VALUE"""),1498.31)</f>
        <v>1498.31</v>
      </c>
      <c r="M47" s="2">
        <f>IFERROR(__xludf.DUMMYFUNCTION("""COMPUTED_VALUE"""),45611.66666666667)</f>
        <v>45611.66667</v>
      </c>
      <c r="N47" s="1">
        <f>IFERROR(__xludf.DUMMYFUNCTION("""COMPUTED_VALUE"""),1.844850873E9)</f>
        <v>1844850873</v>
      </c>
    </row>
    <row r="48">
      <c r="A48" s="2">
        <f>IFERROR(__xludf.DUMMYFUNCTION("""COMPUTED_VALUE"""),45618.66666666667)</f>
        <v>45618.66667</v>
      </c>
      <c r="B48" s="1">
        <f>IFERROR(__xludf.DUMMYFUNCTION("""COMPUTED_VALUE"""),1499.09)</f>
        <v>1499.09</v>
      </c>
      <c r="D48" s="2">
        <f>IFERROR(__xludf.DUMMYFUNCTION("""COMPUTED_VALUE"""),45618.66666666667)</f>
        <v>45618.66667</v>
      </c>
      <c r="E48" s="1">
        <f>IFERROR(__xludf.DUMMYFUNCTION("""COMPUTED_VALUE"""),1532.08)</f>
        <v>1532.08</v>
      </c>
      <c r="G48" s="2">
        <f>IFERROR(__xludf.DUMMYFUNCTION("""COMPUTED_VALUE"""),45618.66666666667)</f>
        <v>45618.66667</v>
      </c>
      <c r="H48" s="1">
        <f>IFERROR(__xludf.DUMMYFUNCTION("""COMPUTED_VALUE"""),1480.98)</f>
        <v>1480.98</v>
      </c>
      <c r="J48" s="2">
        <f>IFERROR(__xludf.DUMMYFUNCTION("""COMPUTED_VALUE"""),45618.66666666667)</f>
        <v>45618.66667</v>
      </c>
      <c r="K48" s="1">
        <f>IFERROR(__xludf.DUMMYFUNCTION("""COMPUTED_VALUE"""),1525.24)</f>
        <v>1525.24</v>
      </c>
      <c r="M48" s="2">
        <f>IFERROR(__xludf.DUMMYFUNCTION("""COMPUTED_VALUE"""),45618.66666666667)</f>
        <v>45618.66667</v>
      </c>
      <c r="N48" s="1">
        <f>IFERROR(__xludf.DUMMYFUNCTION("""COMPUTED_VALUE"""),1.60891038E9)</f>
        <v>1608910380</v>
      </c>
    </row>
    <row r="49">
      <c r="A49" s="2">
        <f>IFERROR(__xludf.DUMMYFUNCTION("""COMPUTED_VALUE"""),45625.54166666667)</f>
        <v>45625.54167</v>
      </c>
      <c r="B49" s="1">
        <f>IFERROR(__xludf.DUMMYFUNCTION("""COMPUTED_VALUE"""),1528.69)</f>
        <v>1528.69</v>
      </c>
      <c r="D49" s="2">
        <f>IFERROR(__xludf.DUMMYFUNCTION("""COMPUTED_VALUE"""),45625.54166666667)</f>
        <v>45625.54167</v>
      </c>
      <c r="E49" s="1">
        <f>IFERROR(__xludf.DUMMYFUNCTION("""COMPUTED_VALUE"""),1563.0)</f>
        <v>1563</v>
      </c>
      <c r="G49" s="2">
        <f>IFERROR(__xludf.DUMMYFUNCTION("""COMPUTED_VALUE"""),45625.54166666667)</f>
        <v>45625.54167</v>
      </c>
      <c r="H49" s="1">
        <f>IFERROR(__xludf.DUMMYFUNCTION("""COMPUTED_VALUE"""),1528.69)</f>
        <v>1528.69</v>
      </c>
      <c r="J49" s="2">
        <f>IFERROR(__xludf.DUMMYFUNCTION("""COMPUTED_VALUE"""),45625.54166666667)</f>
        <v>45625.54167</v>
      </c>
      <c r="K49" s="1">
        <f>IFERROR(__xludf.DUMMYFUNCTION("""COMPUTED_VALUE"""),1558.26)</f>
        <v>1558.26</v>
      </c>
      <c r="M49" s="2">
        <f>IFERROR(__xludf.DUMMYFUNCTION("""COMPUTED_VALUE"""),45625.54166666667)</f>
        <v>45625.54167</v>
      </c>
      <c r="N49" s="1">
        <f>IFERROR(__xludf.DUMMYFUNCTION("""COMPUTED_VALUE"""),1.091985676E9)</f>
        <v>1091985676</v>
      </c>
    </row>
    <row r="50">
      <c r="A50" s="2">
        <f>IFERROR(__xludf.DUMMYFUNCTION("""COMPUTED_VALUE"""),45632.66666666667)</f>
        <v>45632.66667</v>
      </c>
      <c r="B50" s="1">
        <f>IFERROR(__xludf.DUMMYFUNCTION("""COMPUTED_VALUE"""),1558.3)</f>
        <v>1558.3</v>
      </c>
      <c r="D50" s="2">
        <f>IFERROR(__xludf.DUMMYFUNCTION("""COMPUTED_VALUE"""),45632.66666666667)</f>
        <v>45632.66667</v>
      </c>
      <c r="E50" s="1">
        <f>IFERROR(__xludf.DUMMYFUNCTION("""COMPUTED_VALUE"""),1560.9)</f>
        <v>1560.9</v>
      </c>
      <c r="G50" s="2">
        <f>IFERROR(__xludf.DUMMYFUNCTION("""COMPUTED_VALUE"""),45632.66666666667)</f>
        <v>45632.66667</v>
      </c>
      <c r="H50" s="1">
        <f>IFERROR(__xludf.DUMMYFUNCTION("""COMPUTED_VALUE"""),1527.17)</f>
        <v>1527.17</v>
      </c>
      <c r="J50" s="2">
        <f>IFERROR(__xludf.DUMMYFUNCTION("""COMPUTED_VALUE"""),45632.66666666667)</f>
        <v>45632.66667</v>
      </c>
      <c r="K50" s="1">
        <f>IFERROR(__xludf.DUMMYFUNCTION("""COMPUTED_VALUE"""),1529.2)</f>
        <v>1529.2</v>
      </c>
      <c r="M50" s="2">
        <f>IFERROR(__xludf.DUMMYFUNCTION("""COMPUTED_VALUE"""),45632.66666666667)</f>
        <v>45632.66667</v>
      </c>
      <c r="N50" s="1">
        <f>IFERROR(__xludf.DUMMYFUNCTION("""COMPUTED_VALUE"""),1.329986591E9)</f>
        <v>1329986591</v>
      </c>
    </row>
    <row r="51">
      <c r="A51" s="2">
        <f>IFERROR(__xludf.DUMMYFUNCTION("""COMPUTED_VALUE"""),45639.66666666667)</f>
        <v>45639.66667</v>
      </c>
      <c r="B51" s="1">
        <f>IFERROR(__xludf.DUMMYFUNCTION("""COMPUTED_VALUE"""),1530.06)</f>
        <v>1530.06</v>
      </c>
      <c r="D51" s="2">
        <f>IFERROR(__xludf.DUMMYFUNCTION("""COMPUTED_VALUE"""),45639.66666666667)</f>
        <v>45639.66667</v>
      </c>
      <c r="E51" s="1">
        <f>IFERROR(__xludf.DUMMYFUNCTION("""COMPUTED_VALUE"""),1536.94)</f>
        <v>1536.94</v>
      </c>
      <c r="G51" s="2">
        <f>IFERROR(__xludf.DUMMYFUNCTION("""COMPUTED_VALUE"""),45639.66666666667)</f>
        <v>45639.66667</v>
      </c>
      <c r="H51" s="1">
        <f>IFERROR(__xludf.DUMMYFUNCTION("""COMPUTED_VALUE"""),1484.66)</f>
        <v>1484.66</v>
      </c>
      <c r="J51" s="2">
        <f>IFERROR(__xludf.DUMMYFUNCTION("""COMPUTED_VALUE"""),45639.66666666667)</f>
        <v>45639.66667</v>
      </c>
      <c r="K51" s="1">
        <f>IFERROR(__xludf.DUMMYFUNCTION("""COMPUTED_VALUE"""),1493.51)</f>
        <v>1493.51</v>
      </c>
      <c r="M51" s="2">
        <f>IFERROR(__xludf.DUMMYFUNCTION("""COMPUTED_VALUE"""),45639.66666666667)</f>
        <v>45639.66667</v>
      </c>
      <c r="N51" s="1">
        <f>IFERROR(__xludf.DUMMYFUNCTION("""COMPUTED_VALUE"""),1.392815778E9)</f>
        <v>1392815778</v>
      </c>
    </row>
    <row r="52">
      <c r="A52" s="2">
        <f>IFERROR(__xludf.DUMMYFUNCTION("""COMPUTED_VALUE"""),45646.66666666667)</f>
        <v>45646.66667</v>
      </c>
      <c r="B52" s="1">
        <f>IFERROR(__xludf.DUMMYFUNCTION("""COMPUTED_VALUE"""),1493.63)</f>
        <v>1493.63</v>
      </c>
      <c r="D52" s="2">
        <f>IFERROR(__xludf.DUMMYFUNCTION("""COMPUTED_VALUE"""),45646.66666666667)</f>
        <v>45646.66667</v>
      </c>
      <c r="E52" s="1">
        <f>IFERROR(__xludf.DUMMYFUNCTION("""COMPUTED_VALUE"""),1500.23)</f>
        <v>1500.23</v>
      </c>
      <c r="G52" s="2">
        <f>IFERROR(__xludf.DUMMYFUNCTION("""COMPUTED_VALUE"""),45646.66666666667)</f>
        <v>45646.66667</v>
      </c>
      <c r="H52" s="1">
        <f>IFERROR(__xludf.DUMMYFUNCTION("""COMPUTED_VALUE"""),1438.79)</f>
        <v>1438.79</v>
      </c>
      <c r="J52" s="2">
        <f>IFERROR(__xludf.DUMMYFUNCTION("""COMPUTED_VALUE"""),45646.66666666667)</f>
        <v>45646.66667</v>
      </c>
      <c r="K52" s="1">
        <f>IFERROR(__xludf.DUMMYFUNCTION("""COMPUTED_VALUE"""),1460.28)</f>
        <v>1460.28</v>
      </c>
      <c r="M52" s="2">
        <f>IFERROR(__xludf.DUMMYFUNCTION("""COMPUTED_VALUE"""),45646.66666666667)</f>
        <v>45646.66667</v>
      </c>
      <c r="N52" s="1">
        <f>IFERROR(__xludf.DUMMYFUNCTION("""COMPUTED_VALUE"""),2.257317076E9)</f>
        <v>2257317076</v>
      </c>
    </row>
    <row r="53">
      <c r="A53" s="2">
        <f>IFERROR(__xludf.DUMMYFUNCTION("""COMPUTED_VALUE"""),45653.66666666667)</f>
        <v>45653.66667</v>
      </c>
      <c r="B53" s="1">
        <f>IFERROR(__xludf.DUMMYFUNCTION("""COMPUTED_VALUE"""),1459.36)</f>
        <v>1459.36</v>
      </c>
      <c r="D53" s="2">
        <f>IFERROR(__xludf.DUMMYFUNCTION("""COMPUTED_VALUE"""),45653.66666666667)</f>
        <v>45653.66667</v>
      </c>
      <c r="E53" s="1">
        <f>IFERROR(__xludf.DUMMYFUNCTION("""COMPUTED_VALUE"""),1484.29)</f>
        <v>1484.29</v>
      </c>
      <c r="G53" s="2">
        <f>IFERROR(__xludf.DUMMYFUNCTION("""COMPUTED_VALUE"""),45653.66666666667)</f>
        <v>45653.66667</v>
      </c>
      <c r="H53" s="1">
        <f>IFERROR(__xludf.DUMMYFUNCTION("""COMPUTED_VALUE"""),1456.14)</f>
        <v>1456.14</v>
      </c>
      <c r="J53" s="2">
        <f>IFERROR(__xludf.DUMMYFUNCTION("""COMPUTED_VALUE"""),45653.66666666667)</f>
        <v>45653.66667</v>
      </c>
      <c r="K53" s="1">
        <f>IFERROR(__xludf.DUMMYFUNCTION("""COMPUTED_VALUE"""),1474.67)</f>
        <v>1474.67</v>
      </c>
      <c r="M53" s="2">
        <f>IFERROR(__xludf.DUMMYFUNCTION("""COMPUTED_VALUE"""),45653.66666666667)</f>
        <v>45653.66667</v>
      </c>
      <c r="N53" s="1">
        <f>IFERROR(__xludf.DUMMYFUNCTION("""COMPUTED_VALUE"""),7.18091341E8)</f>
        <v>718091341</v>
      </c>
    </row>
    <row r="54">
      <c r="A54" s="2">
        <f>IFERROR(__xludf.DUMMYFUNCTION("""COMPUTED_VALUE"""),45660.66666666667)</f>
        <v>45660.66667</v>
      </c>
      <c r="B54" s="1">
        <f>IFERROR(__xludf.DUMMYFUNCTION("""COMPUTED_VALUE"""),1471.28)</f>
        <v>1471.28</v>
      </c>
      <c r="D54" s="2">
        <f>IFERROR(__xludf.DUMMYFUNCTION("""COMPUTED_VALUE"""),45660.66666666667)</f>
        <v>45660.66667</v>
      </c>
      <c r="E54" s="1">
        <f>IFERROR(__xludf.DUMMYFUNCTION("""COMPUTED_VALUE"""),1479.07)</f>
        <v>1479.07</v>
      </c>
      <c r="G54" s="2">
        <f>IFERROR(__xludf.DUMMYFUNCTION("""COMPUTED_VALUE"""),45660.66666666667)</f>
        <v>45660.66667</v>
      </c>
      <c r="H54" s="1">
        <f>IFERROR(__xludf.DUMMYFUNCTION("""COMPUTED_VALUE"""),1451.38)</f>
        <v>1451.38</v>
      </c>
      <c r="J54" s="2">
        <f>IFERROR(__xludf.DUMMYFUNCTION("""COMPUTED_VALUE"""),45660.66666666667)</f>
        <v>45660.66667</v>
      </c>
      <c r="K54" s="1">
        <f>IFERROR(__xludf.DUMMYFUNCTION("""COMPUTED_VALUE"""),1475.23)</f>
        <v>1475.23</v>
      </c>
      <c r="M54" s="2">
        <f>IFERROR(__xludf.DUMMYFUNCTION("""COMPUTED_VALUE"""),45660.66666666667)</f>
        <v>45660.66667</v>
      </c>
      <c r="N54" s="1">
        <f>IFERROR(__xludf.DUMMYFUNCTION("""COMPUTED_VALUE"""),8.09505621E8)</f>
        <v>809505621</v>
      </c>
    </row>
    <row r="55">
      <c r="A55" s="2">
        <f>IFERROR(__xludf.DUMMYFUNCTION("""COMPUTED_VALUE"""),45667.66666666667)</f>
        <v>45667.66667</v>
      </c>
      <c r="B55" s="1">
        <f>IFERROR(__xludf.DUMMYFUNCTION("""COMPUTED_VALUE"""),1475.22)</f>
        <v>1475.22</v>
      </c>
      <c r="D55" s="2">
        <f>IFERROR(__xludf.DUMMYFUNCTION("""COMPUTED_VALUE"""),45667.66666666667)</f>
        <v>45667.66667</v>
      </c>
      <c r="E55" s="1">
        <f>IFERROR(__xludf.DUMMYFUNCTION("""COMPUTED_VALUE"""),1496.74)</f>
        <v>1496.74</v>
      </c>
      <c r="G55" s="2">
        <f>IFERROR(__xludf.DUMMYFUNCTION("""COMPUTED_VALUE"""),45667.66666666667)</f>
        <v>45667.66667</v>
      </c>
      <c r="H55" s="1">
        <f>IFERROR(__xludf.DUMMYFUNCTION("""COMPUTED_VALUE"""),1471.94)</f>
        <v>1471.94</v>
      </c>
      <c r="J55" s="2">
        <f>IFERROR(__xludf.DUMMYFUNCTION("""COMPUTED_VALUE"""),45667.66666666667)</f>
        <v>45667.66667</v>
      </c>
      <c r="K55" s="1">
        <f>IFERROR(__xludf.DUMMYFUNCTION("""COMPUTED_VALUE"""),1483.12)</f>
        <v>1483.12</v>
      </c>
      <c r="M55" s="2">
        <f>IFERROR(__xludf.DUMMYFUNCTION("""COMPUTED_VALUE"""),45667.66666666667)</f>
        <v>45667.66667</v>
      </c>
      <c r="N55" s="1">
        <f>IFERROR(__xludf.DUMMYFUNCTION("""COMPUTED_VALUE"""),1.157755277E9)</f>
        <v>1157755277</v>
      </c>
    </row>
    <row r="56">
      <c r="A56" s="2">
        <f>IFERROR(__xludf.DUMMYFUNCTION("""COMPUTED_VALUE"""),45674.66666666667)</f>
        <v>45674.66667</v>
      </c>
      <c r="B56" s="1">
        <f>IFERROR(__xludf.DUMMYFUNCTION("""COMPUTED_VALUE"""),1486.61)</f>
        <v>1486.61</v>
      </c>
      <c r="D56" s="2">
        <f>IFERROR(__xludf.DUMMYFUNCTION("""COMPUTED_VALUE"""),45674.66666666667)</f>
        <v>45674.66667</v>
      </c>
      <c r="E56" s="1">
        <f>IFERROR(__xludf.DUMMYFUNCTION("""COMPUTED_VALUE"""),1506.84)</f>
        <v>1506.84</v>
      </c>
      <c r="G56" s="2">
        <f>IFERROR(__xludf.DUMMYFUNCTION("""COMPUTED_VALUE"""),45674.66666666667)</f>
        <v>45674.66667</v>
      </c>
      <c r="H56" s="1">
        <f>IFERROR(__xludf.DUMMYFUNCTION("""COMPUTED_VALUE"""),1475.36)</f>
        <v>1475.36</v>
      </c>
      <c r="J56" s="2">
        <f>IFERROR(__xludf.DUMMYFUNCTION("""COMPUTED_VALUE"""),45674.66666666667)</f>
        <v>45674.66667</v>
      </c>
      <c r="K56" s="1">
        <f>IFERROR(__xludf.DUMMYFUNCTION("""COMPUTED_VALUE"""),1488.59)</f>
        <v>1488.59</v>
      </c>
      <c r="M56" s="2">
        <f>IFERROR(__xludf.DUMMYFUNCTION("""COMPUTED_VALUE"""),45674.66666666667)</f>
        <v>45674.66667</v>
      </c>
      <c r="N56" s="1">
        <f>IFERROR(__xludf.DUMMYFUNCTION("""COMPUTED_VALUE"""),1.581483293E9)</f>
        <v>1581483293</v>
      </c>
    </row>
    <row r="57">
      <c r="A57" s="2">
        <f>IFERROR(__xludf.DUMMYFUNCTION("""COMPUTED_VALUE"""),45681.66666666667)</f>
        <v>45681.66667</v>
      </c>
      <c r="B57" s="1">
        <f>IFERROR(__xludf.DUMMYFUNCTION("""COMPUTED_VALUE"""),1493.21)</f>
        <v>1493.21</v>
      </c>
      <c r="D57" s="2">
        <f>IFERROR(__xludf.DUMMYFUNCTION("""COMPUTED_VALUE"""),45681.66666666667)</f>
        <v>45681.66667</v>
      </c>
      <c r="E57" s="1">
        <f>IFERROR(__xludf.DUMMYFUNCTION("""COMPUTED_VALUE"""),1535.56)</f>
        <v>1535.56</v>
      </c>
      <c r="G57" s="2">
        <f>IFERROR(__xludf.DUMMYFUNCTION("""COMPUTED_VALUE"""),45681.66666666667)</f>
        <v>45681.66667</v>
      </c>
      <c r="H57" s="1">
        <f>IFERROR(__xludf.DUMMYFUNCTION("""COMPUTED_VALUE"""),1493.21)</f>
        <v>1493.21</v>
      </c>
      <c r="J57" s="2">
        <f>IFERROR(__xludf.DUMMYFUNCTION("""COMPUTED_VALUE"""),45681.66666666667)</f>
        <v>45681.66667</v>
      </c>
      <c r="K57" s="1">
        <f>IFERROR(__xludf.DUMMYFUNCTION("""COMPUTED_VALUE"""),1532.58)</f>
        <v>1532.58</v>
      </c>
      <c r="M57" s="2">
        <f>IFERROR(__xludf.DUMMYFUNCTION("""COMPUTED_VALUE"""),45681.66666666667)</f>
        <v>45681.66667</v>
      </c>
      <c r="N57" s="1">
        <f>IFERROR(__xludf.DUMMYFUNCTION("""COMPUTED_VALUE"""),1.266490906E9)</f>
        <v>1266490906</v>
      </c>
    </row>
    <row r="58">
      <c r="A58" s="2">
        <f>IFERROR(__xludf.DUMMYFUNCTION("""COMPUTED_VALUE"""),45688.66666666667)</f>
        <v>45688.66667</v>
      </c>
      <c r="B58" s="1">
        <f>IFERROR(__xludf.DUMMYFUNCTION("""COMPUTED_VALUE"""),1533.13)</f>
        <v>1533.13</v>
      </c>
      <c r="D58" s="2">
        <f>IFERROR(__xludf.DUMMYFUNCTION("""COMPUTED_VALUE"""),45688.66666666667)</f>
        <v>45688.66667</v>
      </c>
      <c r="E58" s="1">
        <f>IFERROR(__xludf.DUMMYFUNCTION("""COMPUTED_VALUE"""),1577.01)</f>
        <v>1577.01</v>
      </c>
      <c r="G58" s="2">
        <f>IFERROR(__xludf.DUMMYFUNCTION("""COMPUTED_VALUE"""),45688.66666666667)</f>
        <v>45688.66667</v>
      </c>
      <c r="H58" s="1">
        <f>IFERROR(__xludf.DUMMYFUNCTION("""COMPUTED_VALUE"""),1533.13)</f>
        <v>1533.13</v>
      </c>
      <c r="J58" s="2">
        <f>IFERROR(__xludf.DUMMYFUNCTION("""COMPUTED_VALUE"""),45688.66666666667)</f>
        <v>45688.66667</v>
      </c>
      <c r="K58" s="1">
        <f>IFERROR(__xludf.DUMMYFUNCTION("""COMPUTED_VALUE"""),1558.09)</f>
        <v>1558.09</v>
      </c>
      <c r="M58" s="2">
        <f>IFERROR(__xludf.DUMMYFUNCTION("""COMPUTED_VALUE"""),45688.66666666667)</f>
        <v>45688.66667</v>
      </c>
      <c r="N58" s="1">
        <f>IFERROR(__xludf.DUMMYFUNCTION("""COMPUTED_VALUE"""),1.448296062E9)</f>
        <v>1448296062</v>
      </c>
    </row>
    <row r="59">
      <c r="A59" s="2">
        <f>IFERROR(__xludf.DUMMYFUNCTION("""COMPUTED_VALUE"""),45695.66666666667)</f>
        <v>45695.66667</v>
      </c>
      <c r="B59" s="1">
        <f>IFERROR(__xludf.DUMMYFUNCTION("""COMPUTED_VALUE"""),1554.23)</f>
        <v>1554.23</v>
      </c>
      <c r="D59" s="2">
        <f>IFERROR(__xludf.DUMMYFUNCTION("""COMPUTED_VALUE"""),45695.66666666667)</f>
        <v>45695.66667</v>
      </c>
      <c r="E59" s="1">
        <f>IFERROR(__xludf.DUMMYFUNCTION("""COMPUTED_VALUE"""),1577.09)</f>
        <v>1577.09</v>
      </c>
      <c r="G59" s="2">
        <f>IFERROR(__xludf.DUMMYFUNCTION("""COMPUTED_VALUE"""),45695.66666666667)</f>
        <v>45695.66667</v>
      </c>
      <c r="H59" s="1">
        <f>IFERROR(__xludf.DUMMYFUNCTION("""COMPUTED_VALUE"""),1544.77)</f>
        <v>1544.77</v>
      </c>
      <c r="J59" s="2">
        <f>IFERROR(__xludf.DUMMYFUNCTION("""COMPUTED_VALUE"""),45695.66666666667)</f>
        <v>45695.66667</v>
      </c>
      <c r="K59" s="1">
        <f>IFERROR(__xludf.DUMMYFUNCTION("""COMPUTED_VALUE"""),1550.75)</f>
        <v>1550.75</v>
      </c>
      <c r="M59" s="2">
        <f>IFERROR(__xludf.DUMMYFUNCTION("""COMPUTED_VALUE"""),45695.66666666667)</f>
        <v>45695.66667</v>
      </c>
      <c r="N59" s="1">
        <f>IFERROR(__xludf.DUMMYFUNCTION("""COMPUTED_VALUE"""),1.60931615E9)</f>
        <v>1609316150</v>
      </c>
    </row>
    <row r="60">
      <c r="A60" s="2">
        <f>IFERROR(__xludf.DUMMYFUNCTION("""COMPUTED_VALUE"""),45702.66666666667)</f>
        <v>45702.66667</v>
      </c>
      <c r="B60" s="1">
        <f>IFERROR(__xludf.DUMMYFUNCTION("""COMPUTED_VALUE"""),1551.9)</f>
        <v>1551.9</v>
      </c>
      <c r="D60" s="2">
        <f>IFERROR(__xludf.DUMMYFUNCTION("""COMPUTED_VALUE"""),45702.66666666667)</f>
        <v>45702.66667</v>
      </c>
      <c r="E60" s="1">
        <f>IFERROR(__xludf.DUMMYFUNCTION("""COMPUTED_VALUE"""),1552.7)</f>
        <v>1552.7</v>
      </c>
      <c r="G60" s="2">
        <f>IFERROR(__xludf.DUMMYFUNCTION("""COMPUTED_VALUE"""),45702.66666666667)</f>
        <v>45702.66667</v>
      </c>
      <c r="H60" s="1">
        <f>IFERROR(__xludf.DUMMYFUNCTION("""COMPUTED_VALUE"""),1532.1)</f>
        <v>1532.1</v>
      </c>
      <c r="J60" s="2">
        <f>IFERROR(__xludf.DUMMYFUNCTION("""COMPUTED_VALUE"""),45702.66666666667)</f>
        <v>45702.66667</v>
      </c>
      <c r="K60" s="1">
        <f>IFERROR(__xludf.DUMMYFUNCTION("""COMPUTED_VALUE"""),1532.92)</f>
        <v>1532.92</v>
      </c>
      <c r="M60" s="2">
        <f>IFERROR(__xludf.DUMMYFUNCTION("""COMPUTED_VALUE"""),45702.66666666667)</f>
        <v>45702.66667</v>
      </c>
      <c r="N60" s="1">
        <f>IFERROR(__xludf.DUMMYFUNCTION("""COMPUTED_VALUE"""),1.609931954E9)</f>
        <v>1609931954</v>
      </c>
    </row>
    <row r="61">
      <c r="A61" s="2">
        <f>IFERROR(__xludf.DUMMYFUNCTION("""COMPUTED_VALUE"""),45709.66666666667)</f>
        <v>45709.66667</v>
      </c>
      <c r="B61" s="1">
        <f>IFERROR(__xludf.DUMMYFUNCTION("""COMPUTED_VALUE"""),1528.53)</f>
        <v>1528.53</v>
      </c>
      <c r="D61" s="2">
        <f>IFERROR(__xludf.DUMMYFUNCTION("""COMPUTED_VALUE"""),45709.66666666667)</f>
        <v>45709.66667</v>
      </c>
      <c r="E61" s="1">
        <f>IFERROR(__xludf.DUMMYFUNCTION("""COMPUTED_VALUE"""),1556.69)</f>
        <v>1556.69</v>
      </c>
      <c r="G61" s="2">
        <f>IFERROR(__xludf.DUMMYFUNCTION("""COMPUTED_VALUE"""),45709.66666666667)</f>
        <v>45709.66667</v>
      </c>
      <c r="H61" s="1">
        <f>IFERROR(__xludf.DUMMYFUNCTION("""COMPUTED_VALUE"""),1522.96)</f>
        <v>1522.96</v>
      </c>
      <c r="J61" s="2">
        <f>IFERROR(__xludf.DUMMYFUNCTION("""COMPUTED_VALUE"""),45709.66666666667)</f>
        <v>45709.66667</v>
      </c>
      <c r="K61" s="1">
        <f>IFERROR(__xludf.DUMMYFUNCTION("""COMPUTED_VALUE"""),1546.87)</f>
        <v>1546.87</v>
      </c>
      <c r="M61" s="2">
        <f>IFERROR(__xludf.DUMMYFUNCTION("""COMPUTED_VALUE"""),45709.66666666667)</f>
        <v>45709.66667</v>
      </c>
      <c r="N61" s="1">
        <f>IFERROR(__xludf.DUMMYFUNCTION("""COMPUTED_VALUE"""),1.335371197E9)</f>
        <v>1335371197</v>
      </c>
    </row>
    <row r="62">
      <c r="A62" s="2">
        <f>IFERROR(__xludf.DUMMYFUNCTION("""COMPUTED_VALUE"""),45716.66666666667)</f>
        <v>45716.66667</v>
      </c>
      <c r="B62" s="1">
        <f>IFERROR(__xludf.DUMMYFUNCTION("""COMPUTED_VALUE"""),1546.77)</f>
        <v>1546.77</v>
      </c>
      <c r="D62" s="2">
        <f>IFERROR(__xludf.DUMMYFUNCTION("""COMPUTED_VALUE"""),45716.66666666667)</f>
        <v>45716.66667</v>
      </c>
      <c r="E62" s="1">
        <f>IFERROR(__xludf.DUMMYFUNCTION("""COMPUTED_VALUE"""),1571.53)</f>
        <v>1571.53</v>
      </c>
      <c r="G62" s="2">
        <f>IFERROR(__xludf.DUMMYFUNCTION("""COMPUTED_VALUE"""),45716.66666666667)</f>
        <v>45716.66667</v>
      </c>
      <c r="H62" s="1">
        <f>IFERROR(__xludf.DUMMYFUNCTION("""COMPUTED_VALUE"""),1543.37)</f>
        <v>1543.37</v>
      </c>
      <c r="J62" s="2">
        <f>IFERROR(__xludf.DUMMYFUNCTION("""COMPUTED_VALUE"""),45716.66666666667)</f>
        <v>45716.66667</v>
      </c>
      <c r="K62" s="1">
        <f>IFERROR(__xludf.DUMMYFUNCTION("""COMPUTED_VALUE"""),1569.86)</f>
        <v>1569.86</v>
      </c>
      <c r="M62" s="2">
        <f>IFERROR(__xludf.DUMMYFUNCTION("""COMPUTED_VALUE"""),45716.66666666667)</f>
        <v>45716.66667</v>
      </c>
      <c r="N62" s="1">
        <f>IFERROR(__xludf.DUMMYFUNCTION("""COMPUTED_VALUE"""),1.753293142E9)</f>
        <v>1753293142</v>
      </c>
    </row>
    <row r="63">
      <c r="A63" s="2">
        <f>IFERROR(__xludf.DUMMYFUNCTION("""COMPUTED_VALUE"""),45723.66666666667)</f>
        <v>45723.66667</v>
      </c>
      <c r="B63" s="1">
        <f>IFERROR(__xludf.DUMMYFUNCTION("""COMPUTED_VALUE"""),1570.41)</f>
        <v>1570.41</v>
      </c>
      <c r="D63" s="2">
        <f>IFERROR(__xludf.DUMMYFUNCTION("""COMPUTED_VALUE"""),45723.66666666667)</f>
        <v>45723.66667</v>
      </c>
      <c r="E63" s="1">
        <f>IFERROR(__xludf.DUMMYFUNCTION("""COMPUTED_VALUE"""),1581.77)</f>
        <v>1581.77</v>
      </c>
      <c r="G63" s="2">
        <f>IFERROR(__xludf.DUMMYFUNCTION("""COMPUTED_VALUE"""),45723.66666666667)</f>
        <v>45723.66667</v>
      </c>
      <c r="H63" s="1">
        <f>IFERROR(__xludf.DUMMYFUNCTION("""COMPUTED_VALUE"""),1551.98)</f>
        <v>1551.98</v>
      </c>
      <c r="J63" s="2">
        <f>IFERROR(__xludf.DUMMYFUNCTION("""COMPUTED_VALUE"""),45723.66666666667)</f>
        <v>45723.66667</v>
      </c>
      <c r="K63" s="1">
        <f>IFERROR(__xludf.DUMMYFUNCTION("""COMPUTED_VALUE"""),1571.09)</f>
        <v>1571.09</v>
      </c>
      <c r="M63" s="2">
        <f>IFERROR(__xludf.DUMMYFUNCTION("""COMPUTED_VALUE"""),45723.66666666667)</f>
        <v>45723.66667</v>
      </c>
      <c r="N63" s="1">
        <f>IFERROR(__xludf.DUMMYFUNCTION("""COMPUTED_VALUE"""),1.803462553E9)</f>
        <v>1803462553</v>
      </c>
    </row>
    <row r="64">
      <c r="A64" s="2">
        <f>IFERROR(__xludf.DUMMYFUNCTION("""COMPUTED_VALUE"""),45730.66666666667)</f>
        <v>45730.66667</v>
      </c>
      <c r="B64" s="1">
        <f>IFERROR(__xludf.DUMMYFUNCTION("""COMPUTED_VALUE"""),1560.04)</f>
        <v>1560.04</v>
      </c>
      <c r="D64" s="2">
        <f>IFERROR(__xludf.DUMMYFUNCTION("""COMPUTED_VALUE"""),45730.66666666667)</f>
        <v>45730.66667</v>
      </c>
      <c r="E64" s="1">
        <f>IFERROR(__xludf.DUMMYFUNCTION("""COMPUTED_VALUE"""),1574.39)</f>
        <v>1574.39</v>
      </c>
      <c r="G64" s="2">
        <f>IFERROR(__xludf.DUMMYFUNCTION("""COMPUTED_VALUE"""),45730.66666666667)</f>
        <v>45730.66667</v>
      </c>
      <c r="H64" s="1">
        <f>IFERROR(__xludf.DUMMYFUNCTION("""COMPUTED_VALUE"""),1507.55)</f>
        <v>1507.55</v>
      </c>
      <c r="J64" s="2">
        <f>IFERROR(__xludf.DUMMYFUNCTION("""COMPUTED_VALUE"""),45730.66666666667)</f>
        <v>45730.66667</v>
      </c>
      <c r="K64" s="1">
        <f>IFERROR(__xludf.DUMMYFUNCTION("""COMPUTED_VALUE"""),1524.51)</f>
        <v>1524.51</v>
      </c>
      <c r="M64" s="2">
        <f>IFERROR(__xludf.DUMMYFUNCTION("""COMPUTED_VALUE"""),45730.66666666667)</f>
        <v>45730.66667</v>
      </c>
      <c r="N64" s="1">
        <f>IFERROR(__xludf.DUMMYFUNCTION("""COMPUTED_VALUE"""),1.709555085E9)</f>
        <v>1709555085</v>
      </c>
    </row>
    <row r="65">
      <c r="A65" s="2">
        <f>IFERROR(__xludf.DUMMYFUNCTION("""COMPUTED_VALUE"""),45737.66666666667)</f>
        <v>45737.66667</v>
      </c>
      <c r="B65" s="1">
        <f>IFERROR(__xludf.DUMMYFUNCTION("""COMPUTED_VALUE"""),1524.07)</f>
        <v>1524.07</v>
      </c>
      <c r="D65" s="2">
        <f>IFERROR(__xludf.DUMMYFUNCTION("""COMPUTED_VALUE"""),45737.66666666667)</f>
        <v>45737.66667</v>
      </c>
      <c r="E65" s="1">
        <f>IFERROR(__xludf.DUMMYFUNCTION("""COMPUTED_VALUE"""),1551.38)</f>
        <v>1551.38</v>
      </c>
      <c r="G65" s="2">
        <f>IFERROR(__xludf.DUMMYFUNCTION("""COMPUTED_VALUE"""),45737.66666666667)</f>
        <v>45737.66667</v>
      </c>
      <c r="H65" s="1">
        <f>IFERROR(__xludf.DUMMYFUNCTION("""COMPUTED_VALUE"""),1523.46)</f>
        <v>1523.46</v>
      </c>
      <c r="J65" s="2">
        <f>IFERROR(__xludf.DUMMYFUNCTION("""COMPUTED_VALUE"""),45737.66666666667)</f>
        <v>45737.66667</v>
      </c>
      <c r="K65" s="1">
        <f>IFERROR(__xludf.DUMMYFUNCTION("""COMPUTED_VALUE"""),1540.96)</f>
        <v>1540.96</v>
      </c>
      <c r="M65" s="2">
        <f>IFERROR(__xludf.DUMMYFUNCTION("""COMPUTED_VALUE"""),45737.66666666667)</f>
        <v>45737.66667</v>
      </c>
      <c r="N65" s="1">
        <f>IFERROR(__xludf.DUMMYFUNCTION("""COMPUTED_VALUE"""),2.121053801E9)</f>
        <v>2121053801</v>
      </c>
    </row>
    <row r="66">
      <c r="A66" s="2">
        <f>IFERROR(__xludf.DUMMYFUNCTION("""COMPUTED_VALUE"""),45744.66666666667)</f>
        <v>45744.66667</v>
      </c>
      <c r="B66" s="1">
        <f>IFERROR(__xludf.DUMMYFUNCTION("""COMPUTED_VALUE"""),1543.89)</f>
        <v>1543.89</v>
      </c>
      <c r="D66" s="2">
        <f>IFERROR(__xludf.DUMMYFUNCTION("""COMPUTED_VALUE"""),45744.66666666667)</f>
        <v>45744.66667</v>
      </c>
      <c r="E66" s="1">
        <f>IFERROR(__xludf.DUMMYFUNCTION("""COMPUTED_VALUE"""),1558.11)</f>
        <v>1558.11</v>
      </c>
      <c r="G66" s="2">
        <f>IFERROR(__xludf.DUMMYFUNCTION("""COMPUTED_VALUE"""),45744.66666666667)</f>
        <v>45744.66667</v>
      </c>
      <c r="H66" s="1">
        <f>IFERROR(__xludf.DUMMYFUNCTION("""COMPUTED_VALUE"""),1520.84)</f>
        <v>1520.84</v>
      </c>
      <c r="J66" s="2">
        <f>IFERROR(__xludf.DUMMYFUNCTION("""COMPUTED_VALUE"""),45744.66666666667)</f>
        <v>45744.66667</v>
      </c>
      <c r="K66" s="1">
        <f>IFERROR(__xludf.DUMMYFUNCTION("""COMPUTED_VALUE"""),1522.81)</f>
        <v>1522.81</v>
      </c>
      <c r="M66" s="2">
        <f>IFERROR(__xludf.DUMMYFUNCTION("""COMPUTED_VALUE"""),45744.66666666667)</f>
        <v>45744.66667</v>
      </c>
      <c r="N66" s="1">
        <f>IFERROR(__xludf.DUMMYFUNCTION("""COMPUTED_VALUE"""),1.425193643E9)</f>
        <v>1425193643</v>
      </c>
    </row>
    <row r="67">
      <c r="A67" s="2">
        <f>IFERROR(__xludf.DUMMYFUNCTION("""COMPUTED_VALUE"""),45751.66666666667)</f>
        <v>45751.66667</v>
      </c>
      <c r="B67" s="1">
        <f>IFERROR(__xludf.DUMMYFUNCTION("""COMPUTED_VALUE"""),1517.62)</f>
        <v>1517.62</v>
      </c>
      <c r="D67" s="2">
        <f>IFERROR(__xludf.DUMMYFUNCTION("""COMPUTED_VALUE"""),45751.66666666667)</f>
        <v>45751.66667</v>
      </c>
      <c r="E67" s="1">
        <f>IFERROR(__xludf.DUMMYFUNCTION("""COMPUTED_VALUE"""),1540.7)</f>
        <v>1540.7</v>
      </c>
      <c r="G67" s="2">
        <f>IFERROR(__xludf.DUMMYFUNCTION("""COMPUTED_VALUE"""),45751.66666666667)</f>
        <v>45751.66667</v>
      </c>
      <c r="H67" s="1">
        <f>IFERROR(__xludf.DUMMYFUNCTION("""COMPUTED_VALUE"""),1418.85)</f>
        <v>1418.85</v>
      </c>
      <c r="J67" s="2">
        <f>IFERROR(__xludf.DUMMYFUNCTION("""COMPUTED_VALUE"""),45751.66666666667)</f>
        <v>45751.66667</v>
      </c>
      <c r="K67" s="1">
        <f>IFERROR(__xludf.DUMMYFUNCTION("""COMPUTED_VALUE"""),1419.62)</f>
        <v>1419.62</v>
      </c>
      <c r="M67" s="2">
        <f>IFERROR(__xludf.DUMMYFUNCTION("""COMPUTED_VALUE"""),45751.66666666667)</f>
        <v>45751.66667</v>
      </c>
      <c r="N67" s="1">
        <f>IFERROR(__xludf.DUMMYFUNCTION("""COMPUTED_VALUE"""),2.034213194E9)</f>
        <v>2034213194</v>
      </c>
    </row>
    <row r="68">
      <c r="A68" s="2">
        <f>IFERROR(__xludf.DUMMYFUNCTION("""COMPUTED_VALUE"""),45758.66666666667)</f>
        <v>45758.66667</v>
      </c>
      <c r="B68" s="1">
        <f>IFERROR(__xludf.DUMMYFUNCTION("""COMPUTED_VALUE"""),1401.1)</f>
        <v>1401.1</v>
      </c>
      <c r="D68" s="2">
        <f>IFERROR(__xludf.DUMMYFUNCTION("""COMPUTED_VALUE"""),45758.66666666667)</f>
        <v>45758.66667</v>
      </c>
      <c r="E68" s="1">
        <f>IFERROR(__xludf.DUMMYFUNCTION("""COMPUTED_VALUE"""),1462.48)</f>
        <v>1462.48</v>
      </c>
      <c r="G68" s="2">
        <f>IFERROR(__xludf.DUMMYFUNCTION("""COMPUTED_VALUE"""),45758.66666666667)</f>
        <v>45758.66667</v>
      </c>
      <c r="H68" s="1">
        <f>IFERROR(__xludf.DUMMYFUNCTION("""COMPUTED_VALUE"""),1358.33)</f>
        <v>1358.33</v>
      </c>
      <c r="J68" s="2">
        <f>IFERROR(__xludf.DUMMYFUNCTION("""COMPUTED_VALUE"""),45758.66666666667)</f>
        <v>45758.66667</v>
      </c>
      <c r="K68" s="1">
        <f>IFERROR(__xludf.DUMMYFUNCTION("""COMPUTED_VALUE"""),1436.68)</f>
        <v>1436.68</v>
      </c>
      <c r="M68" s="2">
        <f>IFERROR(__xludf.DUMMYFUNCTION("""COMPUTED_VALUE"""),45758.66666666667)</f>
        <v>45758.66667</v>
      </c>
      <c r="N68" s="1">
        <f>IFERROR(__xludf.DUMMYFUNCTION("""COMPUTED_VALUE"""),2.601450531E9)</f>
        <v>2601450531</v>
      </c>
    </row>
    <row r="69">
      <c r="A69" s="2">
        <f>IFERROR(__xludf.DUMMYFUNCTION("""COMPUTED_VALUE"""),45764.66666666667)</f>
        <v>45764.66667</v>
      </c>
      <c r="B69" s="1">
        <f>IFERROR(__xludf.DUMMYFUNCTION("""COMPUTED_VALUE"""),1443.61)</f>
        <v>1443.61</v>
      </c>
      <c r="D69" s="2">
        <f>IFERROR(__xludf.DUMMYFUNCTION("""COMPUTED_VALUE"""),45764.66666666667)</f>
        <v>45764.66667</v>
      </c>
      <c r="E69" s="1">
        <f>IFERROR(__xludf.DUMMYFUNCTION("""COMPUTED_VALUE"""),1459.13)</f>
        <v>1459.13</v>
      </c>
      <c r="G69" s="2">
        <f>IFERROR(__xludf.DUMMYFUNCTION("""COMPUTED_VALUE"""),45764.66666666667)</f>
        <v>45764.66667</v>
      </c>
      <c r="H69" s="1">
        <f>IFERROR(__xludf.DUMMYFUNCTION("""COMPUTED_VALUE"""),1416.72)</f>
        <v>1416.72</v>
      </c>
      <c r="J69" s="2">
        <f>IFERROR(__xludf.DUMMYFUNCTION("""COMPUTED_VALUE"""),45764.66666666667)</f>
        <v>45764.66667</v>
      </c>
      <c r="K69" s="1">
        <f>IFERROR(__xludf.DUMMYFUNCTION("""COMPUTED_VALUE"""),1420.97)</f>
        <v>1420.97</v>
      </c>
      <c r="M69" s="2">
        <f>IFERROR(__xludf.DUMMYFUNCTION("""COMPUTED_VALUE"""),45764.66666666667)</f>
        <v>45764.66667</v>
      </c>
      <c r="N69" s="1">
        <f>IFERROR(__xludf.DUMMYFUNCTION("""COMPUTED_VALUE"""),1.376909718E9)</f>
        <v>1376909718</v>
      </c>
    </row>
    <row r="70">
      <c r="A70" s="2">
        <f>IFERROR(__xludf.DUMMYFUNCTION("""COMPUTED_VALUE"""),45772.66666666667)</f>
        <v>45772.66667</v>
      </c>
      <c r="B70" s="1">
        <f>IFERROR(__xludf.DUMMYFUNCTION("""COMPUTED_VALUE"""),1417.47)</f>
        <v>1417.47</v>
      </c>
      <c r="D70" s="2">
        <f>IFERROR(__xludf.DUMMYFUNCTION("""COMPUTED_VALUE"""),45772.66666666667)</f>
        <v>45772.66667</v>
      </c>
      <c r="E70" s="1">
        <f>IFERROR(__xludf.DUMMYFUNCTION("""COMPUTED_VALUE"""),1451.79)</f>
        <v>1451.79</v>
      </c>
      <c r="G70" s="2">
        <f>IFERROR(__xludf.DUMMYFUNCTION("""COMPUTED_VALUE"""),45772.66666666667)</f>
        <v>45772.66667</v>
      </c>
      <c r="H70" s="1">
        <f>IFERROR(__xludf.DUMMYFUNCTION("""COMPUTED_VALUE"""),1380.23)</f>
        <v>1380.23</v>
      </c>
      <c r="J70" s="2">
        <f>IFERROR(__xludf.DUMMYFUNCTION("""COMPUTED_VALUE"""),45772.66666666667)</f>
        <v>45772.66667</v>
      </c>
      <c r="K70" s="1">
        <f>IFERROR(__xludf.DUMMYFUNCTION("""COMPUTED_VALUE"""),1450.8)</f>
        <v>1450.8</v>
      </c>
      <c r="M70" s="2">
        <f>IFERROR(__xludf.DUMMYFUNCTION("""COMPUTED_VALUE"""),45772.66666666667)</f>
        <v>45772.66667</v>
      </c>
      <c r="N70" s="1">
        <f>IFERROR(__xludf.DUMMYFUNCTION("""COMPUTED_VALUE"""),1.685418893E9)</f>
        <v>1685418893</v>
      </c>
    </row>
    <row r="71">
      <c r="A71" s="2">
        <f>IFERROR(__xludf.DUMMYFUNCTION("""COMPUTED_VALUE"""),45779.66666666667)</f>
        <v>45779.66667</v>
      </c>
      <c r="B71" s="1">
        <f>IFERROR(__xludf.DUMMYFUNCTION("""COMPUTED_VALUE"""),1450.88)</f>
        <v>1450.88</v>
      </c>
      <c r="D71" s="2">
        <f>IFERROR(__xludf.DUMMYFUNCTION("""COMPUTED_VALUE"""),45779.66666666667)</f>
        <v>45779.66667</v>
      </c>
      <c r="E71" s="1">
        <f>IFERROR(__xludf.DUMMYFUNCTION("""COMPUTED_VALUE"""),1479.43)</f>
        <v>1479.43</v>
      </c>
      <c r="G71" s="2">
        <f>IFERROR(__xludf.DUMMYFUNCTION("""COMPUTED_VALUE"""),45779.66666666667)</f>
        <v>45779.66667</v>
      </c>
      <c r="H71" s="1">
        <f>IFERROR(__xludf.DUMMYFUNCTION("""COMPUTED_VALUE"""),1436.07)</f>
        <v>1436.07</v>
      </c>
      <c r="J71" s="2">
        <f>IFERROR(__xludf.DUMMYFUNCTION("""COMPUTED_VALUE"""),45779.66666666667)</f>
        <v>45779.66667</v>
      </c>
      <c r="K71" s="1">
        <f>IFERROR(__xludf.DUMMYFUNCTION("""COMPUTED_VALUE"""),1457.72)</f>
        <v>1457.72</v>
      </c>
      <c r="M71" s="2">
        <f>IFERROR(__xludf.DUMMYFUNCTION("""COMPUTED_VALUE"""),45779.66666666667)</f>
        <v>45779.66667</v>
      </c>
      <c r="N71" s="1">
        <f>IFERROR(__xludf.DUMMYFUNCTION("""COMPUTED_VALUE"""),1.896400069E9)</f>
        <v>1896400069</v>
      </c>
    </row>
    <row r="72">
      <c r="A72" s="2">
        <f>IFERROR(__xludf.DUMMYFUNCTION("""COMPUTED_VALUE"""),45786.66666666667)</f>
        <v>45786.66667</v>
      </c>
      <c r="B72" s="1">
        <f>IFERROR(__xludf.DUMMYFUNCTION("""COMPUTED_VALUE"""),1457.12)</f>
        <v>1457.12</v>
      </c>
      <c r="D72" s="2">
        <f>IFERROR(__xludf.DUMMYFUNCTION("""COMPUTED_VALUE"""),45786.66666666667)</f>
        <v>45786.66667</v>
      </c>
      <c r="E72" s="1">
        <f>IFERROR(__xludf.DUMMYFUNCTION("""COMPUTED_VALUE"""),1459.65)</f>
        <v>1459.65</v>
      </c>
      <c r="G72" s="2">
        <f>IFERROR(__xludf.DUMMYFUNCTION("""COMPUTED_VALUE"""),45786.66666666667)</f>
        <v>45786.66667</v>
      </c>
      <c r="H72" s="1">
        <f>IFERROR(__xludf.DUMMYFUNCTION("""COMPUTED_VALUE"""),1395.13)</f>
        <v>1395.13</v>
      </c>
      <c r="J72" s="2">
        <f>IFERROR(__xludf.DUMMYFUNCTION("""COMPUTED_VALUE"""),45786.66666666667)</f>
        <v>45786.66667</v>
      </c>
      <c r="K72" s="1">
        <f>IFERROR(__xludf.DUMMYFUNCTION("""COMPUTED_VALUE"""),1396.07)</f>
        <v>1396.07</v>
      </c>
      <c r="M72" s="2">
        <f>IFERROR(__xludf.DUMMYFUNCTION("""COMPUTED_VALUE"""),45786.66666666667)</f>
        <v>45786.66667</v>
      </c>
      <c r="N72" s="1">
        <f>IFERROR(__xludf.DUMMYFUNCTION("""COMPUTED_VALUE"""),1.998003824E9)</f>
        <v>1998003824</v>
      </c>
    </row>
    <row r="73">
      <c r="A73" s="2">
        <f>IFERROR(__xludf.DUMMYFUNCTION("""COMPUTED_VALUE"""),45793.66666666667)</f>
        <v>45793.66667</v>
      </c>
      <c r="B73" s="1">
        <f>IFERROR(__xludf.DUMMYFUNCTION("""COMPUTED_VALUE"""),1401.24)</f>
        <v>1401.24</v>
      </c>
      <c r="D73" s="2">
        <f>IFERROR(__xludf.DUMMYFUNCTION("""COMPUTED_VALUE"""),45793.66666666667)</f>
        <v>45793.66667</v>
      </c>
      <c r="E73" s="1">
        <f>IFERROR(__xludf.DUMMYFUNCTION("""COMPUTED_VALUE"""),1434.19)</f>
        <v>1434.19</v>
      </c>
      <c r="G73" s="2">
        <f>IFERROR(__xludf.DUMMYFUNCTION("""COMPUTED_VALUE"""),45793.66666666667)</f>
        <v>45793.66667</v>
      </c>
      <c r="H73" s="1">
        <f>IFERROR(__xludf.DUMMYFUNCTION("""COMPUTED_VALUE"""),1344.15)</f>
        <v>1344.15</v>
      </c>
      <c r="J73" s="2">
        <f>IFERROR(__xludf.DUMMYFUNCTION("""COMPUTED_VALUE"""),45793.66666666667)</f>
        <v>45793.66667</v>
      </c>
      <c r="K73" s="1">
        <f>IFERROR(__xludf.DUMMYFUNCTION("""COMPUTED_VALUE"""),1403.54)</f>
        <v>1403.54</v>
      </c>
      <c r="M73" s="2">
        <f>IFERROR(__xludf.DUMMYFUNCTION("""COMPUTED_VALUE"""),45793.66666666667)</f>
        <v>45793.66667</v>
      </c>
      <c r="N73" s="1">
        <f>IFERROR(__xludf.DUMMYFUNCTION("""COMPUTED_VALUE"""),2.343109251E9)</f>
        <v>2343109251</v>
      </c>
    </row>
    <row r="74">
      <c r="A74" s="2">
        <f>IFERROR(__xludf.DUMMYFUNCTION("""COMPUTED_VALUE"""),45800.66666666667)</f>
        <v>45800.66667</v>
      </c>
      <c r="B74" s="1">
        <f>IFERROR(__xludf.DUMMYFUNCTION("""COMPUTED_VALUE"""),1403.9)</f>
        <v>1403.9</v>
      </c>
      <c r="D74" s="2">
        <f>IFERROR(__xludf.DUMMYFUNCTION("""COMPUTED_VALUE"""),45800.66666666667)</f>
        <v>45800.66667</v>
      </c>
      <c r="E74" s="1">
        <f>IFERROR(__xludf.DUMMYFUNCTION("""COMPUTED_VALUE"""),1423.7)</f>
        <v>1423.7</v>
      </c>
      <c r="G74" s="2">
        <f>IFERROR(__xludf.DUMMYFUNCTION("""COMPUTED_VALUE"""),45800.66666666667)</f>
        <v>45800.66667</v>
      </c>
      <c r="H74" s="1">
        <f>IFERROR(__xludf.DUMMYFUNCTION("""COMPUTED_VALUE"""),1365.11)</f>
        <v>1365.11</v>
      </c>
      <c r="J74" s="2">
        <f>IFERROR(__xludf.DUMMYFUNCTION("""COMPUTED_VALUE"""),45800.66666666667)</f>
        <v>45800.66667</v>
      </c>
      <c r="K74" s="1">
        <f>IFERROR(__xludf.DUMMYFUNCTION("""COMPUTED_VALUE"""),1372.8)</f>
        <v>1372.8</v>
      </c>
      <c r="M74" s="2">
        <f>IFERROR(__xludf.DUMMYFUNCTION("""COMPUTED_VALUE"""),45800.66666666667)</f>
        <v>45800.66667</v>
      </c>
      <c r="N74" s="1">
        <f>IFERROR(__xludf.DUMMYFUNCTION("""COMPUTED_VALUE"""),1.733655712E9)</f>
        <v>1733655712</v>
      </c>
    </row>
    <row r="75">
      <c r="A75" s="2">
        <f>IFERROR(__xludf.DUMMYFUNCTION("""COMPUTED_VALUE"""),45807.66666666667)</f>
        <v>45807.66667</v>
      </c>
      <c r="B75" s="1">
        <f>IFERROR(__xludf.DUMMYFUNCTION("""COMPUTED_VALUE"""),1380.23)</f>
        <v>1380.23</v>
      </c>
      <c r="D75" s="2">
        <f>IFERROR(__xludf.DUMMYFUNCTION("""COMPUTED_VALUE"""),45807.66666666667)</f>
        <v>45807.66667</v>
      </c>
      <c r="E75" s="1">
        <f>IFERROR(__xludf.DUMMYFUNCTION("""COMPUTED_VALUE"""),1406.12)</f>
        <v>1406.12</v>
      </c>
      <c r="G75" s="2">
        <f>IFERROR(__xludf.DUMMYFUNCTION("""COMPUTED_VALUE"""),45807.66666666667)</f>
        <v>45807.66667</v>
      </c>
      <c r="H75" s="1">
        <f>IFERROR(__xludf.DUMMYFUNCTION("""COMPUTED_VALUE"""),1380.23)</f>
        <v>1380.23</v>
      </c>
      <c r="J75" s="2">
        <f>IFERROR(__xludf.DUMMYFUNCTION("""COMPUTED_VALUE"""),45807.66666666667)</f>
        <v>45807.66667</v>
      </c>
      <c r="K75" s="1">
        <f>IFERROR(__xludf.DUMMYFUNCTION("""COMPUTED_VALUE"""),1400.13)</f>
        <v>1400.13</v>
      </c>
      <c r="M75" s="2">
        <f>IFERROR(__xludf.DUMMYFUNCTION("""COMPUTED_VALUE"""),45807.66666666667)</f>
        <v>45807.66667</v>
      </c>
      <c r="N75" s="1">
        <f>IFERROR(__xludf.DUMMYFUNCTION("""COMPUTED_VALUE"""),1.574715862E9)</f>
        <v>1574715862</v>
      </c>
    </row>
    <row r="76">
      <c r="A76" s="2">
        <f>IFERROR(__xludf.DUMMYFUNCTION("""COMPUTED_VALUE"""),45814.66666666667)</f>
        <v>45814.66667</v>
      </c>
      <c r="B76" s="1">
        <f>IFERROR(__xludf.DUMMYFUNCTION("""COMPUTED_VALUE"""),1398.48)</f>
        <v>1398.48</v>
      </c>
      <c r="D76" s="2">
        <f>IFERROR(__xludf.DUMMYFUNCTION("""COMPUTED_VALUE"""),45814.66666666667)</f>
        <v>45814.66667</v>
      </c>
      <c r="E76" s="1">
        <f>IFERROR(__xludf.DUMMYFUNCTION("""COMPUTED_VALUE"""),1424.64)</f>
        <v>1424.64</v>
      </c>
      <c r="G76" s="2">
        <f>IFERROR(__xludf.DUMMYFUNCTION("""COMPUTED_VALUE"""),45814.66666666667)</f>
        <v>45814.66667</v>
      </c>
      <c r="H76" s="1">
        <f>IFERROR(__xludf.DUMMYFUNCTION("""COMPUTED_VALUE"""),1383.55)</f>
        <v>1383.55</v>
      </c>
      <c r="J76" s="2">
        <f>IFERROR(__xludf.DUMMYFUNCTION("""COMPUTED_VALUE"""),45814.66666666667)</f>
        <v>45814.66667</v>
      </c>
      <c r="K76" s="1">
        <f>IFERROR(__xludf.DUMMYFUNCTION("""COMPUTED_VALUE"""),1419.7)</f>
        <v>1419.7</v>
      </c>
      <c r="M76" s="2">
        <f>IFERROR(__xludf.DUMMYFUNCTION("""COMPUTED_VALUE"""),45814.66666666667)</f>
        <v>45814.66667</v>
      </c>
      <c r="N76" s="1">
        <f>IFERROR(__xludf.DUMMYFUNCTION("""COMPUTED_VALUE"""),1.631984912E9)</f>
        <v>1631984912</v>
      </c>
    </row>
    <row r="77">
      <c r="A77" s="2">
        <f>IFERROR(__xludf.DUMMYFUNCTION("""COMPUTED_VALUE"""),45821.66666666667)</f>
        <v>45821.66667</v>
      </c>
      <c r="B77" s="1">
        <f>IFERROR(__xludf.DUMMYFUNCTION("""COMPUTED_VALUE"""),1418.58)</f>
        <v>1418.58</v>
      </c>
      <c r="D77" s="2">
        <f>IFERROR(__xludf.DUMMYFUNCTION("""COMPUTED_VALUE"""),45821.66666666667)</f>
        <v>45821.66667</v>
      </c>
      <c r="E77" s="1">
        <f>IFERROR(__xludf.DUMMYFUNCTION("""COMPUTED_VALUE"""),1447.74)</f>
        <v>1447.74</v>
      </c>
      <c r="G77" s="2">
        <f>IFERROR(__xludf.DUMMYFUNCTION("""COMPUTED_VALUE"""),45821.66666666667)</f>
        <v>45821.66667</v>
      </c>
      <c r="H77" s="1">
        <f>IFERROR(__xludf.DUMMYFUNCTION("""COMPUTED_VALUE"""),1409.3)</f>
        <v>1409.3</v>
      </c>
      <c r="J77" s="2">
        <f>IFERROR(__xludf.DUMMYFUNCTION("""COMPUTED_VALUE"""),45821.66666666667)</f>
        <v>45821.66667</v>
      </c>
      <c r="K77" s="1">
        <f>IFERROR(__xludf.DUMMYFUNCTION("""COMPUTED_VALUE"""),1435.22)</f>
        <v>1435.22</v>
      </c>
      <c r="M77" s="2">
        <f>IFERROR(__xludf.DUMMYFUNCTION("""COMPUTED_VALUE"""),45821.66666666667)</f>
        <v>45821.66667</v>
      </c>
      <c r="N77" s="1">
        <f>IFERROR(__xludf.DUMMYFUNCTION("""COMPUTED_VALUE"""),1.576649379E9)</f>
        <v>1576649379</v>
      </c>
    </row>
    <row r="78">
      <c r="A78" s="2">
        <f>IFERROR(__xludf.DUMMYFUNCTION("""COMPUTED_VALUE"""),45828.66666666667)</f>
        <v>45828.66667</v>
      </c>
      <c r="B78" s="1">
        <f>IFERROR(__xludf.DUMMYFUNCTION("""COMPUTED_VALUE"""),1436.98)</f>
        <v>1436.98</v>
      </c>
      <c r="D78" s="2">
        <f>IFERROR(__xludf.DUMMYFUNCTION("""COMPUTED_VALUE"""),45828.66666666667)</f>
        <v>45828.66667</v>
      </c>
      <c r="E78" s="1">
        <f>IFERROR(__xludf.DUMMYFUNCTION("""COMPUTED_VALUE"""),1440.98)</f>
        <v>1440.98</v>
      </c>
      <c r="G78" s="2">
        <f>IFERROR(__xludf.DUMMYFUNCTION("""COMPUTED_VALUE"""),45828.66666666667)</f>
        <v>45828.66667</v>
      </c>
      <c r="H78" s="1">
        <f>IFERROR(__xludf.DUMMYFUNCTION("""COMPUTED_VALUE"""),1396.84)</f>
        <v>1396.84</v>
      </c>
      <c r="J78" s="2">
        <f>IFERROR(__xludf.DUMMYFUNCTION("""COMPUTED_VALUE"""),45828.66666666667)</f>
        <v>45828.66667</v>
      </c>
      <c r="K78" s="1">
        <f>IFERROR(__xludf.DUMMYFUNCTION("""COMPUTED_VALUE"""),1399.52)</f>
        <v>1399.52</v>
      </c>
      <c r="M78" s="2">
        <f>IFERROR(__xludf.DUMMYFUNCTION("""COMPUTED_VALUE"""),45828.66666666667)</f>
        <v>45828.66667</v>
      </c>
      <c r="N78" s="1">
        <f>IFERROR(__xludf.DUMMYFUNCTION("""COMPUTED_VALUE"""),1.615465982E9)</f>
        <v>1615465982</v>
      </c>
    </row>
    <row r="79">
      <c r="A79" s="2">
        <f>IFERROR(__xludf.DUMMYFUNCTION("""COMPUTED_VALUE"""),45835.66666666667)</f>
        <v>45835.66667</v>
      </c>
      <c r="B79" s="1">
        <f>IFERROR(__xludf.DUMMYFUNCTION("""COMPUTED_VALUE"""),1399.68)</f>
        <v>1399.68</v>
      </c>
      <c r="D79" s="2">
        <f>IFERROR(__xludf.DUMMYFUNCTION("""COMPUTED_VALUE"""),45835.66666666667)</f>
        <v>45835.66667</v>
      </c>
      <c r="E79" s="1">
        <f>IFERROR(__xludf.DUMMYFUNCTION("""COMPUTED_VALUE"""),1432.39)</f>
        <v>1432.39</v>
      </c>
      <c r="G79" s="2">
        <f>IFERROR(__xludf.DUMMYFUNCTION("""COMPUTED_VALUE"""),45835.66666666667)</f>
        <v>45835.66667</v>
      </c>
      <c r="H79" s="1">
        <f>IFERROR(__xludf.DUMMYFUNCTION("""COMPUTED_VALUE"""),1388.41)</f>
        <v>1388.41</v>
      </c>
      <c r="J79" s="2">
        <f>IFERROR(__xludf.DUMMYFUNCTION("""COMPUTED_VALUE"""),45835.66666666667)</f>
        <v>45835.66667</v>
      </c>
      <c r="K79" s="1">
        <f>IFERROR(__xludf.DUMMYFUNCTION("""COMPUTED_VALUE"""),1420.03)</f>
        <v>1420.03</v>
      </c>
      <c r="M79" s="2">
        <f>IFERROR(__xludf.DUMMYFUNCTION("""COMPUTED_VALUE"""),45835.66666666667)</f>
        <v>45835.66667</v>
      </c>
      <c r="N79" s="1">
        <f>IFERROR(__xludf.DUMMYFUNCTION("""COMPUTED_VALUE"""),1.855092855E9)</f>
        <v>1855092855</v>
      </c>
    </row>
    <row r="80">
      <c r="A80" s="2">
        <f>IFERROR(__xludf.DUMMYFUNCTION("""COMPUTED_VALUE"""),45841.54166666667)</f>
        <v>45841.54167</v>
      </c>
      <c r="B80" s="1">
        <f>IFERROR(__xludf.DUMMYFUNCTION("""COMPUTED_VALUE"""),1420.05)</f>
        <v>1420.05</v>
      </c>
      <c r="D80" s="2">
        <f>IFERROR(__xludf.DUMMYFUNCTION("""COMPUTED_VALUE"""),45841.54166666667)</f>
        <v>45841.54167</v>
      </c>
      <c r="E80" s="1">
        <f>IFERROR(__xludf.DUMMYFUNCTION("""COMPUTED_VALUE"""),1458.9)</f>
        <v>1458.9</v>
      </c>
      <c r="G80" s="2">
        <f>IFERROR(__xludf.DUMMYFUNCTION("""COMPUTED_VALUE"""),45841.54166666667)</f>
        <v>45841.54167</v>
      </c>
      <c r="H80" s="1">
        <f>IFERROR(__xludf.DUMMYFUNCTION("""COMPUTED_VALUE"""),1419.16)</f>
        <v>1419.16</v>
      </c>
      <c r="J80" s="2">
        <f>IFERROR(__xludf.DUMMYFUNCTION("""COMPUTED_VALUE"""),45841.54166666667)</f>
        <v>45841.54167</v>
      </c>
      <c r="K80" s="1">
        <f>IFERROR(__xludf.DUMMYFUNCTION("""COMPUTED_VALUE"""),1436.8)</f>
        <v>1436.8</v>
      </c>
      <c r="M80" s="2">
        <f>IFERROR(__xludf.DUMMYFUNCTION("""COMPUTED_VALUE"""),45841.54166666667)</f>
        <v>45841.54167</v>
      </c>
      <c r="N80" s="1">
        <f>IFERROR(__xludf.DUMMYFUNCTION("""COMPUTED_VALUE"""),1.384795229E9)</f>
        <v>1384795229</v>
      </c>
    </row>
    <row r="81">
      <c r="A81" s="2">
        <f>IFERROR(__xludf.DUMMYFUNCTION("""COMPUTED_VALUE"""),45849.66666666667)</f>
        <v>45849.66667</v>
      </c>
      <c r="B81" s="1">
        <f>IFERROR(__xludf.DUMMYFUNCTION("""COMPUTED_VALUE"""),1436.85)</f>
        <v>1436.85</v>
      </c>
      <c r="D81" s="2">
        <f>IFERROR(__xludf.DUMMYFUNCTION("""COMPUTED_VALUE"""),45849.66666666667)</f>
        <v>45849.66667</v>
      </c>
      <c r="E81" s="1">
        <f>IFERROR(__xludf.DUMMYFUNCTION("""COMPUTED_VALUE"""),1458.18)</f>
        <v>1458.18</v>
      </c>
      <c r="G81" s="2">
        <f>IFERROR(__xludf.DUMMYFUNCTION("""COMPUTED_VALUE"""),45849.66666666667)</f>
        <v>45849.66667</v>
      </c>
      <c r="H81" s="1">
        <f>IFERROR(__xludf.DUMMYFUNCTION("""COMPUTED_VALUE"""),1415.47)</f>
        <v>1415.47</v>
      </c>
      <c r="J81" s="2">
        <f>IFERROR(__xludf.DUMMYFUNCTION("""COMPUTED_VALUE"""),45849.66666666667)</f>
        <v>45849.66667</v>
      </c>
      <c r="K81" s="1">
        <f>IFERROR(__xludf.DUMMYFUNCTION("""COMPUTED_VALUE"""),1431.98)</f>
        <v>1431.98</v>
      </c>
      <c r="M81" s="2">
        <f>IFERROR(__xludf.DUMMYFUNCTION("""COMPUTED_VALUE"""),45849.66666666667)</f>
        <v>45849.66667</v>
      </c>
      <c r="N81" s="1">
        <f>IFERROR(__xludf.DUMMYFUNCTION("""COMPUTED_VALUE"""),1.626720578E9)</f>
        <v>1626720578</v>
      </c>
    </row>
    <row r="82">
      <c r="A82" s="2">
        <f>IFERROR(__xludf.DUMMYFUNCTION("""COMPUTED_VALUE"""),45856.66666666667)</f>
        <v>45856.66667</v>
      </c>
      <c r="B82" s="1">
        <f>IFERROR(__xludf.DUMMYFUNCTION("""COMPUTED_VALUE"""),1429.82)</f>
        <v>1429.82</v>
      </c>
      <c r="D82" s="2">
        <f>IFERROR(__xludf.DUMMYFUNCTION("""COMPUTED_VALUE"""),45856.66666666667)</f>
        <v>45856.66667</v>
      </c>
      <c r="E82" s="1">
        <f>IFERROR(__xludf.DUMMYFUNCTION("""COMPUTED_VALUE"""),1434.63)</f>
        <v>1434.63</v>
      </c>
      <c r="G82" s="2">
        <f>IFERROR(__xludf.DUMMYFUNCTION("""COMPUTED_VALUE"""),45856.66666666667)</f>
        <v>45856.66667</v>
      </c>
      <c r="H82" s="1">
        <f>IFERROR(__xludf.DUMMYFUNCTION("""COMPUTED_VALUE"""),1393.99)</f>
        <v>1393.99</v>
      </c>
      <c r="J82" s="2">
        <f>IFERROR(__xludf.DUMMYFUNCTION("""COMPUTED_VALUE"""),45856.66666666667)</f>
        <v>45856.66667</v>
      </c>
      <c r="K82" s="1">
        <f>IFERROR(__xludf.DUMMYFUNCTION("""COMPUTED_VALUE"""),1395.95)</f>
        <v>1395.95</v>
      </c>
      <c r="M82" s="2">
        <f>IFERROR(__xludf.DUMMYFUNCTION("""COMPUTED_VALUE"""),45856.66666666667)</f>
        <v>45856.66667</v>
      </c>
      <c r="N82" s="1">
        <f>IFERROR(__xludf.DUMMYFUNCTION("""COMPUTED_VALUE"""),1.805677728E9)</f>
        <v>1805677728</v>
      </c>
    </row>
    <row r="83">
      <c r="A83" s="2">
        <f>IFERROR(__xludf.DUMMYFUNCTION("""COMPUTED_VALUE"""),45863.66666666667)</f>
        <v>45863.66667</v>
      </c>
      <c r="B83" s="1">
        <f>IFERROR(__xludf.DUMMYFUNCTION("""COMPUTED_VALUE"""),1397.31)</f>
        <v>1397.31</v>
      </c>
      <c r="D83" s="2">
        <f>IFERROR(__xludf.DUMMYFUNCTION("""COMPUTED_VALUE"""),45863.66666666667)</f>
        <v>45863.66667</v>
      </c>
      <c r="E83" s="1">
        <f>IFERROR(__xludf.DUMMYFUNCTION("""COMPUTED_VALUE"""),1449.3)</f>
        <v>1449.3</v>
      </c>
      <c r="G83" s="2">
        <f>IFERROR(__xludf.DUMMYFUNCTION("""COMPUTED_VALUE"""),45863.66666666667)</f>
        <v>45863.66667</v>
      </c>
      <c r="H83" s="1">
        <f>IFERROR(__xludf.DUMMYFUNCTION("""COMPUTED_VALUE"""),1386.75)</f>
        <v>1386.75</v>
      </c>
      <c r="J83" s="2">
        <f>IFERROR(__xludf.DUMMYFUNCTION("""COMPUTED_VALUE"""),45863.66666666667)</f>
        <v>45863.66667</v>
      </c>
      <c r="K83" s="1">
        <f>IFERROR(__xludf.DUMMYFUNCTION("""COMPUTED_VALUE"""),1443.67)</f>
        <v>1443.67</v>
      </c>
      <c r="M83" s="2">
        <f>IFERROR(__xludf.DUMMYFUNCTION("""COMPUTED_VALUE"""),45863.66666666667)</f>
        <v>45863.66667</v>
      </c>
      <c r="N83" s="1">
        <f>IFERROR(__xludf.DUMMYFUNCTION("""COMPUTED_VALUE"""),1.911827422E9)</f>
        <v>1911827422</v>
      </c>
    </row>
    <row r="84">
      <c r="A84" s="2">
        <f>IFERROR(__xludf.DUMMYFUNCTION("""COMPUTED_VALUE"""),45870.66666666667)</f>
        <v>45870.66667</v>
      </c>
      <c r="B84" s="1">
        <f>IFERROR(__xludf.DUMMYFUNCTION("""COMPUTED_VALUE"""),1442.96)</f>
        <v>1442.96</v>
      </c>
      <c r="D84" s="2">
        <f>IFERROR(__xludf.DUMMYFUNCTION("""COMPUTED_VALUE"""),45870.66666666667)</f>
        <v>45870.66667</v>
      </c>
      <c r="E84" s="1">
        <f>IFERROR(__xludf.DUMMYFUNCTION("""COMPUTED_VALUE"""),1443.79)</f>
        <v>1443.79</v>
      </c>
      <c r="G84" s="2">
        <f>IFERROR(__xludf.DUMMYFUNCTION("""COMPUTED_VALUE"""),45870.66666666667)</f>
        <v>45870.66667</v>
      </c>
      <c r="H84" s="1">
        <f>IFERROR(__xludf.DUMMYFUNCTION("""COMPUTED_VALUE"""),1376.7)</f>
        <v>1376.7</v>
      </c>
      <c r="J84" s="2">
        <f>IFERROR(__xludf.DUMMYFUNCTION("""COMPUTED_VALUE"""),45870.66666666667)</f>
        <v>45870.66667</v>
      </c>
      <c r="K84" s="1">
        <f>IFERROR(__xludf.DUMMYFUNCTION("""COMPUTED_VALUE"""),1390.58)</f>
        <v>1390.58</v>
      </c>
      <c r="M84" s="2">
        <f>IFERROR(__xludf.DUMMYFUNCTION("""COMPUTED_VALUE"""),45870.66666666667)</f>
        <v>45870.66667</v>
      </c>
      <c r="N84" s="1">
        <f>IFERROR(__xludf.DUMMYFUNCTION("""COMPUTED_VALUE"""),2.290715061E9)</f>
        <v>2290715061</v>
      </c>
    </row>
    <row r="85">
      <c r="A85" s="2">
        <f>IFERROR(__xludf.DUMMYFUNCTION("""COMPUTED_VALUE"""),45877.66666666667)</f>
        <v>45877.66667</v>
      </c>
      <c r="B85" s="1">
        <f>IFERROR(__xludf.DUMMYFUNCTION("""COMPUTED_VALUE"""),1394.49)</f>
        <v>1394.49</v>
      </c>
      <c r="D85" s="2">
        <f>IFERROR(__xludf.DUMMYFUNCTION("""COMPUTED_VALUE"""),45877.66666666667)</f>
        <v>45877.66667</v>
      </c>
      <c r="E85" s="1">
        <f>IFERROR(__xludf.DUMMYFUNCTION("""COMPUTED_VALUE"""),1410.68)</f>
        <v>1410.68</v>
      </c>
      <c r="G85" s="2">
        <f>IFERROR(__xludf.DUMMYFUNCTION("""COMPUTED_VALUE"""),45877.66666666667)</f>
        <v>45877.66667</v>
      </c>
      <c r="H85" s="1">
        <f>IFERROR(__xludf.DUMMYFUNCTION("""COMPUTED_VALUE"""),1359.97)</f>
        <v>1359.97</v>
      </c>
      <c r="J85" s="2">
        <f>IFERROR(__xludf.DUMMYFUNCTION("""COMPUTED_VALUE"""),45877.66666666667)</f>
        <v>45877.66667</v>
      </c>
      <c r="K85" s="1">
        <f>IFERROR(__xludf.DUMMYFUNCTION("""COMPUTED_VALUE"""),1382.93)</f>
        <v>1382.93</v>
      </c>
      <c r="M85" s="2">
        <f>IFERROR(__xludf.DUMMYFUNCTION("""COMPUTED_VALUE"""),45877.66666666667)</f>
        <v>45877.66667</v>
      </c>
      <c r="N85" s="1">
        <f>IFERROR(__xludf.DUMMYFUNCTION("""COMPUTED_VALUE"""),2.139978475E9)</f>
        <v>2139978475</v>
      </c>
    </row>
    <row r="86">
      <c r="A86" s="2">
        <f>IFERROR(__xludf.DUMMYFUNCTION("""COMPUTED_VALUE"""),45884.66666666667)</f>
        <v>45884.66667</v>
      </c>
      <c r="B86" s="1">
        <f>IFERROR(__xludf.DUMMYFUNCTION("""COMPUTED_VALUE"""),1383.35)</f>
        <v>1383.35</v>
      </c>
      <c r="D86" s="2">
        <f>IFERROR(__xludf.DUMMYFUNCTION("""COMPUTED_VALUE"""),45884.66666666667)</f>
        <v>45884.66667</v>
      </c>
      <c r="E86" s="1">
        <f>IFERROR(__xludf.DUMMYFUNCTION("""COMPUTED_VALUE"""),1451.97)</f>
        <v>1451.97</v>
      </c>
      <c r="G86" s="2">
        <f>IFERROR(__xludf.DUMMYFUNCTION("""COMPUTED_VALUE"""),45884.66666666667)</f>
        <v>45884.66667</v>
      </c>
      <c r="H86" s="1">
        <f>IFERROR(__xludf.DUMMYFUNCTION("""COMPUTED_VALUE"""),1382.22)</f>
        <v>1382.22</v>
      </c>
      <c r="J86" s="2">
        <f>IFERROR(__xludf.DUMMYFUNCTION("""COMPUTED_VALUE"""),45884.66666666667)</f>
        <v>45884.66667</v>
      </c>
      <c r="K86" s="1">
        <f>IFERROR(__xludf.DUMMYFUNCTION("""COMPUTED_VALUE"""),1448.11)</f>
        <v>1448.11</v>
      </c>
      <c r="M86" s="2">
        <f>IFERROR(__xludf.DUMMYFUNCTION("""COMPUTED_VALUE"""),45884.66666666667)</f>
        <v>45884.66667</v>
      </c>
      <c r="N86" s="1">
        <f>IFERROR(__xludf.DUMMYFUNCTION("""COMPUTED_VALUE"""),1.75035751E9)</f>
        <v>1750357510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IFERROR(__xludf.DUMMYFUNCTION("""COMPUTED_VALUE"""),1449.93)</f>
        <v>1449.93</v>
      </c>
      <c r="D87" s="2">
        <f>IFERROR(__xludf.DUMMYFUNCTION("""COMPUTED_VALUE"""),45891.66666666667)</f>
        <v>45891.66667</v>
      </c>
      <c r="E87" s="1">
        <f>IFERROR(__xludf.DUMMYFUNCTION("""COMPUTED_VALUE"""),1476.93)</f>
        <v>1476.93</v>
      </c>
      <c r="G87" s="2">
        <f>IFERROR(__xludf.DUMMYFUNCTION("""COMPUTED_VALUE"""),45891.66666666667)</f>
        <v>45891.66667</v>
      </c>
      <c r="H87" s="1">
        <f>IFERROR(__xludf.DUMMYFUNCTION("""COMPUTED_VALUE"""),1444.47)</f>
        <v>1444.47</v>
      </c>
      <c r="J87" s="2">
        <f>IFERROR(__xludf.DUMMYFUNCTION("""COMPUTED_VALUE"""),45891.66666666667)</f>
        <v>45891.66667</v>
      </c>
      <c r="K87" s="1">
        <f>IFERROR(__xludf.DUMMYFUNCTION("""COMPUTED_VALUE"""),1470.35)</f>
        <v>1470.35</v>
      </c>
      <c r="M87" s="2">
        <f>IFERROR(__xludf.DUMMYFUNCTION("""COMPUTED_VALUE"""),45891.66666666667)</f>
        <v>45891.66667</v>
      </c>
      <c r="N87" s="1">
        <f>IFERROR(__xludf.DUMMYFUNCTION("""COMPUTED_VALUE"""),1.569107581E9)</f>
        <v>1569107581</v>
      </c>
    </row>
    <row r="88">
      <c r="A88" s="2">
        <f>IFERROR(__xludf.DUMMYFUNCTION("""COMPUTED_VALUE"""),45898.66666666667)</f>
        <v>45898.66667</v>
      </c>
      <c r="B88" s="1">
        <f>IFERROR(__xludf.DUMMYFUNCTION("""COMPUTED_VALUE"""),1469.62)</f>
        <v>1469.62</v>
      </c>
      <c r="D88" s="2">
        <f>IFERROR(__xludf.DUMMYFUNCTION("""COMPUTED_VALUE"""),45898.66666666667)</f>
        <v>45898.66667</v>
      </c>
      <c r="E88" s="1">
        <f>IFERROR(__xludf.DUMMYFUNCTION("""COMPUTED_VALUE"""),1470.47)</f>
        <v>1470.47</v>
      </c>
      <c r="G88" s="2">
        <f>IFERROR(__xludf.DUMMYFUNCTION("""COMPUTED_VALUE"""),45898.66666666667)</f>
        <v>45898.66667</v>
      </c>
      <c r="H88" s="1">
        <f>IFERROR(__xludf.DUMMYFUNCTION("""COMPUTED_VALUE"""),1444.55)</f>
        <v>1444.55</v>
      </c>
      <c r="J88" s="2">
        <f>IFERROR(__xludf.DUMMYFUNCTION("""COMPUTED_VALUE"""),45898.66666666667)</f>
        <v>45898.66667</v>
      </c>
      <c r="K88" s="1">
        <f>IFERROR(__xludf.DUMMYFUNCTION("""COMPUTED_VALUE"""),1460.83)</f>
        <v>1460.83</v>
      </c>
      <c r="M88" s="2">
        <f>IFERROR(__xludf.DUMMYFUNCTION("""COMPUTED_VALUE"""),45898.66666666667)</f>
        <v>45898.66667</v>
      </c>
      <c r="N88" s="1">
        <f>IFERROR(__xludf.DUMMYFUNCTION("""COMPUTED_VALUE"""),1.613993904E9)</f>
        <v>1613993904</v>
      </c>
    </row>
    <row r="89">
      <c r="A89" s="2">
        <f>IFERROR(__xludf.DUMMYFUNCTION("""COMPUTED_VALUE"""),45905.66666666667)</f>
        <v>45905.66667</v>
      </c>
      <c r="B89" s="1">
        <f>IFERROR(__xludf.DUMMYFUNCTION("""COMPUTED_VALUE"""),1460.05)</f>
        <v>1460.05</v>
      </c>
      <c r="D89" s="2">
        <f>IFERROR(__xludf.DUMMYFUNCTION("""COMPUTED_VALUE"""),45905.66666666667)</f>
        <v>45905.66667</v>
      </c>
      <c r="E89" s="1">
        <f>IFERROR(__xludf.DUMMYFUNCTION("""COMPUTED_VALUE"""),1473.91)</f>
        <v>1473.91</v>
      </c>
      <c r="G89" s="2">
        <f>IFERROR(__xludf.DUMMYFUNCTION("""COMPUTED_VALUE"""),45905.66666666667)</f>
        <v>45905.66667</v>
      </c>
      <c r="H89" s="1">
        <f>IFERROR(__xludf.DUMMYFUNCTION("""COMPUTED_VALUE"""),1448.87)</f>
        <v>1448.87</v>
      </c>
      <c r="J89" s="2">
        <f>IFERROR(__xludf.DUMMYFUNCTION("""COMPUTED_VALUE"""),45905.66666666667)</f>
        <v>45905.66667</v>
      </c>
      <c r="K89" s="1">
        <f>IFERROR(__xludf.DUMMYFUNCTION("""COMPUTED_VALUE"""),1469.86)</f>
        <v>1469.86</v>
      </c>
      <c r="M89" s="2">
        <f>IFERROR(__xludf.DUMMYFUNCTION("""COMPUTED_VALUE"""),45905.66666666667)</f>
        <v>45905.66667</v>
      </c>
      <c r="N89" s="1">
        <f>IFERROR(__xludf.DUMMYFUNCTION("""COMPUTED_VALUE"""),1.393376419E9)</f>
        <v>1393376419</v>
      </c>
    </row>
    <row r="90">
      <c r="A90" s="2">
        <f>IFERROR(__xludf.DUMMYFUNCTION("""COMPUTED_VALUE"""),45912.66666666667)</f>
        <v>45912.66667</v>
      </c>
      <c r="B90" s="1">
        <f>IFERROR(__xludf.DUMMYFUNCTION("""COMPUTED_VALUE"""),1467.9)</f>
        <v>1467.9</v>
      </c>
      <c r="D90" s="2">
        <f>IFERROR(__xludf.DUMMYFUNCTION("""COMPUTED_VALUE"""),45912.66666666667)</f>
        <v>45912.66667</v>
      </c>
      <c r="E90" s="1">
        <f>IFERROR(__xludf.DUMMYFUNCTION("""COMPUTED_VALUE"""),1490.83)</f>
        <v>1490.83</v>
      </c>
      <c r="G90" s="2">
        <f>IFERROR(__xludf.DUMMYFUNCTION("""COMPUTED_VALUE"""),45912.66666666667)</f>
        <v>45912.66667</v>
      </c>
      <c r="H90" s="1">
        <f>IFERROR(__xludf.DUMMYFUNCTION("""COMPUTED_VALUE"""),1453.67)</f>
        <v>1453.67</v>
      </c>
      <c r="J90" s="2">
        <f>IFERROR(__xludf.DUMMYFUNCTION("""COMPUTED_VALUE"""),45912.66666666667)</f>
        <v>45912.66667</v>
      </c>
      <c r="K90" s="1">
        <f>IFERROR(__xludf.DUMMYFUNCTION("""COMPUTED_VALUE"""),1470.53)</f>
        <v>1470.53</v>
      </c>
      <c r="M90" s="2">
        <f>IFERROR(__xludf.DUMMYFUNCTION("""COMPUTED_VALUE"""),45912.66666666667)</f>
        <v>45912.66667</v>
      </c>
      <c r="N90" s="1">
        <f>IFERROR(__xludf.DUMMYFUNCTION("""COMPUTED_VALUE"""),1.798065125E9)</f>
        <v>1798065125</v>
      </c>
    </row>
    <row r="91">
      <c r="A91" s="2">
        <f>IFERROR(__xludf.DUMMYFUNCTION("""COMPUTED_VALUE"""),45919.66666666667)</f>
        <v>45919.66667</v>
      </c>
      <c r="B91" s="1">
        <f>IFERROR(__xludf.DUMMYFUNCTION("""COMPUTED_VALUE"""),1470.17)</f>
        <v>1470.17</v>
      </c>
      <c r="D91" s="2">
        <f>IFERROR(__xludf.DUMMYFUNCTION("""COMPUTED_VALUE"""),45919.66666666667)</f>
        <v>45919.66667</v>
      </c>
      <c r="E91" s="1">
        <f>IFERROR(__xludf.DUMMYFUNCTION("""COMPUTED_VALUE"""),1472.55)</f>
        <v>1472.55</v>
      </c>
      <c r="G91" s="2">
        <f>IFERROR(__xludf.DUMMYFUNCTION("""COMPUTED_VALUE"""),45919.66666666667)</f>
        <v>45919.66667</v>
      </c>
      <c r="H91" s="1">
        <f>IFERROR(__xludf.DUMMYFUNCTION("""COMPUTED_VALUE"""),1452.69)</f>
        <v>1452.69</v>
      </c>
      <c r="J91" s="2">
        <f>IFERROR(__xludf.DUMMYFUNCTION("""COMPUTED_VALUE"""),45919.66666666667)</f>
        <v>45919.66667</v>
      </c>
      <c r="K91" s="1">
        <f>IFERROR(__xludf.DUMMYFUNCTION("""COMPUTED_VALUE"""),1462.14)</f>
        <v>1462.14</v>
      </c>
      <c r="M91" s="2">
        <f>IFERROR(__xludf.DUMMYFUNCTION("""COMPUTED_VALUE"""),45919.66666666667)</f>
        <v>45919.66667</v>
      </c>
      <c r="N91" s="1">
        <f>IFERROR(__xludf.DUMMYFUNCTION("""COMPUTED_VALUE"""),2.142125024E9)</f>
        <v>2142125024</v>
      </c>
    </row>
  </sheetData>
  <drawing r:id="rId1"/>
</worksheet>
</file>