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IFERROR(__xludf.DUMMYFUNCTION("GOOGLEFINANCE(""DJUSHD"",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IFERROR(__xludf.DUMMYFUNCTION("GOOGLEFINANCE(""DJUSHD"",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IFERROR(__xludf.DUMMYFUNCTION("GOOGLEFINANCE(""DJUSHD"",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IFERROR(__xludf.DUMMYFUNCTION("GOOGLEFINANCE(""DJUSHD"",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IFERROR(__xludf.DUMMYFUNCTION("GOOGLEFINANCE(""DJUSHD"",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IFERROR(__xludf.DUMMYFUNCTION("""COMPUTED_VALUE"""),149.04)</f>
        <v>149.04</v>
      </c>
      <c r="D2" s="2">
        <f>IFERROR(__xludf.DUMMYFUNCTION("""COMPUTED_VALUE"""),45296.66666666667)</f>
        <v>45296.66667</v>
      </c>
      <c r="E2" s="1">
        <f>IFERROR(__xludf.DUMMYFUNCTION("""COMPUTED_VALUE"""),151.53)</f>
        <v>151.53</v>
      </c>
      <c r="G2" s="2">
        <f>IFERROR(__xludf.DUMMYFUNCTION("""COMPUTED_VALUE"""),45296.66666666667)</f>
        <v>45296.66667</v>
      </c>
      <c r="H2" s="1">
        <f>IFERROR(__xludf.DUMMYFUNCTION("""COMPUTED_VALUE"""),142.22)</f>
        <v>142.22</v>
      </c>
      <c r="J2" s="2">
        <f>IFERROR(__xludf.DUMMYFUNCTION("""COMPUTED_VALUE"""),45296.66666666667)</f>
        <v>45296.66667</v>
      </c>
      <c r="K2" s="1">
        <f>IFERROR(__xludf.DUMMYFUNCTION("""COMPUTED_VALUE"""),145.43)</f>
        <v>145.43</v>
      </c>
      <c r="M2" s="2">
        <f>IFERROR(__xludf.DUMMYFUNCTION("""COMPUTED_VALUE"""),45296.66666666667)</f>
        <v>45296.66667</v>
      </c>
      <c r="N2" s="1">
        <f>IFERROR(__xludf.DUMMYFUNCTION("""COMPUTED_VALUE"""),1.8893456E7)</f>
        <v>18893456</v>
      </c>
    </row>
    <row r="3">
      <c r="A3" s="2">
        <f>IFERROR(__xludf.DUMMYFUNCTION("""COMPUTED_VALUE"""),45303.66666666667)</f>
        <v>45303.66667</v>
      </c>
      <c r="B3" s="1">
        <f>IFERROR(__xludf.DUMMYFUNCTION("""COMPUTED_VALUE"""),145.43)</f>
        <v>145.43</v>
      </c>
      <c r="D3" s="2">
        <f>IFERROR(__xludf.DUMMYFUNCTION("""COMPUTED_VALUE"""),45303.66666666667)</f>
        <v>45303.66667</v>
      </c>
      <c r="E3" s="1">
        <f>IFERROR(__xludf.DUMMYFUNCTION("""COMPUTED_VALUE"""),150.8)</f>
        <v>150.8</v>
      </c>
      <c r="G3" s="2">
        <f>IFERROR(__xludf.DUMMYFUNCTION("""COMPUTED_VALUE"""),45303.66666666667)</f>
        <v>45303.66667</v>
      </c>
      <c r="H3" s="1">
        <f>IFERROR(__xludf.DUMMYFUNCTION("""COMPUTED_VALUE"""),142.85)</f>
        <v>142.85</v>
      </c>
      <c r="J3" s="2">
        <f>IFERROR(__xludf.DUMMYFUNCTION("""COMPUTED_VALUE"""),45303.66666666667)</f>
        <v>45303.66667</v>
      </c>
      <c r="K3" s="1">
        <f>IFERROR(__xludf.DUMMYFUNCTION("""COMPUTED_VALUE"""),143.52)</f>
        <v>143.52</v>
      </c>
      <c r="M3" s="2">
        <f>IFERROR(__xludf.DUMMYFUNCTION("""COMPUTED_VALUE"""),45303.66666666667)</f>
        <v>45303.66667</v>
      </c>
      <c r="N3" s="1">
        <f>IFERROR(__xludf.DUMMYFUNCTION("""COMPUTED_VALUE"""),2.2735228E7)</f>
        <v>22735228</v>
      </c>
    </row>
    <row r="4">
      <c r="A4" s="2">
        <f>IFERROR(__xludf.DUMMYFUNCTION("""COMPUTED_VALUE"""),45310.66666666667)</f>
        <v>45310.66667</v>
      </c>
      <c r="B4" s="1">
        <f>IFERROR(__xludf.DUMMYFUNCTION("""COMPUTED_VALUE"""),142.62)</f>
        <v>142.62</v>
      </c>
      <c r="D4" s="2">
        <f>IFERROR(__xludf.DUMMYFUNCTION("""COMPUTED_VALUE"""),45310.66666666667)</f>
        <v>45310.66667</v>
      </c>
      <c r="E4" s="1">
        <f>IFERROR(__xludf.DUMMYFUNCTION("""COMPUTED_VALUE"""),142.62)</f>
        <v>142.62</v>
      </c>
      <c r="G4" s="2">
        <f>IFERROR(__xludf.DUMMYFUNCTION("""COMPUTED_VALUE"""),45310.66666666667)</f>
        <v>45310.66667</v>
      </c>
      <c r="H4" s="1">
        <f>IFERROR(__xludf.DUMMYFUNCTION("""COMPUTED_VALUE"""),137.44)</f>
        <v>137.44</v>
      </c>
      <c r="J4" s="2">
        <f>IFERROR(__xludf.DUMMYFUNCTION("""COMPUTED_VALUE"""),45310.66666666667)</f>
        <v>45310.66667</v>
      </c>
      <c r="K4" s="1">
        <f>IFERROR(__xludf.DUMMYFUNCTION("""COMPUTED_VALUE"""),140.12)</f>
        <v>140.12</v>
      </c>
      <c r="M4" s="2">
        <f>IFERROR(__xludf.DUMMYFUNCTION("""COMPUTED_VALUE"""),45310.66666666667)</f>
        <v>45310.66667</v>
      </c>
      <c r="N4" s="1">
        <f>IFERROR(__xludf.DUMMYFUNCTION("""COMPUTED_VALUE"""),1.6970062E7)</f>
        <v>16970062</v>
      </c>
    </row>
    <row r="5">
      <c r="A5" s="2">
        <f>IFERROR(__xludf.DUMMYFUNCTION("""COMPUTED_VALUE"""),45317.66666666667)</f>
        <v>45317.66667</v>
      </c>
      <c r="B5" s="1">
        <f>IFERROR(__xludf.DUMMYFUNCTION("""COMPUTED_VALUE"""),140.12)</f>
        <v>140.12</v>
      </c>
      <c r="D5" s="2">
        <f>IFERROR(__xludf.DUMMYFUNCTION("""COMPUTED_VALUE"""),45317.66666666667)</f>
        <v>45317.66667</v>
      </c>
      <c r="E5" s="1">
        <f>IFERROR(__xludf.DUMMYFUNCTION("""COMPUTED_VALUE"""),146.84)</f>
        <v>146.84</v>
      </c>
      <c r="G5" s="2">
        <f>IFERROR(__xludf.DUMMYFUNCTION("""COMPUTED_VALUE"""),45317.66666666667)</f>
        <v>45317.66667</v>
      </c>
      <c r="H5" s="1">
        <f>IFERROR(__xludf.DUMMYFUNCTION("""COMPUTED_VALUE"""),139.92)</f>
        <v>139.92</v>
      </c>
      <c r="J5" s="2">
        <f>IFERROR(__xludf.DUMMYFUNCTION("""COMPUTED_VALUE"""),45317.66666666667)</f>
        <v>45317.66667</v>
      </c>
      <c r="K5" s="1">
        <f>IFERROR(__xludf.DUMMYFUNCTION("""COMPUTED_VALUE"""),146.34)</f>
        <v>146.34</v>
      </c>
      <c r="M5" s="2">
        <f>IFERROR(__xludf.DUMMYFUNCTION("""COMPUTED_VALUE"""),45317.66666666667)</f>
        <v>45317.66667</v>
      </c>
      <c r="N5" s="1">
        <f>IFERROR(__xludf.DUMMYFUNCTION("""COMPUTED_VALUE"""),2.6455539E7)</f>
        <v>26455539</v>
      </c>
    </row>
    <row r="6">
      <c r="A6" s="2">
        <f>IFERROR(__xludf.DUMMYFUNCTION("""COMPUTED_VALUE"""),45324.66666666667)</f>
        <v>45324.66667</v>
      </c>
      <c r="B6" s="1">
        <f>IFERROR(__xludf.DUMMYFUNCTION("""COMPUTED_VALUE"""),146.31)</f>
        <v>146.31</v>
      </c>
      <c r="D6" s="2">
        <f>IFERROR(__xludf.DUMMYFUNCTION("""COMPUTED_VALUE"""),45324.66666666667)</f>
        <v>45324.66667</v>
      </c>
      <c r="E6" s="1">
        <f>IFERROR(__xludf.DUMMYFUNCTION("""COMPUTED_VALUE"""),147.4)</f>
        <v>147.4</v>
      </c>
      <c r="G6" s="2">
        <f>IFERROR(__xludf.DUMMYFUNCTION("""COMPUTED_VALUE"""),45324.66666666667)</f>
        <v>45324.66667</v>
      </c>
      <c r="H6" s="1">
        <f>IFERROR(__xludf.DUMMYFUNCTION("""COMPUTED_VALUE"""),136.4)</f>
        <v>136.4</v>
      </c>
      <c r="J6" s="2">
        <f>IFERROR(__xludf.DUMMYFUNCTION("""COMPUTED_VALUE"""),45324.66666666667)</f>
        <v>45324.66667</v>
      </c>
      <c r="K6" s="1">
        <f>IFERROR(__xludf.DUMMYFUNCTION("""COMPUTED_VALUE"""),139.58)</f>
        <v>139.58</v>
      </c>
      <c r="M6" s="2">
        <f>IFERROR(__xludf.DUMMYFUNCTION("""COMPUTED_VALUE"""),45324.66666666667)</f>
        <v>45324.66667</v>
      </c>
      <c r="N6" s="1">
        <f>IFERROR(__xludf.DUMMYFUNCTION("""COMPUTED_VALUE"""),3.2777205E7)</f>
        <v>32777205</v>
      </c>
    </row>
    <row r="7">
      <c r="A7" s="2">
        <f>IFERROR(__xludf.DUMMYFUNCTION("""COMPUTED_VALUE"""),45331.66666666667)</f>
        <v>45331.66667</v>
      </c>
      <c r="B7" s="1">
        <f>IFERROR(__xludf.DUMMYFUNCTION("""COMPUTED_VALUE"""),139.13)</f>
        <v>139.13</v>
      </c>
      <c r="D7" s="2">
        <f>IFERROR(__xludf.DUMMYFUNCTION("""COMPUTED_VALUE"""),45331.66666666667)</f>
        <v>45331.66667</v>
      </c>
      <c r="E7" s="1">
        <f>IFERROR(__xludf.DUMMYFUNCTION("""COMPUTED_VALUE"""),140.53)</f>
        <v>140.53</v>
      </c>
      <c r="G7" s="2">
        <f>IFERROR(__xludf.DUMMYFUNCTION("""COMPUTED_VALUE"""),45331.66666666667)</f>
        <v>45331.66667</v>
      </c>
      <c r="H7" s="1">
        <f>IFERROR(__xludf.DUMMYFUNCTION("""COMPUTED_VALUE"""),134.17)</f>
        <v>134.17</v>
      </c>
      <c r="J7" s="2">
        <f>IFERROR(__xludf.DUMMYFUNCTION("""COMPUTED_VALUE"""),45331.66666666667)</f>
        <v>45331.66667</v>
      </c>
      <c r="K7" s="1">
        <f>IFERROR(__xludf.DUMMYFUNCTION("""COMPUTED_VALUE"""),134.44)</f>
        <v>134.44</v>
      </c>
      <c r="M7" s="2">
        <f>IFERROR(__xludf.DUMMYFUNCTION("""COMPUTED_VALUE"""),45331.66666666667)</f>
        <v>45331.66667</v>
      </c>
      <c r="N7" s="1">
        <f>IFERROR(__xludf.DUMMYFUNCTION("""COMPUTED_VALUE"""),4.0638145E7)</f>
        <v>40638145</v>
      </c>
    </row>
    <row r="8">
      <c r="A8" s="2">
        <f>IFERROR(__xludf.DUMMYFUNCTION("""COMPUTED_VALUE"""),45338.66666666667)</f>
        <v>45338.66667</v>
      </c>
      <c r="B8" s="1">
        <f>IFERROR(__xludf.DUMMYFUNCTION("""COMPUTED_VALUE"""),134.47)</f>
        <v>134.47</v>
      </c>
      <c r="D8" s="2">
        <f>IFERROR(__xludf.DUMMYFUNCTION("""COMPUTED_VALUE"""),45338.66666666667)</f>
        <v>45338.66667</v>
      </c>
      <c r="E8" s="1">
        <f>IFERROR(__xludf.DUMMYFUNCTION("""COMPUTED_VALUE"""),141.88)</f>
        <v>141.88</v>
      </c>
      <c r="G8" s="2">
        <f>IFERROR(__xludf.DUMMYFUNCTION("""COMPUTED_VALUE"""),45338.66666666667)</f>
        <v>45338.66667</v>
      </c>
      <c r="H8" s="1">
        <f>IFERROR(__xludf.DUMMYFUNCTION("""COMPUTED_VALUE"""),133.22)</f>
        <v>133.22</v>
      </c>
      <c r="J8" s="2">
        <f>IFERROR(__xludf.DUMMYFUNCTION("""COMPUTED_VALUE"""),45338.66666666667)</f>
        <v>45338.66667</v>
      </c>
      <c r="K8" s="1">
        <f>IFERROR(__xludf.DUMMYFUNCTION("""COMPUTED_VALUE"""),138.98)</f>
        <v>138.98</v>
      </c>
      <c r="M8" s="2">
        <f>IFERROR(__xludf.DUMMYFUNCTION("""COMPUTED_VALUE"""),45338.66666666667)</f>
        <v>45338.66667</v>
      </c>
      <c r="N8" s="1">
        <f>IFERROR(__xludf.DUMMYFUNCTION("""COMPUTED_VALUE"""),5.2317858E7)</f>
        <v>52317858</v>
      </c>
    </row>
    <row r="9">
      <c r="A9" s="2">
        <f>IFERROR(__xludf.DUMMYFUNCTION("""COMPUTED_VALUE"""),45345.66666666667)</f>
        <v>45345.66667</v>
      </c>
      <c r="B9" s="1">
        <f>IFERROR(__xludf.DUMMYFUNCTION("""COMPUTED_VALUE"""),138.02)</f>
        <v>138.02</v>
      </c>
      <c r="D9" s="2">
        <f>IFERROR(__xludf.DUMMYFUNCTION("""COMPUTED_VALUE"""),45345.66666666667)</f>
        <v>45345.66667</v>
      </c>
      <c r="E9" s="1">
        <f>IFERROR(__xludf.DUMMYFUNCTION("""COMPUTED_VALUE"""),142.21)</f>
        <v>142.21</v>
      </c>
      <c r="G9" s="2">
        <f>IFERROR(__xludf.DUMMYFUNCTION("""COMPUTED_VALUE"""),45345.66666666667)</f>
        <v>45345.66667</v>
      </c>
      <c r="H9" s="1">
        <f>IFERROR(__xludf.DUMMYFUNCTION("""COMPUTED_VALUE"""),137.56)</f>
        <v>137.56</v>
      </c>
      <c r="J9" s="2">
        <f>IFERROR(__xludf.DUMMYFUNCTION("""COMPUTED_VALUE"""),45345.66666666667)</f>
        <v>45345.66667</v>
      </c>
      <c r="K9" s="1">
        <f>IFERROR(__xludf.DUMMYFUNCTION("""COMPUTED_VALUE"""),140.1)</f>
        <v>140.1</v>
      </c>
      <c r="M9" s="2">
        <f>IFERROR(__xludf.DUMMYFUNCTION("""COMPUTED_VALUE"""),45345.66666666667)</f>
        <v>45345.66667</v>
      </c>
      <c r="N9" s="1">
        <f>IFERROR(__xludf.DUMMYFUNCTION("""COMPUTED_VALUE"""),3.3261276E7)</f>
        <v>33261276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IFERROR(__xludf.DUMMYFUNCTION("""COMPUTED_VALUE"""),139.84)</f>
        <v>139.84</v>
      </c>
      <c r="D10" s="2">
        <f>IFERROR(__xludf.DUMMYFUNCTION("""COMPUTED_VALUE"""),45352.66666666667)</f>
        <v>45352.66667</v>
      </c>
      <c r="E10" s="1">
        <f>IFERROR(__xludf.DUMMYFUNCTION("""COMPUTED_VALUE"""),140.71)</f>
        <v>140.71</v>
      </c>
      <c r="G10" s="2">
        <f>IFERROR(__xludf.DUMMYFUNCTION("""COMPUTED_VALUE"""),45352.66666666667)</f>
        <v>45352.66667</v>
      </c>
      <c r="H10" s="1">
        <f>IFERROR(__xludf.DUMMYFUNCTION("""COMPUTED_VALUE"""),137.29)</f>
        <v>137.29</v>
      </c>
      <c r="J10" s="2">
        <f>IFERROR(__xludf.DUMMYFUNCTION("""COMPUTED_VALUE"""),45352.66666666667)</f>
        <v>45352.66667</v>
      </c>
      <c r="K10" s="1">
        <f>IFERROR(__xludf.DUMMYFUNCTION("""COMPUTED_VALUE"""),139.91)</f>
        <v>139.91</v>
      </c>
      <c r="M10" s="2">
        <f>IFERROR(__xludf.DUMMYFUNCTION("""COMPUTED_VALUE"""),45352.66666666667)</f>
        <v>45352.66667</v>
      </c>
      <c r="N10" s="1">
        <f>IFERROR(__xludf.DUMMYFUNCTION("""COMPUTED_VALUE"""),4.5379164E7)</f>
        <v>45379164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IFERROR(__xludf.DUMMYFUNCTION("""COMPUTED_VALUE"""),139.91)</f>
        <v>139.91</v>
      </c>
      <c r="D11" s="2">
        <f>IFERROR(__xludf.DUMMYFUNCTION("""COMPUTED_VALUE"""),45359.66666666667)</f>
        <v>45359.66667</v>
      </c>
      <c r="E11" s="1">
        <f>IFERROR(__xludf.DUMMYFUNCTION("""COMPUTED_VALUE"""),142.59)</f>
        <v>142.59</v>
      </c>
      <c r="G11" s="2">
        <f>IFERROR(__xludf.DUMMYFUNCTION("""COMPUTED_VALUE"""),45359.66666666667)</f>
        <v>45359.66667</v>
      </c>
      <c r="H11" s="1">
        <f>IFERROR(__xludf.DUMMYFUNCTION("""COMPUTED_VALUE"""),136.96)</f>
        <v>136.96</v>
      </c>
      <c r="J11" s="2">
        <f>IFERROR(__xludf.DUMMYFUNCTION("""COMPUTED_VALUE"""),45359.66666666667)</f>
        <v>45359.66667</v>
      </c>
      <c r="K11" s="1">
        <f>IFERROR(__xludf.DUMMYFUNCTION("""COMPUTED_VALUE"""),142.48)</f>
        <v>142.48</v>
      </c>
      <c r="M11" s="2">
        <f>IFERROR(__xludf.DUMMYFUNCTION("""COMPUTED_VALUE"""),45359.66666666667)</f>
        <v>45359.66667</v>
      </c>
      <c r="N11" s="1">
        <f>IFERROR(__xludf.DUMMYFUNCTION("""COMPUTED_VALUE"""),3.1651367E7)</f>
        <v>31651367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IFERROR(__xludf.DUMMYFUNCTION("""COMPUTED_VALUE"""),142.26)</f>
        <v>142.26</v>
      </c>
      <c r="D12" s="2">
        <f>IFERROR(__xludf.DUMMYFUNCTION("""COMPUTED_VALUE"""),45366.66666666667)</f>
        <v>45366.66667</v>
      </c>
      <c r="E12" s="1">
        <f>IFERROR(__xludf.DUMMYFUNCTION("""COMPUTED_VALUE"""),143.04)</f>
        <v>143.04</v>
      </c>
      <c r="G12" s="2">
        <f>IFERROR(__xludf.DUMMYFUNCTION("""COMPUTED_VALUE"""),45366.66666666667)</f>
        <v>45366.66667</v>
      </c>
      <c r="H12" s="1">
        <f>IFERROR(__xludf.DUMMYFUNCTION("""COMPUTED_VALUE"""),138.25)</f>
        <v>138.25</v>
      </c>
      <c r="J12" s="2">
        <f>IFERROR(__xludf.DUMMYFUNCTION("""COMPUTED_VALUE"""),45366.66666666667)</f>
        <v>45366.66667</v>
      </c>
      <c r="K12" s="1">
        <f>IFERROR(__xludf.DUMMYFUNCTION("""COMPUTED_VALUE"""),140.62)</f>
        <v>140.62</v>
      </c>
      <c r="M12" s="2">
        <f>IFERROR(__xludf.DUMMYFUNCTION("""COMPUTED_VALUE"""),45366.66666666667)</f>
        <v>45366.66667</v>
      </c>
      <c r="N12" s="1">
        <f>IFERROR(__xludf.DUMMYFUNCTION("""COMPUTED_VALUE"""),9.8352224E7)</f>
        <v>98352224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IFERROR(__xludf.DUMMYFUNCTION("""COMPUTED_VALUE"""),140.48)</f>
        <v>140.48</v>
      </c>
      <c r="D13" s="2">
        <f>IFERROR(__xludf.DUMMYFUNCTION("""COMPUTED_VALUE"""),45373.66666666667)</f>
        <v>45373.66667</v>
      </c>
      <c r="E13" s="1">
        <f>IFERROR(__xludf.DUMMYFUNCTION("""COMPUTED_VALUE"""),144.72)</f>
        <v>144.72</v>
      </c>
      <c r="G13" s="2">
        <f>IFERROR(__xludf.DUMMYFUNCTION("""COMPUTED_VALUE"""),45373.66666666667)</f>
        <v>45373.66667</v>
      </c>
      <c r="H13" s="1">
        <f>IFERROR(__xludf.DUMMYFUNCTION("""COMPUTED_VALUE"""),137.26)</f>
        <v>137.26</v>
      </c>
      <c r="J13" s="2">
        <f>IFERROR(__xludf.DUMMYFUNCTION("""COMPUTED_VALUE"""),45373.66666666667)</f>
        <v>45373.66667</v>
      </c>
      <c r="K13" s="1">
        <f>IFERROR(__xludf.DUMMYFUNCTION("""COMPUTED_VALUE"""),141.91)</f>
        <v>141.91</v>
      </c>
      <c r="M13" s="2">
        <f>IFERROR(__xludf.DUMMYFUNCTION("""COMPUTED_VALUE"""),45373.66666666667)</f>
        <v>45373.66667</v>
      </c>
      <c r="N13" s="1">
        <f>IFERROR(__xludf.DUMMYFUNCTION("""COMPUTED_VALUE"""),3.7011433E7)</f>
        <v>37011433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IFERROR(__xludf.DUMMYFUNCTION("""COMPUTED_VALUE"""),141.91)</f>
        <v>141.91</v>
      </c>
      <c r="D14" s="2">
        <f>IFERROR(__xludf.DUMMYFUNCTION("""COMPUTED_VALUE"""),45379.66666666667)</f>
        <v>45379.66667</v>
      </c>
      <c r="E14" s="1">
        <f>IFERROR(__xludf.DUMMYFUNCTION("""COMPUTED_VALUE"""),149.86)</f>
        <v>149.86</v>
      </c>
      <c r="G14" s="2">
        <f>IFERROR(__xludf.DUMMYFUNCTION("""COMPUTED_VALUE"""),45379.66666666667)</f>
        <v>45379.66667</v>
      </c>
      <c r="H14" s="1">
        <f>IFERROR(__xludf.DUMMYFUNCTION("""COMPUTED_VALUE"""),141.91)</f>
        <v>141.91</v>
      </c>
      <c r="J14" s="2">
        <f>IFERROR(__xludf.DUMMYFUNCTION("""COMPUTED_VALUE"""),45379.66666666667)</f>
        <v>45379.66667</v>
      </c>
      <c r="K14" s="1">
        <f>IFERROR(__xludf.DUMMYFUNCTION("""COMPUTED_VALUE"""),149.48)</f>
        <v>149.48</v>
      </c>
      <c r="M14" s="2">
        <f>IFERROR(__xludf.DUMMYFUNCTION("""COMPUTED_VALUE"""),45379.66666666667)</f>
        <v>45379.66667</v>
      </c>
      <c r="N14" s="1">
        <f>IFERROR(__xludf.DUMMYFUNCTION("""COMPUTED_VALUE"""),2.3687577E7)</f>
        <v>23687577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IFERROR(__xludf.DUMMYFUNCTION("""COMPUTED_VALUE"""),149.61)</f>
        <v>149.61</v>
      </c>
      <c r="D15" s="2">
        <f>IFERROR(__xludf.DUMMYFUNCTION("""COMPUTED_VALUE"""),45387.66666666667)</f>
        <v>45387.66667</v>
      </c>
      <c r="E15" s="1">
        <f>IFERROR(__xludf.DUMMYFUNCTION("""COMPUTED_VALUE"""),150.01)</f>
        <v>150.01</v>
      </c>
      <c r="G15" s="2">
        <f>IFERROR(__xludf.DUMMYFUNCTION("""COMPUTED_VALUE"""),45387.66666666667)</f>
        <v>45387.66667</v>
      </c>
      <c r="H15" s="1">
        <f>IFERROR(__xludf.DUMMYFUNCTION("""COMPUTED_VALUE"""),142.72)</f>
        <v>142.72</v>
      </c>
      <c r="J15" s="2">
        <f>IFERROR(__xludf.DUMMYFUNCTION("""COMPUTED_VALUE"""),45387.66666666667)</f>
        <v>45387.66667</v>
      </c>
      <c r="K15" s="1">
        <f>IFERROR(__xludf.DUMMYFUNCTION("""COMPUTED_VALUE"""),143.25)</f>
        <v>143.25</v>
      </c>
      <c r="M15" s="2">
        <f>IFERROR(__xludf.DUMMYFUNCTION("""COMPUTED_VALUE"""),45387.66666666667)</f>
        <v>45387.66667</v>
      </c>
      <c r="N15" s="1">
        <f>IFERROR(__xludf.DUMMYFUNCTION("""COMPUTED_VALUE"""),2.9694355E7)</f>
        <v>29694355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IFERROR(__xludf.DUMMYFUNCTION("""COMPUTED_VALUE"""),143.25)</f>
        <v>143.25</v>
      </c>
      <c r="D16" s="2">
        <f>IFERROR(__xludf.DUMMYFUNCTION("""COMPUTED_VALUE"""),45394.66666666667)</f>
        <v>45394.66667</v>
      </c>
      <c r="E16" s="1">
        <f>IFERROR(__xludf.DUMMYFUNCTION("""COMPUTED_VALUE"""),146.54)</f>
        <v>146.54</v>
      </c>
      <c r="G16" s="2">
        <f>IFERROR(__xludf.DUMMYFUNCTION("""COMPUTED_VALUE"""),45394.66666666667)</f>
        <v>45394.66667</v>
      </c>
      <c r="H16" s="1">
        <f>IFERROR(__xludf.DUMMYFUNCTION("""COMPUTED_VALUE"""),135.85)</f>
        <v>135.85</v>
      </c>
      <c r="J16" s="2">
        <f>IFERROR(__xludf.DUMMYFUNCTION("""COMPUTED_VALUE"""),45394.66666666667)</f>
        <v>45394.66667</v>
      </c>
      <c r="K16" s="1">
        <f>IFERROR(__xludf.DUMMYFUNCTION("""COMPUTED_VALUE"""),135.91)</f>
        <v>135.91</v>
      </c>
      <c r="M16" s="2">
        <f>IFERROR(__xludf.DUMMYFUNCTION("""COMPUTED_VALUE"""),45394.66666666667)</f>
        <v>45394.66667</v>
      </c>
      <c r="N16" s="1">
        <f>IFERROR(__xludf.DUMMYFUNCTION("""COMPUTED_VALUE"""),2.4254215E7)</f>
        <v>24254215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IFERROR(__xludf.DUMMYFUNCTION("""COMPUTED_VALUE"""),136.32)</f>
        <v>136.32</v>
      </c>
      <c r="D17" s="2">
        <f>IFERROR(__xludf.DUMMYFUNCTION("""COMPUTED_VALUE"""),45401.66666666667)</f>
        <v>45401.66667</v>
      </c>
      <c r="E17" s="1">
        <f>IFERROR(__xludf.DUMMYFUNCTION("""COMPUTED_VALUE"""),137.62)</f>
        <v>137.62</v>
      </c>
      <c r="G17" s="2">
        <f>IFERROR(__xludf.DUMMYFUNCTION("""COMPUTED_VALUE"""),45401.66666666667)</f>
        <v>45401.66667</v>
      </c>
      <c r="H17" s="1">
        <f>IFERROR(__xludf.DUMMYFUNCTION("""COMPUTED_VALUE"""),132.03)</f>
        <v>132.03</v>
      </c>
      <c r="J17" s="2">
        <f>IFERROR(__xludf.DUMMYFUNCTION("""COMPUTED_VALUE"""),45401.66666666667)</f>
        <v>45401.66667</v>
      </c>
      <c r="K17" s="1">
        <f>IFERROR(__xludf.DUMMYFUNCTION("""COMPUTED_VALUE"""),133.53)</f>
        <v>133.53</v>
      </c>
      <c r="M17" s="2">
        <f>IFERROR(__xludf.DUMMYFUNCTION("""COMPUTED_VALUE"""),45401.66666666667)</f>
        <v>45401.66667</v>
      </c>
      <c r="N17" s="1">
        <f>IFERROR(__xludf.DUMMYFUNCTION("""COMPUTED_VALUE"""),3.0065464E7)</f>
        <v>30065464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IFERROR(__xludf.DUMMYFUNCTION("""COMPUTED_VALUE"""),133.53)</f>
        <v>133.53</v>
      </c>
      <c r="D18" s="2">
        <f>IFERROR(__xludf.DUMMYFUNCTION("""COMPUTED_VALUE"""),45408.66666666667)</f>
        <v>45408.66667</v>
      </c>
      <c r="E18" s="1">
        <f>IFERROR(__xludf.DUMMYFUNCTION("""COMPUTED_VALUE"""),136.73)</f>
        <v>136.73</v>
      </c>
      <c r="G18" s="2">
        <f>IFERROR(__xludf.DUMMYFUNCTION("""COMPUTED_VALUE"""),45408.66666666667)</f>
        <v>45408.66667</v>
      </c>
      <c r="H18" s="1">
        <f>IFERROR(__xludf.DUMMYFUNCTION("""COMPUTED_VALUE"""),125.0)</f>
        <v>125</v>
      </c>
      <c r="J18" s="2">
        <f>IFERROR(__xludf.DUMMYFUNCTION("""COMPUTED_VALUE"""),45408.66666666667)</f>
        <v>45408.66667</v>
      </c>
      <c r="K18" s="1">
        <f>IFERROR(__xludf.DUMMYFUNCTION("""COMPUTED_VALUE"""),130.43)</f>
        <v>130.43</v>
      </c>
      <c r="M18" s="2">
        <f>IFERROR(__xludf.DUMMYFUNCTION("""COMPUTED_VALUE"""),45408.66666666667)</f>
        <v>45408.66667</v>
      </c>
      <c r="N18" s="1">
        <f>IFERROR(__xludf.DUMMYFUNCTION("""COMPUTED_VALUE"""),4.9003611E7)</f>
        <v>49003611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IFERROR(__xludf.DUMMYFUNCTION("""COMPUTED_VALUE"""),131.17)</f>
        <v>131.17</v>
      </c>
      <c r="D19" s="2">
        <f>IFERROR(__xludf.DUMMYFUNCTION("""COMPUTED_VALUE"""),45415.66666666667)</f>
        <v>45415.66667</v>
      </c>
      <c r="E19" s="1">
        <f>IFERROR(__xludf.DUMMYFUNCTION("""COMPUTED_VALUE"""),134.4)</f>
        <v>134.4</v>
      </c>
      <c r="G19" s="2">
        <f>IFERROR(__xludf.DUMMYFUNCTION("""COMPUTED_VALUE"""),45415.66666666667)</f>
        <v>45415.66667</v>
      </c>
      <c r="H19" s="1">
        <f>IFERROR(__xludf.DUMMYFUNCTION("""COMPUTED_VALUE"""),129.55)</f>
        <v>129.55</v>
      </c>
      <c r="J19" s="2">
        <f>IFERROR(__xludf.DUMMYFUNCTION("""COMPUTED_VALUE"""),45415.66666666667)</f>
        <v>45415.66667</v>
      </c>
      <c r="K19" s="1">
        <f>IFERROR(__xludf.DUMMYFUNCTION("""COMPUTED_VALUE"""),132.75)</f>
        <v>132.75</v>
      </c>
      <c r="M19" s="2">
        <f>IFERROR(__xludf.DUMMYFUNCTION("""COMPUTED_VALUE"""),45415.66666666667)</f>
        <v>45415.66667</v>
      </c>
      <c r="N19" s="1">
        <f>IFERROR(__xludf.DUMMYFUNCTION("""COMPUTED_VALUE"""),3.5383052E7)</f>
        <v>35383052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IFERROR(__xludf.DUMMYFUNCTION("""COMPUTED_VALUE"""),133.41)</f>
        <v>133.41</v>
      </c>
      <c r="D20" s="2">
        <f>IFERROR(__xludf.DUMMYFUNCTION("""COMPUTED_VALUE"""),45422.66666666667)</f>
        <v>45422.66667</v>
      </c>
      <c r="E20" s="1">
        <f>IFERROR(__xludf.DUMMYFUNCTION("""COMPUTED_VALUE"""),139.34)</f>
        <v>139.34</v>
      </c>
      <c r="G20" s="2">
        <f>IFERROR(__xludf.DUMMYFUNCTION("""COMPUTED_VALUE"""),45422.66666666667)</f>
        <v>45422.66667</v>
      </c>
      <c r="H20" s="1">
        <f>IFERROR(__xludf.DUMMYFUNCTION("""COMPUTED_VALUE"""),132.61)</f>
        <v>132.61</v>
      </c>
      <c r="J20" s="2">
        <f>IFERROR(__xludf.DUMMYFUNCTION("""COMPUTED_VALUE"""),45422.66666666667)</f>
        <v>45422.66667</v>
      </c>
      <c r="K20" s="1">
        <f>IFERROR(__xludf.DUMMYFUNCTION("""COMPUTED_VALUE"""),138.13)</f>
        <v>138.13</v>
      </c>
      <c r="M20" s="2">
        <f>IFERROR(__xludf.DUMMYFUNCTION("""COMPUTED_VALUE"""),45422.66666666667)</f>
        <v>45422.66667</v>
      </c>
      <c r="N20" s="1">
        <f>IFERROR(__xludf.DUMMYFUNCTION("""COMPUTED_VALUE"""),3.1242631E7)</f>
        <v>31242631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IFERROR(__xludf.DUMMYFUNCTION("""COMPUTED_VALUE"""),138.71)</f>
        <v>138.71</v>
      </c>
      <c r="D21" s="2">
        <f>IFERROR(__xludf.DUMMYFUNCTION("""COMPUTED_VALUE"""),45429.66666666667)</f>
        <v>45429.66667</v>
      </c>
      <c r="E21" s="1">
        <f>IFERROR(__xludf.DUMMYFUNCTION("""COMPUTED_VALUE"""),143.62)</f>
        <v>143.62</v>
      </c>
      <c r="G21" s="2">
        <f>IFERROR(__xludf.DUMMYFUNCTION("""COMPUTED_VALUE"""),45429.66666666667)</f>
        <v>45429.66667</v>
      </c>
      <c r="H21" s="1">
        <f>IFERROR(__xludf.DUMMYFUNCTION("""COMPUTED_VALUE"""),138.44)</f>
        <v>138.44</v>
      </c>
      <c r="J21" s="2">
        <f>IFERROR(__xludf.DUMMYFUNCTION("""COMPUTED_VALUE"""),45429.66666666667)</f>
        <v>45429.66667</v>
      </c>
      <c r="K21" s="1">
        <f>IFERROR(__xludf.DUMMYFUNCTION("""COMPUTED_VALUE"""),138.98)</f>
        <v>138.98</v>
      </c>
      <c r="M21" s="2">
        <f>IFERROR(__xludf.DUMMYFUNCTION("""COMPUTED_VALUE"""),45429.66666666667)</f>
        <v>45429.66667</v>
      </c>
      <c r="N21" s="1">
        <f>IFERROR(__xludf.DUMMYFUNCTION("""COMPUTED_VALUE"""),3.4113872E7)</f>
        <v>34113872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IFERROR(__xludf.DUMMYFUNCTION("""COMPUTED_VALUE"""),139.09)</f>
        <v>139.09</v>
      </c>
      <c r="D22" s="2">
        <f>IFERROR(__xludf.DUMMYFUNCTION("""COMPUTED_VALUE"""),45436.66666666667)</f>
        <v>45436.66667</v>
      </c>
      <c r="E22" s="1">
        <f>IFERROR(__xludf.DUMMYFUNCTION("""COMPUTED_VALUE"""),140.76)</f>
        <v>140.76</v>
      </c>
      <c r="G22" s="2">
        <f>IFERROR(__xludf.DUMMYFUNCTION("""COMPUTED_VALUE"""),45436.66666666667)</f>
        <v>45436.66667</v>
      </c>
      <c r="H22" s="1">
        <f>IFERROR(__xludf.DUMMYFUNCTION("""COMPUTED_VALUE"""),134.05)</f>
        <v>134.05</v>
      </c>
      <c r="J22" s="2">
        <f>IFERROR(__xludf.DUMMYFUNCTION("""COMPUTED_VALUE"""),45436.66666666667)</f>
        <v>45436.66667</v>
      </c>
      <c r="K22" s="1">
        <f>IFERROR(__xludf.DUMMYFUNCTION("""COMPUTED_VALUE"""),135.66)</f>
        <v>135.66</v>
      </c>
      <c r="M22" s="2">
        <f>IFERROR(__xludf.DUMMYFUNCTION("""COMPUTED_VALUE"""),45436.66666666667)</f>
        <v>45436.66667</v>
      </c>
      <c r="N22" s="1">
        <f>IFERROR(__xludf.DUMMYFUNCTION("""COMPUTED_VALUE"""),2.9116575E7)</f>
        <v>29116575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IFERROR(__xludf.DUMMYFUNCTION("""COMPUTED_VALUE"""),136.03)</f>
        <v>136.03</v>
      </c>
      <c r="D23" s="2">
        <f>IFERROR(__xludf.DUMMYFUNCTION("""COMPUTED_VALUE"""),45443.66666666667)</f>
        <v>45443.66667</v>
      </c>
      <c r="E23" s="1">
        <f>IFERROR(__xludf.DUMMYFUNCTION("""COMPUTED_VALUE"""),138.99)</f>
        <v>138.99</v>
      </c>
      <c r="G23" s="2">
        <f>IFERROR(__xludf.DUMMYFUNCTION("""COMPUTED_VALUE"""),45443.66666666667)</f>
        <v>45443.66667</v>
      </c>
      <c r="H23" s="1">
        <f>IFERROR(__xludf.DUMMYFUNCTION("""COMPUTED_VALUE"""),131.08)</f>
        <v>131.08</v>
      </c>
      <c r="J23" s="2">
        <f>IFERROR(__xludf.DUMMYFUNCTION("""COMPUTED_VALUE"""),45443.66666666667)</f>
        <v>45443.66667</v>
      </c>
      <c r="K23" s="1">
        <f>IFERROR(__xludf.DUMMYFUNCTION("""COMPUTED_VALUE"""),138.98)</f>
        <v>138.98</v>
      </c>
      <c r="M23" s="2">
        <f>IFERROR(__xludf.DUMMYFUNCTION("""COMPUTED_VALUE"""),45443.66666666667)</f>
        <v>45443.66667</v>
      </c>
      <c r="N23" s="1">
        <f>IFERROR(__xludf.DUMMYFUNCTION("""COMPUTED_VALUE"""),2.8334053E7)</f>
        <v>28334053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IFERROR(__xludf.DUMMYFUNCTION("""COMPUTED_VALUE"""),139.56)</f>
        <v>139.56</v>
      </c>
      <c r="D24" s="2">
        <f>IFERROR(__xludf.DUMMYFUNCTION("""COMPUTED_VALUE"""),45450.66666666667)</f>
        <v>45450.66667</v>
      </c>
      <c r="E24" s="1">
        <f>IFERROR(__xludf.DUMMYFUNCTION("""COMPUTED_VALUE"""),140.91)</f>
        <v>140.91</v>
      </c>
      <c r="G24" s="2">
        <f>IFERROR(__xludf.DUMMYFUNCTION("""COMPUTED_VALUE"""),45450.66666666667)</f>
        <v>45450.66667</v>
      </c>
      <c r="H24" s="1">
        <f>IFERROR(__xludf.DUMMYFUNCTION("""COMPUTED_VALUE"""),132.52)</f>
        <v>132.52</v>
      </c>
      <c r="J24" s="2">
        <f>IFERROR(__xludf.DUMMYFUNCTION("""COMPUTED_VALUE"""),45450.66666666667)</f>
        <v>45450.66667</v>
      </c>
      <c r="K24" s="1">
        <f>IFERROR(__xludf.DUMMYFUNCTION("""COMPUTED_VALUE"""),133.33)</f>
        <v>133.33</v>
      </c>
      <c r="M24" s="2">
        <f>IFERROR(__xludf.DUMMYFUNCTION("""COMPUTED_VALUE"""),45450.66666666667)</f>
        <v>45450.66667</v>
      </c>
      <c r="N24" s="1">
        <f>IFERROR(__xludf.DUMMYFUNCTION("""COMPUTED_VALUE"""),2.5639069E7)</f>
        <v>25639069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IFERROR(__xludf.DUMMYFUNCTION("""COMPUTED_VALUE"""),132.74)</f>
        <v>132.74</v>
      </c>
      <c r="D25" s="2">
        <f>IFERROR(__xludf.DUMMYFUNCTION("""COMPUTED_VALUE"""),45457.66666666667)</f>
        <v>45457.66667</v>
      </c>
      <c r="E25" s="1">
        <f>IFERROR(__xludf.DUMMYFUNCTION("""COMPUTED_VALUE"""),139.05)</f>
        <v>139.05</v>
      </c>
      <c r="G25" s="2">
        <f>IFERROR(__xludf.DUMMYFUNCTION("""COMPUTED_VALUE"""),45457.66666666667)</f>
        <v>45457.66667</v>
      </c>
      <c r="H25" s="1">
        <f>IFERROR(__xludf.DUMMYFUNCTION("""COMPUTED_VALUE"""),131.31)</f>
        <v>131.31</v>
      </c>
      <c r="J25" s="2">
        <f>IFERROR(__xludf.DUMMYFUNCTION("""COMPUTED_VALUE"""),45457.66666666667)</f>
        <v>45457.66667</v>
      </c>
      <c r="K25" s="1">
        <f>IFERROR(__xludf.DUMMYFUNCTION("""COMPUTED_VALUE"""),133.86)</f>
        <v>133.86</v>
      </c>
      <c r="M25" s="2">
        <f>IFERROR(__xludf.DUMMYFUNCTION("""COMPUTED_VALUE"""),45457.66666666667)</f>
        <v>45457.66667</v>
      </c>
      <c r="N25" s="1">
        <f>IFERROR(__xludf.DUMMYFUNCTION("""COMPUTED_VALUE"""),2.8220216E7)</f>
        <v>28220216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IFERROR(__xludf.DUMMYFUNCTION("""COMPUTED_VALUE"""),133.86)</f>
        <v>133.86</v>
      </c>
      <c r="D26" s="2">
        <f>IFERROR(__xludf.DUMMYFUNCTION("""COMPUTED_VALUE"""),45464.66666666667)</f>
        <v>45464.66667</v>
      </c>
      <c r="E26" s="1">
        <f>IFERROR(__xludf.DUMMYFUNCTION("""COMPUTED_VALUE"""),136.74)</f>
        <v>136.74</v>
      </c>
      <c r="G26" s="2">
        <f>IFERROR(__xludf.DUMMYFUNCTION("""COMPUTED_VALUE"""),45464.66666666667)</f>
        <v>45464.66667</v>
      </c>
      <c r="H26" s="1">
        <f>IFERROR(__xludf.DUMMYFUNCTION("""COMPUTED_VALUE"""),131.23)</f>
        <v>131.23</v>
      </c>
      <c r="J26" s="2">
        <f>IFERROR(__xludf.DUMMYFUNCTION("""COMPUTED_VALUE"""),45464.66666666667)</f>
        <v>45464.66667</v>
      </c>
      <c r="K26" s="1">
        <f>IFERROR(__xludf.DUMMYFUNCTION("""COMPUTED_VALUE"""),133.13)</f>
        <v>133.13</v>
      </c>
      <c r="M26" s="2">
        <f>IFERROR(__xludf.DUMMYFUNCTION("""COMPUTED_VALUE"""),45464.66666666667)</f>
        <v>45464.66667</v>
      </c>
      <c r="N26" s="1">
        <f>IFERROR(__xludf.DUMMYFUNCTION("""COMPUTED_VALUE"""),3.7856909E7)</f>
        <v>37856909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IFERROR(__xludf.DUMMYFUNCTION("""COMPUTED_VALUE"""),133.44)</f>
        <v>133.44</v>
      </c>
      <c r="D27" s="2">
        <f>IFERROR(__xludf.DUMMYFUNCTION("""COMPUTED_VALUE"""),45471.66666666667)</f>
        <v>45471.66667</v>
      </c>
      <c r="E27" s="1">
        <f>IFERROR(__xludf.DUMMYFUNCTION("""COMPUTED_VALUE"""),136.94)</f>
        <v>136.94</v>
      </c>
      <c r="G27" s="2">
        <f>IFERROR(__xludf.DUMMYFUNCTION("""COMPUTED_VALUE"""),45471.66666666667)</f>
        <v>45471.66667</v>
      </c>
      <c r="H27" s="1">
        <f>IFERROR(__xludf.DUMMYFUNCTION("""COMPUTED_VALUE"""),128.05)</f>
        <v>128.05</v>
      </c>
      <c r="J27" s="2">
        <f>IFERROR(__xludf.DUMMYFUNCTION("""COMPUTED_VALUE"""),45471.66666666667)</f>
        <v>45471.66667</v>
      </c>
      <c r="K27" s="1">
        <f>IFERROR(__xludf.DUMMYFUNCTION("""COMPUTED_VALUE"""),135.02)</f>
        <v>135.02</v>
      </c>
      <c r="M27" s="2">
        <f>IFERROR(__xludf.DUMMYFUNCTION("""COMPUTED_VALUE"""),45471.66666666667)</f>
        <v>45471.66667</v>
      </c>
      <c r="N27" s="1">
        <f>IFERROR(__xludf.DUMMYFUNCTION("""COMPUTED_VALUE"""),5.1504234E7)</f>
        <v>51504234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IFERROR(__xludf.DUMMYFUNCTION("""COMPUTED_VALUE"""),135.02)</f>
        <v>135.02</v>
      </c>
      <c r="D28" s="2">
        <f>IFERROR(__xludf.DUMMYFUNCTION("""COMPUTED_VALUE"""),45478.66666666667)</f>
        <v>45478.66667</v>
      </c>
      <c r="E28" s="1">
        <f>IFERROR(__xludf.DUMMYFUNCTION("""COMPUTED_VALUE"""),136.08)</f>
        <v>136.08</v>
      </c>
      <c r="G28" s="2">
        <f>IFERROR(__xludf.DUMMYFUNCTION("""COMPUTED_VALUE"""),45478.66666666667)</f>
        <v>45478.66667</v>
      </c>
      <c r="H28" s="1">
        <f>IFERROR(__xludf.DUMMYFUNCTION("""COMPUTED_VALUE"""),130.48)</f>
        <v>130.48</v>
      </c>
      <c r="J28" s="2">
        <f>IFERROR(__xludf.DUMMYFUNCTION("""COMPUTED_VALUE"""),45478.66666666667)</f>
        <v>45478.66667</v>
      </c>
      <c r="K28" s="1">
        <f>IFERROR(__xludf.DUMMYFUNCTION("""COMPUTED_VALUE"""),131.11)</f>
        <v>131.11</v>
      </c>
      <c r="M28" s="2">
        <f>IFERROR(__xludf.DUMMYFUNCTION("""COMPUTED_VALUE"""),45478.66666666667)</f>
        <v>45478.66667</v>
      </c>
      <c r="N28" s="1">
        <f>IFERROR(__xludf.DUMMYFUNCTION("""COMPUTED_VALUE"""),2.4486224E7)</f>
        <v>24486224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IFERROR(__xludf.DUMMYFUNCTION("""COMPUTED_VALUE"""),131.19)</f>
        <v>131.19</v>
      </c>
      <c r="D29" s="2">
        <f>IFERROR(__xludf.DUMMYFUNCTION("""COMPUTED_VALUE"""),45485.66666666667)</f>
        <v>45485.66667</v>
      </c>
      <c r="E29" s="1">
        <f>IFERROR(__xludf.DUMMYFUNCTION("""COMPUTED_VALUE"""),133.71)</f>
        <v>133.71</v>
      </c>
      <c r="G29" s="2">
        <f>IFERROR(__xludf.DUMMYFUNCTION("""COMPUTED_VALUE"""),45485.66666666667)</f>
        <v>45485.66667</v>
      </c>
      <c r="H29" s="1">
        <f>IFERROR(__xludf.DUMMYFUNCTION("""COMPUTED_VALUE"""),121.31)</f>
        <v>121.31</v>
      </c>
      <c r="J29" s="2">
        <f>IFERROR(__xludf.DUMMYFUNCTION("""COMPUTED_VALUE"""),45485.66666666667)</f>
        <v>45485.66667</v>
      </c>
      <c r="K29" s="1">
        <f>IFERROR(__xludf.DUMMYFUNCTION("""COMPUTED_VALUE"""),131.12)</f>
        <v>131.12</v>
      </c>
      <c r="M29" s="2">
        <f>IFERROR(__xludf.DUMMYFUNCTION("""COMPUTED_VALUE"""),45485.66666666667)</f>
        <v>45485.66667</v>
      </c>
      <c r="N29" s="1">
        <f>IFERROR(__xludf.DUMMYFUNCTION("""COMPUTED_VALUE"""),4.7192859E7)</f>
        <v>47192859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IFERROR(__xludf.DUMMYFUNCTION("""COMPUTED_VALUE"""),130.96)</f>
        <v>130.96</v>
      </c>
      <c r="D30" s="2">
        <f>IFERROR(__xludf.DUMMYFUNCTION("""COMPUTED_VALUE"""),45492.66666666667)</f>
        <v>45492.66667</v>
      </c>
      <c r="E30" s="1">
        <f>IFERROR(__xludf.DUMMYFUNCTION("""COMPUTED_VALUE"""),135.25)</f>
        <v>135.25</v>
      </c>
      <c r="G30" s="2">
        <f>IFERROR(__xludf.DUMMYFUNCTION("""COMPUTED_VALUE"""),45492.66666666667)</f>
        <v>45492.66667</v>
      </c>
      <c r="H30" s="1">
        <f>IFERROR(__xludf.DUMMYFUNCTION("""COMPUTED_VALUE"""),126.67)</f>
        <v>126.67</v>
      </c>
      <c r="J30" s="2">
        <f>IFERROR(__xludf.DUMMYFUNCTION("""COMPUTED_VALUE"""),45492.66666666667)</f>
        <v>45492.66667</v>
      </c>
      <c r="K30" s="1">
        <f>IFERROR(__xludf.DUMMYFUNCTION("""COMPUTED_VALUE"""),126.67)</f>
        <v>126.67</v>
      </c>
      <c r="M30" s="2">
        <f>IFERROR(__xludf.DUMMYFUNCTION("""COMPUTED_VALUE"""),45492.66666666667)</f>
        <v>45492.66667</v>
      </c>
      <c r="N30" s="1">
        <f>IFERROR(__xludf.DUMMYFUNCTION("""COMPUTED_VALUE"""),3.4676764E7)</f>
        <v>34676764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IFERROR(__xludf.DUMMYFUNCTION("""COMPUTED_VALUE"""),126.92)</f>
        <v>126.92</v>
      </c>
      <c r="D31" s="2">
        <f>IFERROR(__xludf.DUMMYFUNCTION("""COMPUTED_VALUE"""),45499.66666666667)</f>
        <v>45499.66667</v>
      </c>
      <c r="E31" s="1">
        <f>IFERROR(__xludf.DUMMYFUNCTION("""COMPUTED_VALUE"""),134.64)</f>
        <v>134.64</v>
      </c>
      <c r="G31" s="2">
        <f>IFERROR(__xludf.DUMMYFUNCTION("""COMPUTED_VALUE"""),45499.66666666667)</f>
        <v>45499.66667</v>
      </c>
      <c r="H31" s="1">
        <f>IFERROR(__xludf.DUMMYFUNCTION("""COMPUTED_VALUE"""),121.2)</f>
        <v>121.2</v>
      </c>
      <c r="J31" s="2">
        <f>IFERROR(__xludf.DUMMYFUNCTION("""COMPUTED_VALUE"""),45499.66666666667)</f>
        <v>45499.66667</v>
      </c>
      <c r="K31" s="1">
        <f>IFERROR(__xludf.DUMMYFUNCTION("""COMPUTED_VALUE"""),134.4)</f>
        <v>134.4</v>
      </c>
      <c r="M31" s="2">
        <f>IFERROR(__xludf.DUMMYFUNCTION("""COMPUTED_VALUE"""),45499.66666666667)</f>
        <v>45499.66667</v>
      </c>
      <c r="N31" s="1">
        <f>IFERROR(__xludf.DUMMYFUNCTION("""COMPUTED_VALUE"""),6.3224372E7)</f>
        <v>63224372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IFERROR(__xludf.DUMMYFUNCTION("""COMPUTED_VALUE"""),134.55)</f>
        <v>134.55</v>
      </c>
      <c r="D32" s="2">
        <f>IFERROR(__xludf.DUMMYFUNCTION("""COMPUTED_VALUE"""),45506.66666666667)</f>
        <v>45506.66667</v>
      </c>
      <c r="E32" s="1">
        <f>IFERROR(__xludf.DUMMYFUNCTION("""COMPUTED_VALUE"""),138.92)</f>
        <v>138.92</v>
      </c>
      <c r="G32" s="2">
        <f>IFERROR(__xludf.DUMMYFUNCTION("""COMPUTED_VALUE"""),45506.66666666667)</f>
        <v>45506.66667</v>
      </c>
      <c r="H32" s="1">
        <f>IFERROR(__xludf.DUMMYFUNCTION("""COMPUTED_VALUE"""),126.69)</f>
        <v>126.69</v>
      </c>
      <c r="J32" s="2">
        <f>IFERROR(__xludf.DUMMYFUNCTION("""COMPUTED_VALUE"""),45506.66666666667)</f>
        <v>45506.66667</v>
      </c>
      <c r="K32" s="1">
        <f>IFERROR(__xludf.DUMMYFUNCTION("""COMPUTED_VALUE"""),130.54)</f>
        <v>130.54</v>
      </c>
      <c r="M32" s="2">
        <f>IFERROR(__xludf.DUMMYFUNCTION("""COMPUTED_VALUE"""),45506.66666666667)</f>
        <v>45506.66667</v>
      </c>
      <c r="N32" s="1">
        <f>IFERROR(__xludf.DUMMYFUNCTION("""COMPUTED_VALUE"""),5.7515261E7)</f>
        <v>57515261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IFERROR(__xludf.DUMMYFUNCTION("""COMPUTED_VALUE"""),130.54)</f>
        <v>130.54</v>
      </c>
      <c r="D33" s="2">
        <f>IFERROR(__xludf.DUMMYFUNCTION("""COMPUTED_VALUE"""),45513.66666666667)</f>
        <v>45513.66667</v>
      </c>
      <c r="E33" s="1">
        <f>IFERROR(__xludf.DUMMYFUNCTION("""COMPUTED_VALUE"""),133.09)</f>
        <v>133.09</v>
      </c>
      <c r="G33" s="2">
        <f>IFERROR(__xludf.DUMMYFUNCTION("""COMPUTED_VALUE"""),45513.66666666667)</f>
        <v>45513.66667</v>
      </c>
      <c r="H33" s="1">
        <f>IFERROR(__xludf.DUMMYFUNCTION("""COMPUTED_VALUE"""),121.64)</f>
        <v>121.64</v>
      </c>
      <c r="J33" s="2">
        <f>IFERROR(__xludf.DUMMYFUNCTION("""COMPUTED_VALUE"""),45513.66666666667)</f>
        <v>45513.66667</v>
      </c>
      <c r="K33" s="1">
        <f>IFERROR(__xludf.DUMMYFUNCTION("""COMPUTED_VALUE"""),129.54)</f>
        <v>129.54</v>
      </c>
      <c r="M33" s="2">
        <f>IFERROR(__xludf.DUMMYFUNCTION("""COMPUTED_VALUE"""),45513.66666666667)</f>
        <v>45513.66667</v>
      </c>
      <c r="N33" s="1">
        <f>IFERROR(__xludf.DUMMYFUNCTION("""COMPUTED_VALUE"""),4.9036959E7)</f>
        <v>49036959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IFERROR(__xludf.DUMMYFUNCTION("""COMPUTED_VALUE"""),129.6)</f>
        <v>129.6</v>
      </c>
      <c r="D34" s="2">
        <f>IFERROR(__xludf.DUMMYFUNCTION("""COMPUTED_VALUE"""),45520.66666666667)</f>
        <v>45520.66667</v>
      </c>
      <c r="E34" s="1">
        <f>IFERROR(__xludf.DUMMYFUNCTION("""COMPUTED_VALUE"""),134.5)</f>
        <v>134.5</v>
      </c>
      <c r="G34" s="2">
        <f>IFERROR(__xludf.DUMMYFUNCTION("""COMPUTED_VALUE"""),45520.66666666667)</f>
        <v>45520.66667</v>
      </c>
      <c r="H34" s="1">
        <f>IFERROR(__xludf.DUMMYFUNCTION("""COMPUTED_VALUE"""),127.01)</f>
        <v>127.01</v>
      </c>
      <c r="J34" s="2">
        <f>IFERROR(__xludf.DUMMYFUNCTION("""COMPUTED_VALUE"""),45520.66666666667)</f>
        <v>45520.66667</v>
      </c>
      <c r="K34" s="1">
        <f>IFERROR(__xludf.DUMMYFUNCTION("""COMPUTED_VALUE"""),133.56)</f>
        <v>133.56</v>
      </c>
      <c r="M34" s="2">
        <f>IFERROR(__xludf.DUMMYFUNCTION("""COMPUTED_VALUE"""),45520.66666666667)</f>
        <v>45520.66667</v>
      </c>
      <c r="N34" s="1">
        <f>IFERROR(__xludf.DUMMYFUNCTION("""COMPUTED_VALUE"""),3.8961372E7)</f>
        <v>38961372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IFERROR(__xludf.DUMMYFUNCTION("""COMPUTED_VALUE"""),133.85)</f>
        <v>133.85</v>
      </c>
      <c r="D35" s="2">
        <f>IFERROR(__xludf.DUMMYFUNCTION("""COMPUTED_VALUE"""),45527.66666666667)</f>
        <v>45527.66667</v>
      </c>
      <c r="E35" s="1">
        <f>IFERROR(__xludf.DUMMYFUNCTION("""COMPUTED_VALUE"""),137.65)</f>
        <v>137.65</v>
      </c>
      <c r="G35" s="2">
        <f>IFERROR(__xludf.DUMMYFUNCTION("""COMPUTED_VALUE"""),45527.66666666667)</f>
        <v>45527.66667</v>
      </c>
      <c r="H35" s="1">
        <f>IFERROR(__xludf.DUMMYFUNCTION("""COMPUTED_VALUE"""),132.16)</f>
        <v>132.16</v>
      </c>
      <c r="J35" s="2">
        <f>IFERROR(__xludf.DUMMYFUNCTION("""COMPUTED_VALUE"""),45527.66666666667)</f>
        <v>45527.66667</v>
      </c>
      <c r="K35" s="1">
        <f>IFERROR(__xludf.DUMMYFUNCTION("""COMPUTED_VALUE"""),136.66)</f>
        <v>136.66</v>
      </c>
      <c r="M35" s="2">
        <f>IFERROR(__xludf.DUMMYFUNCTION("""COMPUTED_VALUE"""),45527.66666666667)</f>
        <v>45527.66667</v>
      </c>
      <c r="N35" s="1">
        <f>IFERROR(__xludf.DUMMYFUNCTION("""COMPUTED_VALUE"""),2.8350342E7)</f>
        <v>28350342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IFERROR(__xludf.DUMMYFUNCTION("""COMPUTED_VALUE"""),137.07)</f>
        <v>137.07</v>
      </c>
      <c r="D36" s="2">
        <f>IFERROR(__xludf.DUMMYFUNCTION("""COMPUTED_VALUE"""),45534.66666666667)</f>
        <v>45534.66667</v>
      </c>
      <c r="E36" s="1">
        <f>IFERROR(__xludf.DUMMYFUNCTION("""COMPUTED_VALUE"""),138.62)</f>
        <v>138.62</v>
      </c>
      <c r="G36" s="2">
        <f>IFERROR(__xludf.DUMMYFUNCTION("""COMPUTED_VALUE"""),45534.66666666667)</f>
        <v>45534.66667</v>
      </c>
      <c r="H36" s="1">
        <f>IFERROR(__xludf.DUMMYFUNCTION("""COMPUTED_VALUE"""),134.33)</f>
        <v>134.33</v>
      </c>
      <c r="J36" s="2">
        <f>IFERROR(__xludf.DUMMYFUNCTION("""COMPUTED_VALUE"""),45534.66666666667)</f>
        <v>45534.66667</v>
      </c>
      <c r="K36" s="1">
        <f>IFERROR(__xludf.DUMMYFUNCTION("""COMPUTED_VALUE"""),137.25)</f>
        <v>137.25</v>
      </c>
      <c r="M36" s="2">
        <f>IFERROR(__xludf.DUMMYFUNCTION("""COMPUTED_VALUE"""),45534.66666666667)</f>
        <v>45534.66667</v>
      </c>
      <c r="N36" s="1">
        <f>IFERROR(__xludf.DUMMYFUNCTION("""COMPUTED_VALUE"""),3.6261286E7)</f>
        <v>36261286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IFERROR(__xludf.DUMMYFUNCTION("""COMPUTED_VALUE"""),137.15)</f>
        <v>137.15</v>
      </c>
      <c r="D37" s="2">
        <f>IFERROR(__xludf.DUMMYFUNCTION("""COMPUTED_VALUE"""),45541.66666666667)</f>
        <v>45541.66667</v>
      </c>
      <c r="E37" s="1">
        <f>IFERROR(__xludf.DUMMYFUNCTION("""COMPUTED_VALUE"""),140.64)</f>
        <v>140.64</v>
      </c>
      <c r="G37" s="2">
        <f>IFERROR(__xludf.DUMMYFUNCTION("""COMPUTED_VALUE"""),45541.66666666667)</f>
        <v>45541.66667</v>
      </c>
      <c r="H37" s="1">
        <f>IFERROR(__xludf.DUMMYFUNCTION("""COMPUTED_VALUE"""),135.67)</f>
        <v>135.67</v>
      </c>
      <c r="J37" s="2">
        <f>IFERROR(__xludf.DUMMYFUNCTION("""COMPUTED_VALUE"""),45541.66666666667)</f>
        <v>45541.66667</v>
      </c>
      <c r="K37" s="1">
        <f>IFERROR(__xludf.DUMMYFUNCTION("""COMPUTED_VALUE"""),137.55)</f>
        <v>137.55</v>
      </c>
      <c r="M37" s="2">
        <f>IFERROR(__xludf.DUMMYFUNCTION("""COMPUTED_VALUE"""),45541.66666666667)</f>
        <v>45541.66667</v>
      </c>
      <c r="N37" s="1">
        <f>IFERROR(__xludf.DUMMYFUNCTION("""COMPUTED_VALUE"""),3.7995109E7)</f>
        <v>37995109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IFERROR(__xludf.DUMMYFUNCTION("""COMPUTED_VALUE"""),137.62)</f>
        <v>137.62</v>
      </c>
      <c r="D38" s="2">
        <f>IFERROR(__xludf.DUMMYFUNCTION("""COMPUTED_VALUE"""),45548.66666666667)</f>
        <v>45548.66667</v>
      </c>
      <c r="E38" s="1">
        <f>IFERROR(__xludf.DUMMYFUNCTION("""COMPUTED_VALUE"""),144.07)</f>
        <v>144.07</v>
      </c>
      <c r="G38" s="2">
        <f>IFERROR(__xludf.DUMMYFUNCTION("""COMPUTED_VALUE"""),45548.66666666667)</f>
        <v>45548.66667</v>
      </c>
      <c r="H38" s="1">
        <f>IFERROR(__xludf.DUMMYFUNCTION("""COMPUTED_VALUE"""),133.24)</f>
        <v>133.24</v>
      </c>
      <c r="J38" s="2">
        <f>IFERROR(__xludf.DUMMYFUNCTION("""COMPUTED_VALUE"""),45548.66666666667)</f>
        <v>45548.66667</v>
      </c>
      <c r="K38" s="1">
        <f>IFERROR(__xludf.DUMMYFUNCTION("""COMPUTED_VALUE"""),143.68)</f>
        <v>143.68</v>
      </c>
      <c r="M38" s="2">
        <f>IFERROR(__xludf.DUMMYFUNCTION("""COMPUTED_VALUE"""),45548.66666666667)</f>
        <v>45548.66667</v>
      </c>
      <c r="N38" s="1">
        <f>IFERROR(__xludf.DUMMYFUNCTION("""COMPUTED_VALUE"""),4.4567665E7)</f>
        <v>44567665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IFERROR(__xludf.DUMMYFUNCTION("""COMPUTED_VALUE"""),144.04)</f>
        <v>144.04</v>
      </c>
      <c r="D39" s="2">
        <f>IFERROR(__xludf.DUMMYFUNCTION("""COMPUTED_VALUE"""),45555.66666666667)</f>
        <v>45555.66667</v>
      </c>
      <c r="E39" s="1">
        <f>IFERROR(__xludf.DUMMYFUNCTION("""COMPUTED_VALUE"""),148.73)</f>
        <v>148.73</v>
      </c>
      <c r="G39" s="2">
        <f>IFERROR(__xludf.DUMMYFUNCTION("""COMPUTED_VALUE"""),45555.66666666667)</f>
        <v>45555.66667</v>
      </c>
      <c r="H39" s="1">
        <f>IFERROR(__xludf.DUMMYFUNCTION("""COMPUTED_VALUE"""),143.33)</f>
        <v>143.33</v>
      </c>
      <c r="J39" s="2">
        <f>IFERROR(__xludf.DUMMYFUNCTION("""COMPUTED_VALUE"""),45555.66666666667)</f>
        <v>45555.66667</v>
      </c>
      <c r="K39" s="1">
        <f>IFERROR(__xludf.DUMMYFUNCTION("""COMPUTED_VALUE"""),145.84)</f>
        <v>145.84</v>
      </c>
      <c r="M39" s="2">
        <f>IFERROR(__xludf.DUMMYFUNCTION("""COMPUTED_VALUE"""),45555.66666666667)</f>
        <v>45555.66667</v>
      </c>
      <c r="N39" s="1">
        <f>IFERROR(__xludf.DUMMYFUNCTION("""COMPUTED_VALUE"""),1.03561792E8)</f>
        <v>103561792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IFERROR(__xludf.DUMMYFUNCTION("""COMPUTED_VALUE"""),146.39)</f>
        <v>146.39</v>
      </c>
      <c r="D40" s="2">
        <f>IFERROR(__xludf.DUMMYFUNCTION("""COMPUTED_VALUE"""),45562.66666666667)</f>
        <v>45562.66667</v>
      </c>
      <c r="E40" s="1">
        <f>IFERROR(__xludf.DUMMYFUNCTION("""COMPUTED_VALUE"""),150.78)</f>
        <v>150.78</v>
      </c>
      <c r="G40" s="2">
        <f>IFERROR(__xludf.DUMMYFUNCTION("""COMPUTED_VALUE"""),45562.66666666667)</f>
        <v>45562.66667</v>
      </c>
      <c r="H40" s="1">
        <f>IFERROR(__xludf.DUMMYFUNCTION("""COMPUTED_VALUE"""),143.05)</f>
        <v>143.05</v>
      </c>
      <c r="J40" s="2">
        <f>IFERROR(__xludf.DUMMYFUNCTION("""COMPUTED_VALUE"""),45562.66666666667)</f>
        <v>45562.66667</v>
      </c>
      <c r="K40" s="1">
        <f>IFERROR(__xludf.DUMMYFUNCTION("""COMPUTED_VALUE"""),149.4)</f>
        <v>149.4</v>
      </c>
      <c r="M40" s="2">
        <f>IFERROR(__xludf.DUMMYFUNCTION("""COMPUTED_VALUE"""),45562.66666666667)</f>
        <v>45562.66667</v>
      </c>
      <c r="N40" s="1">
        <f>IFERROR(__xludf.DUMMYFUNCTION("""COMPUTED_VALUE"""),4.7023757E7)</f>
        <v>47023757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IFERROR(__xludf.DUMMYFUNCTION("""COMPUTED_VALUE"""),148.87)</f>
        <v>148.87</v>
      </c>
      <c r="D41" s="2">
        <f>IFERROR(__xludf.DUMMYFUNCTION("""COMPUTED_VALUE"""),45569.66666666667)</f>
        <v>45569.66667</v>
      </c>
      <c r="E41" s="1">
        <f>IFERROR(__xludf.DUMMYFUNCTION("""COMPUTED_VALUE"""),151.66)</f>
        <v>151.66</v>
      </c>
      <c r="G41" s="2">
        <f>IFERROR(__xludf.DUMMYFUNCTION("""COMPUTED_VALUE"""),45569.66666666667)</f>
        <v>45569.66667</v>
      </c>
      <c r="H41" s="1">
        <f>IFERROR(__xludf.DUMMYFUNCTION("""COMPUTED_VALUE"""),146.83)</f>
        <v>146.83</v>
      </c>
      <c r="J41" s="2">
        <f>IFERROR(__xludf.DUMMYFUNCTION("""COMPUTED_VALUE"""),45569.66666666667)</f>
        <v>45569.66667</v>
      </c>
      <c r="K41" s="1">
        <f>IFERROR(__xludf.DUMMYFUNCTION("""COMPUTED_VALUE"""),149.32)</f>
        <v>149.32</v>
      </c>
      <c r="M41" s="2">
        <f>IFERROR(__xludf.DUMMYFUNCTION("""COMPUTED_VALUE"""),45569.66666666667)</f>
        <v>45569.66667</v>
      </c>
      <c r="N41" s="1">
        <f>IFERROR(__xludf.DUMMYFUNCTION("""COMPUTED_VALUE"""),2.6129774E7)</f>
        <v>26129774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IFERROR(__xludf.DUMMYFUNCTION("""COMPUTED_VALUE"""),148.71)</f>
        <v>148.71</v>
      </c>
      <c r="D42" s="2">
        <f>IFERROR(__xludf.DUMMYFUNCTION("""COMPUTED_VALUE"""),45576.66666666667)</f>
        <v>45576.66667</v>
      </c>
      <c r="E42" s="1">
        <f>IFERROR(__xludf.DUMMYFUNCTION("""COMPUTED_VALUE"""),150.69)</f>
        <v>150.69</v>
      </c>
      <c r="G42" s="2">
        <f>IFERROR(__xludf.DUMMYFUNCTION("""COMPUTED_VALUE"""),45576.66666666667)</f>
        <v>45576.66667</v>
      </c>
      <c r="H42" s="1">
        <f>IFERROR(__xludf.DUMMYFUNCTION("""COMPUTED_VALUE"""),146.06)</f>
        <v>146.06</v>
      </c>
      <c r="J42" s="2">
        <f>IFERROR(__xludf.DUMMYFUNCTION("""COMPUTED_VALUE"""),45576.66666666667)</f>
        <v>45576.66667</v>
      </c>
      <c r="K42" s="1">
        <f>IFERROR(__xludf.DUMMYFUNCTION("""COMPUTED_VALUE"""),148.78)</f>
        <v>148.78</v>
      </c>
      <c r="M42" s="2">
        <f>IFERROR(__xludf.DUMMYFUNCTION("""COMPUTED_VALUE"""),45576.66666666667)</f>
        <v>45576.66667</v>
      </c>
      <c r="N42" s="1">
        <f>IFERROR(__xludf.DUMMYFUNCTION("""COMPUTED_VALUE"""),2.56873E7)</f>
        <v>25687300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IFERROR(__xludf.DUMMYFUNCTION("""COMPUTED_VALUE"""),148.54)</f>
        <v>148.54</v>
      </c>
      <c r="D43" s="2">
        <f>IFERROR(__xludf.DUMMYFUNCTION("""COMPUTED_VALUE"""),45583.66666666667)</f>
        <v>45583.66667</v>
      </c>
      <c r="E43" s="1">
        <f>IFERROR(__xludf.DUMMYFUNCTION("""COMPUTED_VALUE"""),152.25)</f>
        <v>152.25</v>
      </c>
      <c r="G43" s="2">
        <f>IFERROR(__xludf.DUMMYFUNCTION("""COMPUTED_VALUE"""),45583.66666666667)</f>
        <v>45583.66667</v>
      </c>
      <c r="H43" s="1">
        <f>IFERROR(__xludf.DUMMYFUNCTION("""COMPUTED_VALUE"""),145.16)</f>
        <v>145.16</v>
      </c>
      <c r="J43" s="2">
        <f>IFERROR(__xludf.DUMMYFUNCTION("""COMPUTED_VALUE"""),45583.66666666667)</f>
        <v>45583.66667</v>
      </c>
      <c r="K43" s="1">
        <f>IFERROR(__xludf.DUMMYFUNCTION("""COMPUTED_VALUE"""),151.88)</f>
        <v>151.88</v>
      </c>
      <c r="M43" s="2">
        <f>IFERROR(__xludf.DUMMYFUNCTION("""COMPUTED_VALUE"""),45583.66666666667)</f>
        <v>45583.66667</v>
      </c>
      <c r="N43" s="1">
        <f>IFERROR(__xludf.DUMMYFUNCTION("""COMPUTED_VALUE"""),4.1031555E7)</f>
        <v>41031555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IFERROR(__xludf.DUMMYFUNCTION("""COMPUTED_VALUE"""),151.92)</f>
        <v>151.92</v>
      </c>
      <c r="D44" s="2">
        <f>IFERROR(__xludf.DUMMYFUNCTION("""COMPUTED_VALUE"""),45590.66666666667)</f>
        <v>45590.66667</v>
      </c>
      <c r="E44" s="1">
        <f>IFERROR(__xludf.DUMMYFUNCTION("""COMPUTED_VALUE"""),157.53)</f>
        <v>157.53</v>
      </c>
      <c r="G44" s="2">
        <f>IFERROR(__xludf.DUMMYFUNCTION("""COMPUTED_VALUE"""),45590.66666666667)</f>
        <v>45590.66667</v>
      </c>
      <c r="H44" s="1">
        <f>IFERROR(__xludf.DUMMYFUNCTION("""COMPUTED_VALUE"""),145.07)</f>
        <v>145.07</v>
      </c>
      <c r="J44" s="2">
        <f>IFERROR(__xludf.DUMMYFUNCTION("""COMPUTED_VALUE"""),45590.66666666667)</f>
        <v>45590.66667</v>
      </c>
      <c r="K44" s="1">
        <f>IFERROR(__xludf.DUMMYFUNCTION("""COMPUTED_VALUE"""),153.85)</f>
        <v>153.85</v>
      </c>
      <c r="M44" s="2">
        <f>IFERROR(__xludf.DUMMYFUNCTION("""COMPUTED_VALUE"""),45590.66666666667)</f>
        <v>45590.66667</v>
      </c>
      <c r="N44" s="1">
        <f>IFERROR(__xludf.DUMMYFUNCTION("""COMPUTED_VALUE"""),5.8744135E7)</f>
        <v>58744135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IFERROR(__xludf.DUMMYFUNCTION("""COMPUTED_VALUE"""),154.5)</f>
        <v>154.5</v>
      </c>
      <c r="D45" s="2">
        <f>IFERROR(__xludf.DUMMYFUNCTION("""COMPUTED_VALUE"""),45597.66666666667)</f>
        <v>45597.66667</v>
      </c>
      <c r="E45" s="1">
        <f>IFERROR(__xludf.DUMMYFUNCTION("""COMPUTED_VALUE"""),159.26)</f>
        <v>159.26</v>
      </c>
      <c r="G45" s="2">
        <f>IFERROR(__xludf.DUMMYFUNCTION("""COMPUTED_VALUE"""),45597.66666666667)</f>
        <v>45597.66667</v>
      </c>
      <c r="H45" s="1">
        <f>IFERROR(__xludf.DUMMYFUNCTION("""COMPUTED_VALUE"""),141.19)</f>
        <v>141.19</v>
      </c>
      <c r="J45" s="2">
        <f>IFERROR(__xludf.DUMMYFUNCTION("""COMPUTED_VALUE"""),45597.66666666667)</f>
        <v>45597.66667</v>
      </c>
      <c r="K45" s="1">
        <f>IFERROR(__xludf.DUMMYFUNCTION("""COMPUTED_VALUE"""),141.27)</f>
        <v>141.27</v>
      </c>
      <c r="M45" s="2">
        <f>IFERROR(__xludf.DUMMYFUNCTION("""COMPUTED_VALUE"""),45597.66666666667)</f>
        <v>45597.66667</v>
      </c>
      <c r="N45" s="1">
        <f>IFERROR(__xludf.DUMMYFUNCTION("""COMPUTED_VALUE"""),5.953473E7)</f>
        <v>59534730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IFERROR(__xludf.DUMMYFUNCTION("""COMPUTED_VALUE"""),141.27)</f>
        <v>141.27</v>
      </c>
      <c r="D46" s="2">
        <f>IFERROR(__xludf.DUMMYFUNCTION("""COMPUTED_VALUE"""),45604.66666666667)</f>
        <v>45604.66667</v>
      </c>
      <c r="E46" s="1">
        <f>IFERROR(__xludf.DUMMYFUNCTION("""COMPUTED_VALUE"""),156.09)</f>
        <v>156.09</v>
      </c>
      <c r="G46" s="2">
        <f>IFERROR(__xludf.DUMMYFUNCTION("""COMPUTED_VALUE"""),45604.66666666667)</f>
        <v>45604.66667</v>
      </c>
      <c r="H46" s="1">
        <f>IFERROR(__xludf.DUMMYFUNCTION("""COMPUTED_VALUE"""),141.25)</f>
        <v>141.25</v>
      </c>
      <c r="J46" s="2">
        <f>IFERROR(__xludf.DUMMYFUNCTION("""COMPUTED_VALUE"""),45604.66666666667)</f>
        <v>45604.66667</v>
      </c>
      <c r="K46" s="1">
        <f>IFERROR(__xludf.DUMMYFUNCTION("""COMPUTED_VALUE"""),155.96)</f>
        <v>155.96</v>
      </c>
      <c r="M46" s="2">
        <f>IFERROR(__xludf.DUMMYFUNCTION("""COMPUTED_VALUE"""),45604.66666666667)</f>
        <v>45604.66667</v>
      </c>
      <c r="N46" s="1">
        <f>IFERROR(__xludf.DUMMYFUNCTION("""COMPUTED_VALUE"""),4.6005497E7)</f>
        <v>46005497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IFERROR(__xludf.DUMMYFUNCTION("""COMPUTED_VALUE"""),155.96)</f>
        <v>155.96</v>
      </c>
      <c r="D47" s="2">
        <f>IFERROR(__xludf.DUMMYFUNCTION("""COMPUTED_VALUE"""),45611.66666666667)</f>
        <v>45611.66667</v>
      </c>
      <c r="E47" s="1">
        <f>IFERROR(__xludf.DUMMYFUNCTION("""COMPUTED_VALUE"""),158.1)</f>
        <v>158.1</v>
      </c>
      <c r="G47" s="2">
        <f>IFERROR(__xludf.DUMMYFUNCTION("""COMPUTED_VALUE"""),45611.66666666667)</f>
        <v>45611.66667</v>
      </c>
      <c r="H47" s="1">
        <f>IFERROR(__xludf.DUMMYFUNCTION("""COMPUTED_VALUE"""),152.39)</f>
        <v>152.39</v>
      </c>
      <c r="J47" s="2">
        <f>IFERROR(__xludf.DUMMYFUNCTION("""COMPUTED_VALUE"""),45611.66666666667)</f>
        <v>45611.66667</v>
      </c>
      <c r="K47" s="1">
        <f>IFERROR(__xludf.DUMMYFUNCTION("""COMPUTED_VALUE"""),153.17)</f>
        <v>153.17</v>
      </c>
      <c r="M47" s="2">
        <f>IFERROR(__xludf.DUMMYFUNCTION("""COMPUTED_VALUE"""),45611.66666666667)</f>
        <v>45611.66667</v>
      </c>
      <c r="N47" s="1">
        <f>IFERROR(__xludf.DUMMYFUNCTION("""COMPUTED_VALUE"""),3.0074503E7)</f>
        <v>30074503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IFERROR(__xludf.DUMMYFUNCTION("""COMPUTED_VALUE"""),153.17)</f>
        <v>153.17</v>
      </c>
      <c r="D48" s="2">
        <f>IFERROR(__xludf.DUMMYFUNCTION("""COMPUTED_VALUE"""),45618.66666666667)</f>
        <v>45618.66667</v>
      </c>
      <c r="E48" s="1">
        <f>IFERROR(__xludf.DUMMYFUNCTION("""COMPUTED_VALUE"""),153.81)</f>
        <v>153.81</v>
      </c>
      <c r="G48" s="2">
        <f>IFERROR(__xludf.DUMMYFUNCTION("""COMPUTED_VALUE"""),45618.66666666667)</f>
        <v>45618.66667</v>
      </c>
      <c r="H48" s="1">
        <f>IFERROR(__xludf.DUMMYFUNCTION("""COMPUTED_VALUE"""),146.78)</f>
        <v>146.78</v>
      </c>
      <c r="J48" s="2">
        <f>IFERROR(__xludf.DUMMYFUNCTION("""COMPUTED_VALUE"""),45618.66666666667)</f>
        <v>45618.66667</v>
      </c>
      <c r="K48" s="1">
        <f>IFERROR(__xludf.DUMMYFUNCTION("""COMPUTED_VALUE"""),152.96)</f>
        <v>152.96</v>
      </c>
      <c r="M48" s="2">
        <f>IFERROR(__xludf.DUMMYFUNCTION("""COMPUTED_VALUE"""),45618.66666666667)</f>
        <v>45618.66667</v>
      </c>
      <c r="N48" s="1">
        <f>IFERROR(__xludf.DUMMYFUNCTION("""COMPUTED_VALUE"""),3.6585276E7)</f>
        <v>36585276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IFERROR(__xludf.DUMMYFUNCTION("""COMPUTED_VALUE"""),154.53)</f>
        <v>154.53</v>
      </c>
      <c r="D49" s="2">
        <f>IFERROR(__xludf.DUMMYFUNCTION("""COMPUTED_VALUE"""),45625.54166666667)</f>
        <v>45625.54167</v>
      </c>
      <c r="E49" s="1">
        <f>IFERROR(__xludf.DUMMYFUNCTION("""COMPUTED_VALUE"""),161.27)</f>
        <v>161.27</v>
      </c>
      <c r="G49" s="2">
        <f>IFERROR(__xludf.DUMMYFUNCTION("""COMPUTED_VALUE"""),45625.54166666667)</f>
        <v>45625.54167</v>
      </c>
      <c r="H49" s="1">
        <f>IFERROR(__xludf.DUMMYFUNCTION("""COMPUTED_VALUE"""),153.72)</f>
        <v>153.72</v>
      </c>
      <c r="J49" s="2">
        <f>IFERROR(__xludf.DUMMYFUNCTION("""COMPUTED_VALUE"""),45625.54166666667)</f>
        <v>45625.54167</v>
      </c>
      <c r="K49" s="1">
        <f>IFERROR(__xludf.DUMMYFUNCTION("""COMPUTED_VALUE"""),155.57)</f>
        <v>155.57</v>
      </c>
      <c r="M49" s="2">
        <f>IFERROR(__xludf.DUMMYFUNCTION("""COMPUTED_VALUE"""),45625.54166666667)</f>
        <v>45625.54167</v>
      </c>
      <c r="N49" s="1">
        <f>IFERROR(__xludf.DUMMYFUNCTION("""COMPUTED_VALUE"""),2.6604622E7)</f>
        <v>26604622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IFERROR(__xludf.DUMMYFUNCTION("""COMPUTED_VALUE"""),155.45)</f>
        <v>155.45</v>
      </c>
      <c r="D50" s="2">
        <f>IFERROR(__xludf.DUMMYFUNCTION("""COMPUTED_VALUE"""),45632.66666666667)</f>
        <v>45632.66667</v>
      </c>
      <c r="E50" s="1">
        <f>IFERROR(__xludf.DUMMYFUNCTION("""COMPUTED_VALUE"""),160.12)</f>
        <v>160.12</v>
      </c>
      <c r="G50" s="2">
        <f>IFERROR(__xludf.DUMMYFUNCTION("""COMPUTED_VALUE"""),45632.66666666667)</f>
        <v>45632.66667</v>
      </c>
      <c r="H50" s="1">
        <f>IFERROR(__xludf.DUMMYFUNCTION("""COMPUTED_VALUE"""),153.3)</f>
        <v>153.3</v>
      </c>
      <c r="J50" s="2">
        <f>IFERROR(__xludf.DUMMYFUNCTION("""COMPUTED_VALUE"""),45632.66666666667)</f>
        <v>45632.66667</v>
      </c>
      <c r="K50" s="1">
        <f>IFERROR(__xludf.DUMMYFUNCTION("""COMPUTED_VALUE"""),159.27)</f>
        <v>159.27</v>
      </c>
      <c r="M50" s="2">
        <f>IFERROR(__xludf.DUMMYFUNCTION("""COMPUTED_VALUE"""),45632.66666666667)</f>
        <v>45632.66667</v>
      </c>
      <c r="N50" s="1">
        <f>IFERROR(__xludf.DUMMYFUNCTION("""COMPUTED_VALUE"""),4.0543024E7)</f>
        <v>40543024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IFERROR(__xludf.DUMMYFUNCTION("""COMPUTED_VALUE"""),160.74)</f>
        <v>160.74</v>
      </c>
      <c r="D51" s="2">
        <f>IFERROR(__xludf.DUMMYFUNCTION("""COMPUTED_VALUE"""),45639.66666666667)</f>
        <v>45639.66667</v>
      </c>
      <c r="E51" s="1">
        <f>IFERROR(__xludf.DUMMYFUNCTION("""COMPUTED_VALUE"""),172.7)</f>
        <v>172.7</v>
      </c>
      <c r="G51" s="2">
        <f>IFERROR(__xludf.DUMMYFUNCTION("""COMPUTED_VALUE"""),45639.66666666667)</f>
        <v>45639.66667</v>
      </c>
      <c r="H51" s="1">
        <f>IFERROR(__xludf.DUMMYFUNCTION("""COMPUTED_VALUE"""),160.74)</f>
        <v>160.74</v>
      </c>
      <c r="J51" s="2">
        <f>IFERROR(__xludf.DUMMYFUNCTION("""COMPUTED_VALUE"""),45639.66666666667)</f>
        <v>45639.66667</v>
      </c>
      <c r="K51" s="1">
        <f>IFERROR(__xludf.DUMMYFUNCTION("""COMPUTED_VALUE"""),166.36)</f>
        <v>166.36</v>
      </c>
      <c r="M51" s="2">
        <f>IFERROR(__xludf.DUMMYFUNCTION("""COMPUTED_VALUE"""),45639.66666666667)</f>
        <v>45639.66667</v>
      </c>
      <c r="N51" s="1">
        <f>IFERROR(__xludf.DUMMYFUNCTION("""COMPUTED_VALUE"""),4.9611861E7)</f>
        <v>49611861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IFERROR(__xludf.DUMMYFUNCTION("""COMPUTED_VALUE"""),166.16)</f>
        <v>166.16</v>
      </c>
      <c r="D52" s="2">
        <f>IFERROR(__xludf.DUMMYFUNCTION("""COMPUTED_VALUE"""),45646.66666666667)</f>
        <v>45646.66667</v>
      </c>
      <c r="E52" s="1">
        <f>IFERROR(__xludf.DUMMYFUNCTION("""COMPUTED_VALUE"""),167.99)</f>
        <v>167.99</v>
      </c>
      <c r="G52" s="2">
        <f>IFERROR(__xludf.DUMMYFUNCTION("""COMPUTED_VALUE"""),45646.66666666667)</f>
        <v>45646.66667</v>
      </c>
      <c r="H52" s="1">
        <f>IFERROR(__xludf.DUMMYFUNCTION("""COMPUTED_VALUE"""),153.08)</f>
        <v>153.08</v>
      </c>
      <c r="J52" s="2">
        <f>IFERROR(__xludf.DUMMYFUNCTION("""COMPUTED_VALUE"""),45646.66666666667)</f>
        <v>45646.66667</v>
      </c>
      <c r="K52" s="1">
        <f>IFERROR(__xludf.DUMMYFUNCTION("""COMPUTED_VALUE"""),155.61)</f>
        <v>155.61</v>
      </c>
      <c r="M52" s="2">
        <f>IFERROR(__xludf.DUMMYFUNCTION("""COMPUTED_VALUE"""),45646.66666666667)</f>
        <v>45646.66667</v>
      </c>
      <c r="N52" s="1">
        <f>IFERROR(__xludf.DUMMYFUNCTION("""COMPUTED_VALUE"""),4.0967935E7)</f>
        <v>40967935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IFERROR(__xludf.DUMMYFUNCTION("""COMPUTED_VALUE"""),155.31)</f>
        <v>155.31</v>
      </c>
      <c r="D53" s="2">
        <f>IFERROR(__xludf.DUMMYFUNCTION("""COMPUTED_VALUE"""),45653.66666666667)</f>
        <v>45653.66667</v>
      </c>
      <c r="E53" s="1">
        <f>IFERROR(__xludf.DUMMYFUNCTION("""COMPUTED_VALUE"""),159.85)</f>
        <v>159.85</v>
      </c>
      <c r="G53" s="2">
        <f>IFERROR(__xludf.DUMMYFUNCTION("""COMPUTED_VALUE"""),45653.66666666667)</f>
        <v>45653.66667</v>
      </c>
      <c r="H53" s="1">
        <f>IFERROR(__xludf.DUMMYFUNCTION("""COMPUTED_VALUE"""),154.39)</f>
        <v>154.39</v>
      </c>
      <c r="J53" s="2">
        <f>IFERROR(__xludf.DUMMYFUNCTION("""COMPUTED_VALUE"""),45653.66666666667)</f>
        <v>45653.66667</v>
      </c>
      <c r="K53" s="1">
        <f>IFERROR(__xludf.DUMMYFUNCTION("""COMPUTED_VALUE"""),158.14)</f>
        <v>158.14</v>
      </c>
      <c r="M53" s="2">
        <f>IFERROR(__xludf.DUMMYFUNCTION("""COMPUTED_VALUE"""),45653.66666666667)</f>
        <v>45653.66667</v>
      </c>
      <c r="N53" s="1">
        <f>IFERROR(__xludf.DUMMYFUNCTION("""COMPUTED_VALUE"""),2.0578216E7)</f>
        <v>20578216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IFERROR(__xludf.DUMMYFUNCTION("""COMPUTED_VALUE"""),157.62)</f>
        <v>157.62</v>
      </c>
      <c r="D54" s="2">
        <f>IFERROR(__xludf.DUMMYFUNCTION("""COMPUTED_VALUE"""),45660.66666666667)</f>
        <v>45660.66667</v>
      </c>
      <c r="E54" s="1">
        <f>IFERROR(__xludf.DUMMYFUNCTION("""COMPUTED_VALUE"""),158.68)</f>
        <v>158.68</v>
      </c>
      <c r="G54" s="2">
        <f>IFERROR(__xludf.DUMMYFUNCTION("""COMPUTED_VALUE"""),45660.66666666667)</f>
        <v>45660.66667</v>
      </c>
      <c r="H54" s="1">
        <f>IFERROR(__xludf.DUMMYFUNCTION("""COMPUTED_VALUE"""),153.69)</f>
        <v>153.69</v>
      </c>
      <c r="J54" s="2">
        <f>IFERROR(__xludf.DUMMYFUNCTION("""COMPUTED_VALUE"""),45660.66666666667)</f>
        <v>45660.66667</v>
      </c>
      <c r="K54" s="1">
        <f>IFERROR(__xludf.DUMMYFUNCTION("""COMPUTED_VALUE"""),157.75)</f>
        <v>157.75</v>
      </c>
      <c r="M54" s="2">
        <f>IFERROR(__xludf.DUMMYFUNCTION("""COMPUTED_VALUE"""),45660.66666666667)</f>
        <v>45660.66667</v>
      </c>
      <c r="N54" s="1">
        <f>IFERROR(__xludf.DUMMYFUNCTION("""COMPUTED_VALUE"""),1.9172358E7)</f>
        <v>19172358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IFERROR(__xludf.DUMMYFUNCTION("""COMPUTED_VALUE"""),157.89)</f>
        <v>157.89</v>
      </c>
      <c r="D55" s="2">
        <f>IFERROR(__xludf.DUMMYFUNCTION("""COMPUTED_VALUE"""),45667.66666666667)</f>
        <v>45667.66667</v>
      </c>
      <c r="E55" s="1">
        <f>IFERROR(__xludf.DUMMYFUNCTION("""COMPUTED_VALUE"""),164.97)</f>
        <v>164.97</v>
      </c>
      <c r="G55" s="2">
        <f>IFERROR(__xludf.DUMMYFUNCTION("""COMPUTED_VALUE"""),45667.66666666667)</f>
        <v>45667.66667</v>
      </c>
      <c r="H55" s="1">
        <f>IFERROR(__xludf.DUMMYFUNCTION("""COMPUTED_VALUE"""),155.47)</f>
        <v>155.47</v>
      </c>
      <c r="J55" s="2">
        <f>IFERROR(__xludf.DUMMYFUNCTION("""COMPUTED_VALUE"""),45667.66666666667)</f>
        <v>45667.66667</v>
      </c>
      <c r="K55" s="1">
        <f>IFERROR(__xludf.DUMMYFUNCTION("""COMPUTED_VALUE"""),164.2)</f>
        <v>164.2</v>
      </c>
      <c r="M55" s="2">
        <f>IFERROR(__xludf.DUMMYFUNCTION("""COMPUTED_VALUE"""),45667.66666666667)</f>
        <v>45667.66667</v>
      </c>
      <c r="N55" s="1">
        <f>IFERROR(__xludf.DUMMYFUNCTION("""COMPUTED_VALUE"""),2.7651032E7)</f>
        <v>27651032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IFERROR(__xludf.DUMMYFUNCTION("""COMPUTED_VALUE"""),163.09)</f>
        <v>163.09</v>
      </c>
      <c r="D56" s="2">
        <f>IFERROR(__xludf.DUMMYFUNCTION("""COMPUTED_VALUE"""),45674.66666666667)</f>
        <v>45674.66667</v>
      </c>
      <c r="E56" s="1">
        <f>IFERROR(__xludf.DUMMYFUNCTION("""COMPUTED_VALUE"""),174.17)</f>
        <v>174.17</v>
      </c>
      <c r="G56" s="2">
        <f>IFERROR(__xludf.DUMMYFUNCTION("""COMPUTED_VALUE"""),45674.66666666667)</f>
        <v>45674.66667</v>
      </c>
      <c r="H56" s="1">
        <f>IFERROR(__xludf.DUMMYFUNCTION("""COMPUTED_VALUE"""),161.71)</f>
        <v>161.71</v>
      </c>
      <c r="J56" s="2">
        <f>IFERROR(__xludf.DUMMYFUNCTION("""COMPUTED_VALUE"""),45674.66666666667)</f>
        <v>45674.66667</v>
      </c>
      <c r="K56" s="1">
        <f>IFERROR(__xludf.DUMMYFUNCTION("""COMPUTED_VALUE"""),172.5)</f>
        <v>172.5</v>
      </c>
      <c r="M56" s="2">
        <f>IFERROR(__xludf.DUMMYFUNCTION("""COMPUTED_VALUE"""),45674.66666666667)</f>
        <v>45674.66667</v>
      </c>
      <c r="N56" s="1">
        <f>IFERROR(__xludf.DUMMYFUNCTION("""COMPUTED_VALUE"""),3.9940889E7)</f>
        <v>39940889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IFERROR(__xludf.DUMMYFUNCTION("""COMPUTED_VALUE"""),172.5)</f>
        <v>172.5</v>
      </c>
      <c r="D57" s="2">
        <f>IFERROR(__xludf.DUMMYFUNCTION("""COMPUTED_VALUE"""),45681.66666666667)</f>
        <v>45681.66667</v>
      </c>
      <c r="E57" s="1">
        <f>IFERROR(__xludf.DUMMYFUNCTION("""COMPUTED_VALUE"""),177.82)</f>
        <v>177.82</v>
      </c>
      <c r="G57" s="2">
        <f>IFERROR(__xludf.DUMMYFUNCTION("""COMPUTED_VALUE"""),45681.66666666667)</f>
        <v>45681.66667</v>
      </c>
      <c r="H57" s="1">
        <f>IFERROR(__xludf.DUMMYFUNCTION("""COMPUTED_VALUE"""),171.87)</f>
        <v>171.87</v>
      </c>
      <c r="J57" s="2">
        <f>IFERROR(__xludf.DUMMYFUNCTION("""COMPUTED_VALUE"""),45681.66666666667)</f>
        <v>45681.66667</v>
      </c>
      <c r="K57" s="1">
        <f>IFERROR(__xludf.DUMMYFUNCTION("""COMPUTED_VALUE"""),176.43)</f>
        <v>176.43</v>
      </c>
      <c r="M57" s="2">
        <f>IFERROR(__xludf.DUMMYFUNCTION("""COMPUTED_VALUE"""),45681.66666666667)</f>
        <v>45681.66667</v>
      </c>
      <c r="N57" s="1">
        <f>IFERROR(__xludf.DUMMYFUNCTION("""COMPUTED_VALUE"""),2.6199772E7)</f>
        <v>26199772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IFERROR(__xludf.DUMMYFUNCTION("""COMPUTED_VALUE"""),175.29)</f>
        <v>175.29</v>
      </c>
      <c r="D58" s="2">
        <f>IFERROR(__xludf.DUMMYFUNCTION("""COMPUTED_VALUE"""),45688.66666666667)</f>
        <v>45688.66667</v>
      </c>
      <c r="E58" s="1">
        <f>IFERROR(__xludf.DUMMYFUNCTION("""COMPUTED_VALUE"""),179.28)</f>
        <v>179.28</v>
      </c>
      <c r="G58" s="2">
        <f>IFERROR(__xludf.DUMMYFUNCTION("""COMPUTED_VALUE"""),45688.66666666667)</f>
        <v>45688.66667</v>
      </c>
      <c r="H58" s="1">
        <f>IFERROR(__xludf.DUMMYFUNCTION("""COMPUTED_VALUE"""),160.51)</f>
        <v>160.51</v>
      </c>
      <c r="J58" s="2">
        <f>IFERROR(__xludf.DUMMYFUNCTION("""COMPUTED_VALUE"""),45688.66666666667)</f>
        <v>45688.66667</v>
      </c>
      <c r="K58" s="1">
        <f>IFERROR(__xludf.DUMMYFUNCTION("""COMPUTED_VALUE"""),160.61)</f>
        <v>160.61</v>
      </c>
      <c r="M58" s="2">
        <f>IFERROR(__xludf.DUMMYFUNCTION("""COMPUTED_VALUE"""),45688.66666666667)</f>
        <v>45688.66667</v>
      </c>
      <c r="N58" s="1">
        <f>IFERROR(__xludf.DUMMYFUNCTION("""COMPUTED_VALUE"""),4.0232765E7)</f>
        <v>40232765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IFERROR(__xludf.DUMMYFUNCTION("""COMPUTED_VALUE"""),159.6)</f>
        <v>159.6</v>
      </c>
      <c r="D59" s="2">
        <f>IFERROR(__xludf.DUMMYFUNCTION("""COMPUTED_VALUE"""),45695.66666666667)</f>
        <v>45695.66667</v>
      </c>
      <c r="E59" s="1">
        <f>IFERROR(__xludf.DUMMYFUNCTION("""COMPUTED_VALUE"""),161.19)</f>
        <v>161.19</v>
      </c>
      <c r="G59" s="2">
        <f>IFERROR(__xludf.DUMMYFUNCTION("""COMPUTED_VALUE"""),45695.66666666667)</f>
        <v>45695.66667</v>
      </c>
      <c r="H59" s="1">
        <f>IFERROR(__xludf.DUMMYFUNCTION("""COMPUTED_VALUE"""),148.72)</f>
        <v>148.72</v>
      </c>
      <c r="J59" s="2">
        <f>IFERROR(__xludf.DUMMYFUNCTION("""COMPUTED_VALUE"""),45695.66666666667)</f>
        <v>45695.66667</v>
      </c>
      <c r="K59" s="1">
        <f>IFERROR(__xludf.DUMMYFUNCTION("""COMPUTED_VALUE"""),149.27)</f>
        <v>149.27</v>
      </c>
      <c r="M59" s="2">
        <f>IFERROR(__xludf.DUMMYFUNCTION("""COMPUTED_VALUE"""),45695.66666666667)</f>
        <v>45695.66667</v>
      </c>
      <c r="N59" s="1">
        <f>IFERROR(__xludf.DUMMYFUNCTION("""COMPUTED_VALUE"""),7.8650996E7)</f>
        <v>78650996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IFERROR(__xludf.DUMMYFUNCTION("""COMPUTED_VALUE"""),150.73)</f>
        <v>150.73</v>
      </c>
      <c r="D60" s="2">
        <f>IFERROR(__xludf.DUMMYFUNCTION("""COMPUTED_VALUE"""),45702.66666666667)</f>
        <v>45702.66667</v>
      </c>
      <c r="E60" s="1">
        <f>IFERROR(__xludf.DUMMYFUNCTION("""COMPUTED_VALUE"""),153.03)</f>
        <v>153.03</v>
      </c>
      <c r="G60" s="2">
        <f>IFERROR(__xludf.DUMMYFUNCTION("""COMPUTED_VALUE"""),45702.66666666667)</f>
        <v>45702.66667</v>
      </c>
      <c r="H60" s="1">
        <f>IFERROR(__xludf.DUMMYFUNCTION("""COMPUTED_VALUE"""),140.79)</f>
        <v>140.79</v>
      </c>
      <c r="J60" s="2">
        <f>IFERROR(__xludf.DUMMYFUNCTION("""COMPUTED_VALUE"""),45702.66666666667)</f>
        <v>45702.66667</v>
      </c>
      <c r="K60" s="1">
        <f>IFERROR(__xludf.DUMMYFUNCTION("""COMPUTED_VALUE"""),147.9)</f>
        <v>147.9</v>
      </c>
      <c r="M60" s="2">
        <f>IFERROR(__xludf.DUMMYFUNCTION("""COMPUTED_VALUE"""),45702.66666666667)</f>
        <v>45702.66667</v>
      </c>
      <c r="N60" s="1">
        <f>IFERROR(__xludf.DUMMYFUNCTION("""COMPUTED_VALUE"""),7.3893834E7)</f>
        <v>73893834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IFERROR(__xludf.DUMMYFUNCTION("""COMPUTED_VALUE"""),147.69)</f>
        <v>147.69</v>
      </c>
      <c r="D61" s="2">
        <f>IFERROR(__xludf.DUMMYFUNCTION("""COMPUTED_VALUE"""),45709.66666666667)</f>
        <v>45709.66667</v>
      </c>
      <c r="E61" s="1">
        <f>IFERROR(__xludf.DUMMYFUNCTION("""COMPUTED_VALUE"""),150.44)</f>
        <v>150.44</v>
      </c>
      <c r="G61" s="2">
        <f>IFERROR(__xludf.DUMMYFUNCTION("""COMPUTED_VALUE"""),45709.66666666667)</f>
        <v>45709.66667</v>
      </c>
      <c r="H61" s="1">
        <f>IFERROR(__xludf.DUMMYFUNCTION("""COMPUTED_VALUE"""),142.84)</f>
        <v>142.84</v>
      </c>
      <c r="J61" s="2">
        <f>IFERROR(__xludf.DUMMYFUNCTION("""COMPUTED_VALUE"""),45709.66666666667)</f>
        <v>45709.66667</v>
      </c>
      <c r="K61" s="1">
        <f>IFERROR(__xludf.DUMMYFUNCTION("""COMPUTED_VALUE"""),142.84)</f>
        <v>142.84</v>
      </c>
      <c r="M61" s="2">
        <f>IFERROR(__xludf.DUMMYFUNCTION("""COMPUTED_VALUE"""),45709.66666666667)</f>
        <v>45709.66667</v>
      </c>
      <c r="N61" s="1">
        <f>IFERROR(__xludf.DUMMYFUNCTION("""COMPUTED_VALUE"""),4.6087543E7)</f>
        <v>46087543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IFERROR(__xludf.DUMMYFUNCTION("""COMPUTED_VALUE"""),142.84)</f>
        <v>142.84</v>
      </c>
      <c r="D62" s="2">
        <f>IFERROR(__xludf.DUMMYFUNCTION("""COMPUTED_VALUE"""),45716.66666666667)</f>
        <v>45716.66667</v>
      </c>
      <c r="E62" s="1">
        <f>IFERROR(__xludf.DUMMYFUNCTION("""COMPUTED_VALUE"""),146.57)</f>
        <v>146.57</v>
      </c>
      <c r="G62" s="2">
        <f>IFERROR(__xludf.DUMMYFUNCTION("""COMPUTED_VALUE"""),45716.66666666667)</f>
        <v>45716.66667</v>
      </c>
      <c r="H62" s="1">
        <f>IFERROR(__xludf.DUMMYFUNCTION("""COMPUTED_VALUE"""),137.72)</f>
        <v>137.72</v>
      </c>
      <c r="J62" s="2">
        <f>IFERROR(__xludf.DUMMYFUNCTION("""COMPUTED_VALUE"""),45716.66666666667)</f>
        <v>45716.66667</v>
      </c>
      <c r="K62" s="1">
        <f>IFERROR(__xludf.DUMMYFUNCTION("""COMPUTED_VALUE"""),141.18)</f>
        <v>141.18</v>
      </c>
      <c r="M62" s="2">
        <f>IFERROR(__xludf.DUMMYFUNCTION("""COMPUTED_VALUE"""),45716.66666666667)</f>
        <v>45716.66667</v>
      </c>
      <c r="N62" s="1">
        <f>IFERROR(__xludf.DUMMYFUNCTION("""COMPUTED_VALUE"""),9.6693888E7)</f>
        <v>96693888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IFERROR(__xludf.DUMMYFUNCTION("""COMPUTED_VALUE"""),141.26)</f>
        <v>141.26</v>
      </c>
      <c r="D63" s="2">
        <f>IFERROR(__xludf.DUMMYFUNCTION("""COMPUTED_VALUE"""),45723.66666666667)</f>
        <v>45723.66667</v>
      </c>
      <c r="E63" s="1">
        <f>IFERROR(__xludf.DUMMYFUNCTION("""COMPUTED_VALUE"""),142.43)</f>
        <v>142.43</v>
      </c>
      <c r="G63" s="2">
        <f>IFERROR(__xludf.DUMMYFUNCTION("""COMPUTED_VALUE"""),45723.66666666667)</f>
        <v>45723.66667</v>
      </c>
      <c r="H63" s="1">
        <f>IFERROR(__xludf.DUMMYFUNCTION("""COMPUTED_VALUE"""),123.84)</f>
        <v>123.84</v>
      </c>
      <c r="J63" s="2">
        <f>IFERROR(__xludf.DUMMYFUNCTION("""COMPUTED_VALUE"""),45723.66666666667)</f>
        <v>45723.66667</v>
      </c>
      <c r="K63" s="1">
        <f>IFERROR(__xludf.DUMMYFUNCTION("""COMPUTED_VALUE"""),130.08)</f>
        <v>130.08</v>
      </c>
      <c r="M63" s="2">
        <f>IFERROR(__xludf.DUMMYFUNCTION("""COMPUTED_VALUE"""),45723.66666666667)</f>
        <v>45723.66667</v>
      </c>
      <c r="N63" s="1">
        <f>IFERROR(__xludf.DUMMYFUNCTION("""COMPUTED_VALUE"""),6.3147863E7)</f>
        <v>63147863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IFERROR(__xludf.DUMMYFUNCTION("""COMPUTED_VALUE"""),129.77)</f>
        <v>129.77</v>
      </c>
      <c r="D64" s="2">
        <f>IFERROR(__xludf.DUMMYFUNCTION("""COMPUTED_VALUE"""),45730.66666666667)</f>
        <v>45730.66667</v>
      </c>
      <c r="E64" s="1">
        <f>IFERROR(__xludf.DUMMYFUNCTION("""COMPUTED_VALUE"""),129.77)</f>
        <v>129.77</v>
      </c>
      <c r="G64" s="2">
        <f>IFERROR(__xludf.DUMMYFUNCTION("""COMPUTED_VALUE"""),45730.66666666667)</f>
        <v>45730.66667</v>
      </c>
      <c r="H64" s="1">
        <f>IFERROR(__xludf.DUMMYFUNCTION("""COMPUTED_VALUE"""),122.32)</f>
        <v>122.32</v>
      </c>
      <c r="J64" s="2">
        <f>IFERROR(__xludf.DUMMYFUNCTION("""COMPUTED_VALUE"""),45730.66666666667)</f>
        <v>45730.66667</v>
      </c>
      <c r="K64" s="1">
        <f>IFERROR(__xludf.DUMMYFUNCTION("""COMPUTED_VALUE"""),125.86)</f>
        <v>125.86</v>
      </c>
      <c r="M64" s="2">
        <f>IFERROR(__xludf.DUMMYFUNCTION("""COMPUTED_VALUE"""),45730.66666666667)</f>
        <v>45730.66667</v>
      </c>
      <c r="N64" s="1">
        <f>IFERROR(__xludf.DUMMYFUNCTION("""COMPUTED_VALUE"""),6.7422202E7)</f>
        <v>67422202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IFERROR(__xludf.DUMMYFUNCTION("""COMPUTED_VALUE"""),125.06)</f>
        <v>125.06</v>
      </c>
      <c r="D65" s="2">
        <f>IFERROR(__xludf.DUMMYFUNCTION("""COMPUTED_VALUE"""),45737.66666666667)</f>
        <v>45737.66667</v>
      </c>
      <c r="E65" s="1">
        <f>IFERROR(__xludf.DUMMYFUNCTION("""COMPUTED_VALUE"""),131.22)</f>
        <v>131.22</v>
      </c>
      <c r="G65" s="2">
        <f>IFERROR(__xludf.DUMMYFUNCTION("""COMPUTED_VALUE"""),45737.66666666667)</f>
        <v>45737.66667</v>
      </c>
      <c r="H65" s="1">
        <f>IFERROR(__xludf.DUMMYFUNCTION("""COMPUTED_VALUE"""),124.79)</f>
        <v>124.79</v>
      </c>
      <c r="J65" s="2">
        <f>IFERROR(__xludf.DUMMYFUNCTION("""COMPUTED_VALUE"""),45737.66666666667)</f>
        <v>45737.66667</v>
      </c>
      <c r="K65" s="1">
        <f>IFERROR(__xludf.DUMMYFUNCTION("""COMPUTED_VALUE"""),126.49)</f>
        <v>126.49</v>
      </c>
      <c r="M65" s="2">
        <f>IFERROR(__xludf.DUMMYFUNCTION("""COMPUTED_VALUE"""),45737.66666666667)</f>
        <v>45737.66667</v>
      </c>
      <c r="N65" s="1">
        <f>IFERROR(__xludf.DUMMYFUNCTION("""COMPUTED_VALUE"""),4.3584941E7)</f>
        <v>43584941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IFERROR(__xludf.DUMMYFUNCTION("""COMPUTED_VALUE"""),126.49)</f>
        <v>126.49</v>
      </c>
      <c r="D66" s="2">
        <f>IFERROR(__xludf.DUMMYFUNCTION("""COMPUTED_VALUE"""),45744.66666666667)</f>
        <v>45744.66667</v>
      </c>
      <c r="E66" s="1">
        <f>IFERROR(__xludf.DUMMYFUNCTION("""COMPUTED_VALUE"""),132.24)</f>
        <v>132.24</v>
      </c>
      <c r="G66" s="2">
        <f>IFERROR(__xludf.DUMMYFUNCTION("""COMPUTED_VALUE"""),45744.66666666667)</f>
        <v>45744.66667</v>
      </c>
      <c r="H66" s="1">
        <f>IFERROR(__xludf.DUMMYFUNCTION("""COMPUTED_VALUE"""),121.24)</f>
        <v>121.24</v>
      </c>
      <c r="J66" s="2">
        <f>IFERROR(__xludf.DUMMYFUNCTION("""COMPUTED_VALUE"""),45744.66666666667)</f>
        <v>45744.66667</v>
      </c>
      <c r="K66" s="1">
        <f>IFERROR(__xludf.DUMMYFUNCTION("""COMPUTED_VALUE"""),121.89)</f>
        <v>121.89</v>
      </c>
      <c r="M66" s="2">
        <f>IFERROR(__xludf.DUMMYFUNCTION("""COMPUTED_VALUE"""),45744.66666666667)</f>
        <v>45744.66667</v>
      </c>
      <c r="N66" s="1">
        <f>IFERROR(__xludf.DUMMYFUNCTION("""COMPUTED_VALUE"""),3.7226505E7)</f>
        <v>37226505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IFERROR(__xludf.DUMMYFUNCTION("""COMPUTED_VALUE"""),121.5)</f>
        <v>121.5</v>
      </c>
      <c r="D67" s="2">
        <f>IFERROR(__xludf.DUMMYFUNCTION("""COMPUTED_VALUE"""),45751.66666666667)</f>
        <v>45751.66667</v>
      </c>
      <c r="E67" s="1">
        <f>IFERROR(__xludf.DUMMYFUNCTION("""COMPUTED_VALUE"""),125.97)</f>
        <v>125.97</v>
      </c>
      <c r="G67" s="2">
        <f>IFERROR(__xludf.DUMMYFUNCTION("""COMPUTED_VALUE"""),45751.66666666667)</f>
        <v>45751.66667</v>
      </c>
      <c r="H67" s="1">
        <f>IFERROR(__xludf.DUMMYFUNCTION("""COMPUTED_VALUE"""),96.83)</f>
        <v>96.83</v>
      </c>
      <c r="J67" s="2">
        <f>IFERROR(__xludf.DUMMYFUNCTION("""COMPUTED_VALUE"""),45751.66666666667)</f>
        <v>45751.66667</v>
      </c>
      <c r="K67" s="1">
        <f>IFERROR(__xludf.DUMMYFUNCTION("""COMPUTED_VALUE"""),106.51)</f>
        <v>106.51</v>
      </c>
      <c r="M67" s="2">
        <f>IFERROR(__xludf.DUMMYFUNCTION("""COMPUTED_VALUE"""),45751.66666666667)</f>
        <v>45751.66667</v>
      </c>
      <c r="N67" s="1">
        <f>IFERROR(__xludf.DUMMYFUNCTION("""COMPUTED_VALUE"""),7.1692351E7)</f>
        <v>71692351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IFERROR(__xludf.DUMMYFUNCTION("""COMPUTED_VALUE"""),106.51)</f>
        <v>106.51</v>
      </c>
      <c r="D68" s="2">
        <f>IFERROR(__xludf.DUMMYFUNCTION("""COMPUTED_VALUE"""),45758.66666666667)</f>
        <v>45758.66667</v>
      </c>
      <c r="E68" s="1">
        <f>IFERROR(__xludf.DUMMYFUNCTION("""COMPUTED_VALUE"""),112.95)</f>
        <v>112.95</v>
      </c>
      <c r="G68" s="2">
        <f>IFERROR(__xludf.DUMMYFUNCTION("""COMPUTED_VALUE"""),45758.66666666667)</f>
        <v>45758.66667</v>
      </c>
      <c r="H68" s="1">
        <f>IFERROR(__xludf.DUMMYFUNCTION("""COMPUTED_VALUE"""),94.51)</f>
        <v>94.51</v>
      </c>
      <c r="J68" s="2">
        <f>IFERROR(__xludf.DUMMYFUNCTION("""COMPUTED_VALUE"""),45758.66666666667)</f>
        <v>45758.66667</v>
      </c>
      <c r="K68" s="1">
        <f>IFERROR(__xludf.DUMMYFUNCTION("""COMPUTED_VALUE"""),104.81)</f>
        <v>104.81</v>
      </c>
      <c r="M68" s="2">
        <f>IFERROR(__xludf.DUMMYFUNCTION("""COMPUTED_VALUE"""),45758.66666666667)</f>
        <v>45758.66667</v>
      </c>
      <c r="N68" s="1">
        <f>IFERROR(__xludf.DUMMYFUNCTION("""COMPUTED_VALUE"""),9.4594865E7)</f>
        <v>94594865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IFERROR(__xludf.DUMMYFUNCTION("""COMPUTED_VALUE"""),106.85)</f>
        <v>106.85</v>
      </c>
      <c r="D69" s="2">
        <f>IFERROR(__xludf.DUMMYFUNCTION("""COMPUTED_VALUE"""),45764.66666666667)</f>
        <v>45764.66667</v>
      </c>
      <c r="E69" s="1">
        <f>IFERROR(__xludf.DUMMYFUNCTION("""COMPUTED_VALUE"""),108.94)</f>
        <v>108.94</v>
      </c>
      <c r="G69" s="2">
        <f>IFERROR(__xludf.DUMMYFUNCTION("""COMPUTED_VALUE"""),45764.66666666667)</f>
        <v>45764.66667</v>
      </c>
      <c r="H69" s="1">
        <f>IFERROR(__xludf.DUMMYFUNCTION("""COMPUTED_VALUE"""),100.81)</f>
        <v>100.81</v>
      </c>
      <c r="J69" s="2">
        <f>IFERROR(__xludf.DUMMYFUNCTION("""COMPUTED_VALUE"""),45764.66666666667)</f>
        <v>45764.66667</v>
      </c>
      <c r="K69" s="1">
        <f>IFERROR(__xludf.DUMMYFUNCTION("""COMPUTED_VALUE"""),103.9)</f>
        <v>103.9</v>
      </c>
      <c r="M69" s="2">
        <f>IFERROR(__xludf.DUMMYFUNCTION("""COMPUTED_VALUE"""),45764.66666666667)</f>
        <v>45764.66667</v>
      </c>
      <c r="N69" s="1">
        <f>IFERROR(__xludf.DUMMYFUNCTION("""COMPUTED_VALUE"""),4.4611716E7)</f>
        <v>44611716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IFERROR(__xludf.DUMMYFUNCTION("""COMPUTED_VALUE"""),102.71)</f>
        <v>102.71</v>
      </c>
      <c r="D70" s="2">
        <f>IFERROR(__xludf.DUMMYFUNCTION("""COMPUTED_VALUE"""),45772.66666666667)</f>
        <v>45772.66667</v>
      </c>
      <c r="E70" s="1">
        <f>IFERROR(__xludf.DUMMYFUNCTION("""COMPUTED_VALUE"""),111.64)</f>
        <v>111.64</v>
      </c>
      <c r="G70" s="2">
        <f>IFERROR(__xludf.DUMMYFUNCTION("""COMPUTED_VALUE"""),45772.66666666667)</f>
        <v>45772.66667</v>
      </c>
      <c r="H70" s="1">
        <f>IFERROR(__xludf.DUMMYFUNCTION("""COMPUTED_VALUE"""),98.14)</f>
        <v>98.14</v>
      </c>
      <c r="J70" s="2">
        <f>IFERROR(__xludf.DUMMYFUNCTION("""COMPUTED_VALUE"""),45772.66666666667)</f>
        <v>45772.66667</v>
      </c>
      <c r="K70" s="1">
        <f>IFERROR(__xludf.DUMMYFUNCTION("""COMPUTED_VALUE"""),107.76)</f>
        <v>107.76</v>
      </c>
      <c r="M70" s="2">
        <f>IFERROR(__xludf.DUMMYFUNCTION("""COMPUTED_VALUE"""),45772.66666666667)</f>
        <v>45772.66667</v>
      </c>
      <c r="N70" s="1">
        <f>IFERROR(__xludf.DUMMYFUNCTION("""COMPUTED_VALUE"""),5.6327636E7)</f>
        <v>56327636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IFERROR(__xludf.DUMMYFUNCTION("""COMPUTED_VALUE"""),107.73)</f>
        <v>107.73</v>
      </c>
      <c r="D71" s="2">
        <f>IFERROR(__xludf.DUMMYFUNCTION("""COMPUTED_VALUE"""),45779.66666666667)</f>
        <v>45779.66667</v>
      </c>
      <c r="E71" s="1">
        <f>IFERROR(__xludf.DUMMYFUNCTION("""COMPUTED_VALUE"""),113.12)</f>
        <v>113.12</v>
      </c>
      <c r="G71" s="2">
        <f>IFERROR(__xludf.DUMMYFUNCTION("""COMPUTED_VALUE"""),45779.66666666667)</f>
        <v>45779.66667</v>
      </c>
      <c r="H71" s="1">
        <f>IFERROR(__xludf.DUMMYFUNCTION("""COMPUTED_VALUE"""),102.99)</f>
        <v>102.99</v>
      </c>
      <c r="J71" s="2">
        <f>IFERROR(__xludf.DUMMYFUNCTION("""COMPUTED_VALUE"""),45779.66666666667)</f>
        <v>45779.66667</v>
      </c>
      <c r="K71" s="1">
        <f>IFERROR(__xludf.DUMMYFUNCTION("""COMPUTED_VALUE"""),111.59)</f>
        <v>111.59</v>
      </c>
      <c r="M71" s="2">
        <f>IFERROR(__xludf.DUMMYFUNCTION("""COMPUTED_VALUE"""),45779.66666666667)</f>
        <v>45779.66667</v>
      </c>
      <c r="N71" s="1">
        <f>IFERROR(__xludf.DUMMYFUNCTION("""COMPUTED_VALUE"""),7.7845971E7)</f>
        <v>77845971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IFERROR(__xludf.DUMMYFUNCTION("""COMPUTED_VALUE"""),110.37)</f>
        <v>110.37</v>
      </c>
      <c r="D72" s="2">
        <f>IFERROR(__xludf.DUMMYFUNCTION("""COMPUTED_VALUE"""),45786.66666666667)</f>
        <v>45786.66667</v>
      </c>
      <c r="E72" s="1">
        <f>IFERROR(__xludf.DUMMYFUNCTION("""COMPUTED_VALUE"""),118.39)</f>
        <v>118.39</v>
      </c>
      <c r="G72" s="2">
        <f>IFERROR(__xludf.DUMMYFUNCTION("""COMPUTED_VALUE"""),45786.66666666667)</f>
        <v>45786.66667</v>
      </c>
      <c r="H72" s="1">
        <f>IFERROR(__xludf.DUMMYFUNCTION("""COMPUTED_VALUE"""),105.99)</f>
        <v>105.99</v>
      </c>
      <c r="J72" s="2">
        <f>IFERROR(__xludf.DUMMYFUNCTION("""COMPUTED_VALUE"""),45786.66666666667)</f>
        <v>45786.66667</v>
      </c>
      <c r="K72" s="1">
        <f>IFERROR(__xludf.DUMMYFUNCTION("""COMPUTED_VALUE"""),117.54)</f>
        <v>117.54</v>
      </c>
      <c r="M72" s="2">
        <f>IFERROR(__xludf.DUMMYFUNCTION("""COMPUTED_VALUE"""),45786.66666666667)</f>
        <v>45786.66667</v>
      </c>
      <c r="N72" s="1">
        <f>IFERROR(__xludf.DUMMYFUNCTION("""COMPUTED_VALUE"""),5.9945552E7)</f>
        <v>59945552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IFERROR(__xludf.DUMMYFUNCTION("""COMPUTED_VALUE"""),121.79)</f>
        <v>121.79</v>
      </c>
      <c r="D73" s="2">
        <f>IFERROR(__xludf.DUMMYFUNCTION("""COMPUTED_VALUE"""),45793.66666666667)</f>
        <v>45793.66667</v>
      </c>
      <c r="E73" s="1">
        <f>IFERROR(__xludf.DUMMYFUNCTION("""COMPUTED_VALUE"""),131.15)</f>
        <v>131.15</v>
      </c>
      <c r="G73" s="2">
        <f>IFERROR(__xludf.DUMMYFUNCTION("""COMPUTED_VALUE"""),45793.66666666667)</f>
        <v>45793.66667</v>
      </c>
      <c r="H73" s="1">
        <f>IFERROR(__xludf.DUMMYFUNCTION("""COMPUTED_VALUE"""),121.79)</f>
        <v>121.79</v>
      </c>
      <c r="J73" s="2">
        <f>IFERROR(__xludf.DUMMYFUNCTION("""COMPUTED_VALUE"""),45793.66666666667)</f>
        <v>45793.66667</v>
      </c>
      <c r="K73" s="1">
        <f>IFERROR(__xludf.DUMMYFUNCTION("""COMPUTED_VALUE"""),127.52)</f>
        <v>127.52</v>
      </c>
      <c r="M73" s="2">
        <f>IFERROR(__xludf.DUMMYFUNCTION("""COMPUTED_VALUE"""),45793.66666666667)</f>
        <v>45793.66667</v>
      </c>
      <c r="N73" s="1">
        <f>IFERROR(__xludf.DUMMYFUNCTION("""COMPUTED_VALUE"""),5.6280099E7)</f>
        <v>56280099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IFERROR(__xludf.DUMMYFUNCTION("""COMPUTED_VALUE"""),124.73)</f>
        <v>124.73</v>
      </c>
      <c r="D74" s="2">
        <f>IFERROR(__xludf.DUMMYFUNCTION("""COMPUTED_VALUE"""),45800.66666666667)</f>
        <v>45800.66667</v>
      </c>
      <c r="E74" s="1">
        <f>IFERROR(__xludf.DUMMYFUNCTION("""COMPUTED_VALUE"""),126.58)</f>
        <v>126.58</v>
      </c>
      <c r="G74" s="2">
        <f>IFERROR(__xludf.DUMMYFUNCTION("""COMPUTED_VALUE"""),45800.66666666667)</f>
        <v>45800.66667</v>
      </c>
      <c r="H74" s="1">
        <f>IFERROR(__xludf.DUMMYFUNCTION("""COMPUTED_VALUE"""),116.85)</f>
        <v>116.85</v>
      </c>
      <c r="J74" s="2">
        <f>IFERROR(__xludf.DUMMYFUNCTION("""COMPUTED_VALUE"""),45800.66666666667)</f>
        <v>45800.66667</v>
      </c>
      <c r="K74" s="1">
        <f>IFERROR(__xludf.DUMMYFUNCTION("""COMPUTED_VALUE"""),118.42)</f>
        <v>118.42</v>
      </c>
      <c r="M74" s="2">
        <f>IFERROR(__xludf.DUMMYFUNCTION("""COMPUTED_VALUE"""),45800.66666666667)</f>
        <v>45800.66667</v>
      </c>
      <c r="N74" s="1">
        <f>IFERROR(__xludf.DUMMYFUNCTION("""COMPUTED_VALUE"""),5.9053161E7)</f>
        <v>59053161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IFERROR(__xludf.DUMMYFUNCTION("""COMPUTED_VALUE"""),119.42)</f>
        <v>119.42</v>
      </c>
      <c r="D75" s="2">
        <f>IFERROR(__xludf.DUMMYFUNCTION("""COMPUTED_VALUE"""),45807.66666666667)</f>
        <v>45807.66667</v>
      </c>
      <c r="E75" s="1">
        <f>IFERROR(__xludf.DUMMYFUNCTION("""COMPUTED_VALUE"""),120.7)</f>
        <v>120.7</v>
      </c>
      <c r="G75" s="2">
        <f>IFERROR(__xludf.DUMMYFUNCTION("""COMPUTED_VALUE"""),45807.66666666667)</f>
        <v>45807.66667</v>
      </c>
      <c r="H75" s="1">
        <f>IFERROR(__xludf.DUMMYFUNCTION("""COMPUTED_VALUE"""),115.53)</f>
        <v>115.53</v>
      </c>
      <c r="J75" s="2">
        <f>IFERROR(__xludf.DUMMYFUNCTION("""COMPUTED_VALUE"""),45807.66666666667)</f>
        <v>45807.66667</v>
      </c>
      <c r="K75" s="1">
        <f>IFERROR(__xludf.DUMMYFUNCTION("""COMPUTED_VALUE"""),116.66)</f>
        <v>116.66</v>
      </c>
      <c r="M75" s="2">
        <f>IFERROR(__xludf.DUMMYFUNCTION("""COMPUTED_VALUE"""),45807.66666666667)</f>
        <v>45807.66667</v>
      </c>
      <c r="N75" s="1">
        <f>IFERROR(__xludf.DUMMYFUNCTION("""COMPUTED_VALUE"""),5.4925206E7)</f>
        <v>54925206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IFERROR(__xludf.DUMMYFUNCTION("""COMPUTED_VALUE"""),116.52)</f>
        <v>116.52</v>
      </c>
      <c r="D76" s="2">
        <f>IFERROR(__xludf.DUMMYFUNCTION("""COMPUTED_VALUE"""),45814.66666666667)</f>
        <v>45814.66667</v>
      </c>
      <c r="E76" s="1">
        <f>IFERROR(__xludf.DUMMYFUNCTION("""COMPUTED_VALUE"""),119.59)</f>
        <v>119.59</v>
      </c>
      <c r="G76" s="2">
        <f>IFERROR(__xludf.DUMMYFUNCTION("""COMPUTED_VALUE"""),45814.66666666667)</f>
        <v>45814.66667</v>
      </c>
      <c r="H76" s="1">
        <f>IFERROR(__xludf.DUMMYFUNCTION("""COMPUTED_VALUE"""),112.92)</f>
        <v>112.92</v>
      </c>
      <c r="J76" s="2">
        <f>IFERROR(__xludf.DUMMYFUNCTION("""COMPUTED_VALUE"""),45814.66666666667)</f>
        <v>45814.66667</v>
      </c>
      <c r="K76" s="1">
        <f>IFERROR(__xludf.DUMMYFUNCTION("""COMPUTED_VALUE"""),117.26)</f>
        <v>117.26</v>
      </c>
      <c r="M76" s="2">
        <f>IFERROR(__xludf.DUMMYFUNCTION("""COMPUTED_VALUE"""),45814.66666666667)</f>
        <v>45814.66667</v>
      </c>
      <c r="N76" s="1">
        <f>IFERROR(__xludf.DUMMYFUNCTION("""COMPUTED_VALUE"""),7.9324236E7)</f>
        <v>79324236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IFERROR(__xludf.DUMMYFUNCTION("""COMPUTED_VALUE"""),118.23)</f>
        <v>118.23</v>
      </c>
      <c r="D77" s="2">
        <f>IFERROR(__xludf.DUMMYFUNCTION("""COMPUTED_VALUE"""),45821.66666666667)</f>
        <v>45821.66667</v>
      </c>
      <c r="E77" s="1">
        <f>IFERROR(__xludf.DUMMYFUNCTION("""COMPUTED_VALUE"""),122.8)</f>
        <v>122.8</v>
      </c>
      <c r="G77" s="2">
        <f>IFERROR(__xludf.DUMMYFUNCTION("""COMPUTED_VALUE"""),45821.66666666667)</f>
        <v>45821.66667</v>
      </c>
      <c r="H77" s="1">
        <f>IFERROR(__xludf.DUMMYFUNCTION("""COMPUTED_VALUE"""),116.3)</f>
        <v>116.3</v>
      </c>
      <c r="J77" s="2">
        <f>IFERROR(__xludf.DUMMYFUNCTION("""COMPUTED_VALUE"""),45821.66666666667)</f>
        <v>45821.66667</v>
      </c>
      <c r="K77" s="1">
        <f>IFERROR(__xludf.DUMMYFUNCTION("""COMPUTED_VALUE"""),116.67)</f>
        <v>116.67</v>
      </c>
      <c r="M77" s="2">
        <f>IFERROR(__xludf.DUMMYFUNCTION("""COMPUTED_VALUE"""),45821.66666666667)</f>
        <v>45821.66667</v>
      </c>
      <c r="N77" s="1">
        <f>IFERROR(__xludf.DUMMYFUNCTION("""COMPUTED_VALUE"""),6.7980426E7)</f>
        <v>67980426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IFERROR(__xludf.DUMMYFUNCTION("""COMPUTED_VALUE"""),118.05)</f>
        <v>118.05</v>
      </c>
      <c r="D78" s="2">
        <f>IFERROR(__xludf.DUMMYFUNCTION("""COMPUTED_VALUE"""),45828.66666666667)</f>
        <v>45828.66667</v>
      </c>
      <c r="E78" s="1">
        <f>IFERROR(__xludf.DUMMYFUNCTION("""COMPUTED_VALUE"""),124.4)</f>
        <v>124.4</v>
      </c>
      <c r="G78" s="2">
        <f>IFERROR(__xludf.DUMMYFUNCTION("""COMPUTED_VALUE"""),45828.66666666667)</f>
        <v>45828.66667</v>
      </c>
      <c r="H78" s="1">
        <f>IFERROR(__xludf.DUMMYFUNCTION("""COMPUTED_VALUE"""),118.05)</f>
        <v>118.05</v>
      </c>
      <c r="J78" s="2">
        <f>IFERROR(__xludf.DUMMYFUNCTION("""COMPUTED_VALUE"""),45828.66666666667)</f>
        <v>45828.66667</v>
      </c>
      <c r="K78" s="1">
        <f>IFERROR(__xludf.DUMMYFUNCTION("""COMPUTED_VALUE"""),124.03)</f>
        <v>124.03</v>
      </c>
      <c r="M78" s="2">
        <f>IFERROR(__xludf.DUMMYFUNCTION("""COMPUTED_VALUE"""),45828.66666666667)</f>
        <v>45828.66667</v>
      </c>
      <c r="N78" s="1">
        <f>IFERROR(__xludf.DUMMYFUNCTION("""COMPUTED_VALUE"""),5.599059E7)</f>
        <v>55990590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IFERROR(__xludf.DUMMYFUNCTION("""COMPUTED_VALUE"""),123.05)</f>
        <v>123.05</v>
      </c>
      <c r="D79" s="2">
        <f>IFERROR(__xludf.DUMMYFUNCTION("""COMPUTED_VALUE"""),45835.66666666667)</f>
        <v>45835.66667</v>
      </c>
      <c r="E79" s="1">
        <f>IFERROR(__xludf.DUMMYFUNCTION("""COMPUTED_VALUE"""),129.5)</f>
        <v>129.5</v>
      </c>
      <c r="G79" s="2">
        <f>IFERROR(__xludf.DUMMYFUNCTION("""COMPUTED_VALUE"""),45835.66666666667)</f>
        <v>45835.66667</v>
      </c>
      <c r="H79" s="1">
        <f>IFERROR(__xludf.DUMMYFUNCTION("""COMPUTED_VALUE"""),120.89)</f>
        <v>120.89</v>
      </c>
      <c r="J79" s="2">
        <f>IFERROR(__xludf.DUMMYFUNCTION("""COMPUTED_VALUE"""),45835.66666666667)</f>
        <v>45835.66667</v>
      </c>
      <c r="K79" s="1">
        <f>IFERROR(__xludf.DUMMYFUNCTION("""COMPUTED_VALUE"""),129.27)</f>
        <v>129.27</v>
      </c>
      <c r="M79" s="2">
        <f>IFERROR(__xludf.DUMMYFUNCTION("""COMPUTED_VALUE"""),45835.66666666667)</f>
        <v>45835.66667</v>
      </c>
      <c r="N79" s="1">
        <f>IFERROR(__xludf.DUMMYFUNCTION("""COMPUTED_VALUE"""),6.2137727E7)</f>
        <v>62137727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IFERROR(__xludf.DUMMYFUNCTION("""COMPUTED_VALUE"""),129.46)</f>
        <v>129.46</v>
      </c>
      <c r="D80" s="2">
        <f>IFERROR(__xludf.DUMMYFUNCTION("""COMPUTED_VALUE"""),45841.54166666667)</f>
        <v>45841.54167</v>
      </c>
      <c r="E80" s="1">
        <f>IFERROR(__xludf.DUMMYFUNCTION("""COMPUTED_VALUE"""),145.75)</f>
        <v>145.75</v>
      </c>
      <c r="G80" s="2">
        <f>IFERROR(__xludf.DUMMYFUNCTION("""COMPUTED_VALUE"""),45841.54166666667)</f>
        <v>45841.54167</v>
      </c>
      <c r="H80" s="1">
        <f>IFERROR(__xludf.DUMMYFUNCTION("""COMPUTED_VALUE"""),129.46)</f>
        <v>129.46</v>
      </c>
      <c r="J80" s="2">
        <f>IFERROR(__xludf.DUMMYFUNCTION("""COMPUTED_VALUE"""),45841.54166666667)</f>
        <v>45841.54167</v>
      </c>
      <c r="K80" s="1">
        <f>IFERROR(__xludf.DUMMYFUNCTION("""COMPUTED_VALUE"""),144.43)</f>
        <v>144.43</v>
      </c>
      <c r="M80" s="2">
        <f>IFERROR(__xludf.DUMMYFUNCTION("""COMPUTED_VALUE"""),45841.54166666667)</f>
        <v>45841.54167</v>
      </c>
      <c r="N80" s="1">
        <f>IFERROR(__xludf.DUMMYFUNCTION("""COMPUTED_VALUE"""),5.1837098E7)</f>
        <v>51837098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IFERROR(__xludf.DUMMYFUNCTION("""COMPUTED_VALUE"""),143.98)</f>
        <v>143.98</v>
      </c>
      <c r="D81" s="2">
        <f>IFERROR(__xludf.DUMMYFUNCTION("""COMPUTED_VALUE"""),45849.66666666667)</f>
        <v>45849.66667</v>
      </c>
      <c r="E81" s="1">
        <f>IFERROR(__xludf.DUMMYFUNCTION("""COMPUTED_VALUE"""),147.7)</f>
        <v>147.7</v>
      </c>
      <c r="G81" s="2">
        <f>IFERROR(__xludf.DUMMYFUNCTION("""COMPUTED_VALUE"""),45849.66666666667)</f>
        <v>45849.66667</v>
      </c>
      <c r="H81" s="1">
        <f>IFERROR(__xludf.DUMMYFUNCTION("""COMPUTED_VALUE"""),141.25)</f>
        <v>141.25</v>
      </c>
      <c r="J81" s="2">
        <f>IFERROR(__xludf.DUMMYFUNCTION("""COMPUTED_VALUE"""),45849.66666666667)</f>
        <v>45849.66667</v>
      </c>
      <c r="K81" s="1">
        <f>IFERROR(__xludf.DUMMYFUNCTION("""COMPUTED_VALUE"""),145.87)</f>
        <v>145.87</v>
      </c>
      <c r="M81" s="2">
        <f>IFERROR(__xludf.DUMMYFUNCTION("""COMPUTED_VALUE"""),45849.66666666667)</f>
        <v>45849.66667</v>
      </c>
      <c r="N81" s="1">
        <f>IFERROR(__xludf.DUMMYFUNCTION("""COMPUTED_VALUE"""),4.9572282E7)</f>
        <v>49572282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IFERROR(__xludf.DUMMYFUNCTION("""COMPUTED_VALUE"""),146.08)</f>
        <v>146.08</v>
      </c>
      <c r="D82" s="2">
        <f>IFERROR(__xludf.DUMMYFUNCTION("""COMPUTED_VALUE"""),45856.66666666667)</f>
        <v>45856.66667</v>
      </c>
      <c r="E82" s="1">
        <f>IFERROR(__xludf.DUMMYFUNCTION("""COMPUTED_VALUE"""),146.08)</f>
        <v>146.08</v>
      </c>
      <c r="G82" s="2">
        <f>IFERROR(__xludf.DUMMYFUNCTION("""COMPUTED_VALUE"""),45856.66666666667)</f>
        <v>45856.66667</v>
      </c>
      <c r="H82" s="1">
        <f>IFERROR(__xludf.DUMMYFUNCTION("""COMPUTED_VALUE"""),137.23)</f>
        <v>137.23</v>
      </c>
      <c r="J82" s="2">
        <f>IFERROR(__xludf.DUMMYFUNCTION("""COMPUTED_VALUE"""),45856.66666666667)</f>
        <v>45856.66667</v>
      </c>
      <c r="K82" s="1">
        <f>IFERROR(__xludf.DUMMYFUNCTION("""COMPUTED_VALUE"""),139.7)</f>
        <v>139.7</v>
      </c>
      <c r="M82" s="2">
        <f>IFERROR(__xludf.DUMMYFUNCTION("""COMPUTED_VALUE"""),45856.66666666667)</f>
        <v>45856.66667</v>
      </c>
      <c r="N82" s="1">
        <f>IFERROR(__xludf.DUMMYFUNCTION("""COMPUTED_VALUE"""),4.0460835E7)</f>
        <v>40460835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IFERROR(__xludf.DUMMYFUNCTION("""COMPUTED_VALUE"""),140.34)</f>
        <v>140.34</v>
      </c>
      <c r="D83" s="2">
        <f>IFERROR(__xludf.DUMMYFUNCTION("""COMPUTED_VALUE"""),45863.66666666667)</f>
        <v>45863.66667</v>
      </c>
      <c r="E83" s="1">
        <f>IFERROR(__xludf.DUMMYFUNCTION("""COMPUTED_VALUE"""),149.31)</f>
        <v>149.31</v>
      </c>
      <c r="G83" s="2">
        <f>IFERROR(__xludf.DUMMYFUNCTION("""COMPUTED_VALUE"""),45863.66666666667)</f>
        <v>45863.66667</v>
      </c>
      <c r="H83" s="1">
        <f>IFERROR(__xludf.DUMMYFUNCTION("""COMPUTED_VALUE"""),138.93)</f>
        <v>138.93</v>
      </c>
      <c r="J83" s="2">
        <f>IFERROR(__xludf.DUMMYFUNCTION("""COMPUTED_VALUE"""),45863.66666666667)</f>
        <v>45863.66667</v>
      </c>
      <c r="K83" s="1">
        <f>IFERROR(__xludf.DUMMYFUNCTION("""COMPUTED_VALUE"""),148.87)</f>
        <v>148.87</v>
      </c>
      <c r="M83" s="2">
        <f>IFERROR(__xludf.DUMMYFUNCTION("""COMPUTED_VALUE"""),45863.66666666667)</f>
        <v>45863.66667</v>
      </c>
      <c r="N83" s="1">
        <f>IFERROR(__xludf.DUMMYFUNCTION("""COMPUTED_VALUE"""),4.3242356E7)</f>
        <v>43242356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IFERROR(__xludf.DUMMYFUNCTION("""COMPUTED_VALUE"""),148.87)</f>
        <v>148.87</v>
      </c>
      <c r="D84" s="2">
        <f>IFERROR(__xludf.DUMMYFUNCTION("""COMPUTED_VALUE"""),45870.66666666667)</f>
        <v>45870.66667</v>
      </c>
      <c r="E84" s="1">
        <f>IFERROR(__xludf.DUMMYFUNCTION("""COMPUTED_VALUE"""),149.89)</f>
        <v>149.89</v>
      </c>
      <c r="G84" s="2">
        <f>IFERROR(__xludf.DUMMYFUNCTION("""COMPUTED_VALUE"""),45870.66666666667)</f>
        <v>45870.66667</v>
      </c>
      <c r="H84" s="1">
        <f>IFERROR(__xludf.DUMMYFUNCTION("""COMPUTED_VALUE"""),127.98)</f>
        <v>127.98</v>
      </c>
      <c r="J84" s="2">
        <f>IFERROR(__xludf.DUMMYFUNCTION("""COMPUTED_VALUE"""),45870.66666666667)</f>
        <v>45870.66667</v>
      </c>
      <c r="K84" s="1">
        <f>IFERROR(__xludf.DUMMYFUNCTION("""COMPUTED_VALUE"""),129.4)</f>
        <v>129.4</v>
      </c>
      <c r="M84" s="2">
        <f>IFERROR(__xludf.DUMMYFUNCTION("""COMPUTED_VALUE"""),45870.66666666667)</f>
        <v>45870.66667</v>
      </c>
      <c r="N84" s="1">
        <f>IFERROR(__xludf.DUMMYFUNCTION("""COMPUTED_VALUE"""),9.5382693E7)</f>
        <v>95382693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IFERROR(__xludf.DUMMYFUNCTION("""COMPUTED_VALUE"""),130.43)</f>
        <v>130.43</v>
      </c>
      <c r="D85" s="2">
        <f>IFERROR(__xludf.DUMMYFUNCTION("""COMPUTED_VALUE"""),45877.66666666667)</f>
        <v>45877.66667</v>
      </c>
      <c r="E85" s="1">
        <f>IFERROR(__xludf.DUMMYFUNCTION("""COMPUTED_VALUE"""),140.27)</f>
        <v>140.27</v>
      </c>
      <c r="G85" s="2">
        <f>IFERROR(__xludf.DUMMYFUNCTION("""COMPUTED_VALUE"""),45877.66666666667)</f>
        <v>45877.66667</v>
      </c>
      <c r="H85" s="1">
        <f>IFERROR(__xludf.DUMMYFUNCTION("""COMPUTED_VALUE"""),130.15)</f>
        <v>130.15</v>
      </c>
      <c r="J85" s="2">
        <f>IFERROR(__xludf.DUMMYFUNCTION("""COMPUTED_VALUE"""),45877.66666666667)</f>
        <v>45877.66667</v>
      </c>
      <c r="K85" s="1">
        <f>IFERROR(__xludf.DUMMYFUNCTION("""COMPUTED_VALUE"""),132.68)</f>
        <v>132.68</v>
      </c>
      <c r="M85" s="2">
        <f>IFERROR(__xludf.DUMMYFUNCTION("""COMPUTED_VALUE"""),45877.66666666667)</f>
        <v>45877.66667</v>
      </c>
      <c r="N85" s="1">
        <f>IFERROR(__xludf.DUMMYFUNCTION("""COMPUTED_VALUE"""),5.6378592E7)</f>
        <v>56378592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IFERROR(__xludf.DUMMYFUNCTION("""COMPUTED_VALUE"""),132.87)</f>
        <v>132.87</v>
      </c>
      <c r="D86" s="2">
        <f>IFERROR(__xludf.DUMMYFUNCTION("""COMPUTED_VALUE"""),45884.66666666667)</f>
        <v>45884.66667</v>
      </c>
      <c r="E86" s="1">
        <f>IFERROR(__xludf.DUMMYFUNCTION("""COMPUTED_VALUE"""),140.89)</f>
        <v>140.89</v>
      </c>
      <c r="G86" s="2">
        <f>IFERROR(__xludf.DUMMYFUNCTION("""COMPUTED_VALUE"""),45884.66666666667)</f>
        <v>45884.66667</v>
      </c>
      <c r="H86" s="1">
        <f>IFERROR(__xludf.DUMMYFUNCTION("""COMPUTED_VALUE"""),130.21)</f>
        <v>130.21</v>
      </c>
      <c r="J86" s="2">
        <f>IFERROR(__xludf.DUMMYFUNCTION("""COMPUTED_VALUE"""),45884.66666666667)</f>
        <v>45884.66667</v>
      </c>
      <c r="K86" s="1">
        <f>IFERROR(__xludf.DUMMYFUNCTION("""COMPUTED_VALUE"""),138.95)</f>
        <v>138.95</v>
      </c>
      <c r="M86" s="2">
        <f>IFERROR(__xludf.DUMMYFUNCTION("""COMPUTED_VALUE"""),45884.66666666667)</f>
        <v>45884.66667</v>
      </c>
      <c r="N86" s="1">
        <f>IFERROR(__xludf.DUMMYFUNCTION("""COMPUTED_VALUE"""),5.0357659E7)</f>
        <v>50357659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IFERROR(__xludf.DUMMYFUNCTION("""COMPUTED_VALUE"""),139.07)</f>
        <v>139.07</v>
      </c>
      <c r="D87" s="2">
        <f>IFERROR(__xludf.DUMMYFUNCTION("""COMPUTED_VALUE"""),45891.66666666667)</f>
        <v>45891.66667</v>
      </c>
      <c r="E87" s="1">
        <f>IFERROR(__xludf.DUMMYFUNCTION("""COMPUTED_VALUE"""),143.11)</f>
        <v>143.11</v>
      </c>
      <c r="G87" s="2">
        <f>IFERROR(__xludf.DUMMYFUNCTION("""COMPUTED_VALUE"""),45891.66666666667)</f>
        <v>45891.66667</v>
      </c>
      <c r="H87" s="1">
        <f>IFERROR(__xludf.DUMMYFUNCTION("""COMPUTED_VALUE"""),134.67)</f>
        <v>134.67</v>
      </c>
      <c r="J87" s="2">
        <f>IFERROR(__xludf.DUMMYFUNCTION("""COMPUTED_VALUE"""),45891.66666666667)</f>
        <v>45891.66667</v>
      </c>
      <c r="K87" s="1">
        <f>IFERROR(__xludf.DUMMYFUNCTION("""COMPUTED_VALUE"""),141.73)</f>
        <v>141.73</v>
      </c>
      <c r="M87" s="2">
        <f>IFERROR(__xludf.DUMMYFUNCTION("""COMPUTED_VALUE"""),45891.66666666667)</f>
        <v>45891.66667</v>
      </c>
      <c r="N87" s="1">
        <f>IFERROR(__xludf.DUMMYFUNCTION("""COMPUTED_VALUE"""),5.0012549E7)</f>
        <v>50012549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IFERROR(__xludf.DUMMYFUNCTION("""COMPUTED_VALUE"""),141.47)</f>
        <v>141.47</v>
      </c>
      <c r="D88" s="2">
        <f>IFERROR(__xludf.DUMMYFUNCTION("""COMPUTED_VALUE"""),45898.66666666667)</f>
        <v>45898.66667</v>
      </c>
      <c r="E88" s="1">
        <f>IFERROR(__xludf.DUMMYFUNCTION("""COMPUTED_VALUE"""),145.14)</f>
        <v>145.14</v>
      </c>
      <c r="G88" s="2">
        <f>IFERROR(__xludf.DUMMYFUNCTION("""COMPUTED_VALUE"""),45898.66666666667)</f>
        <v>45898.66667</v>
      </c>
      <c r="H88" s="1">
        <f>IFERROR(__xludf.DUMMYFUNCTION("""COMPUTED_VALUE"""),140.37)</f>
        <v>140.37</v>
      </c>
      <c r="J88" s="2">
        <f>IFERROR(__xludf.DUMMYFUNCTION("""COMPUTED_VALUE"""),45898.66666666667)</f>
        <v>45898.66667</v>
      </c>
      <c r="K88" s="1">
        <f>IFERROR(__xludf.DUMMYFUNCTION("""COMPUTED_VALUE"""),142.08)</f>
        <v>142.08</v>
      </c>
      <c r="M88" s="2">
        <f>IFERROR(__xludf.DUMMYFUNCTION("""COMPUTED_VALUE"""),45898.66666666667)</f>
        <v>45898.66667</v>
      </c>
      <c r="N88" s="1">
        <f>IFERROR(__xludf.DUMMYFUNCTION("""COMPUTED_VALUE"""),4.6776239E7)</f>
        <v>46776239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IFERROR(__xludf.DUMMYFUNCTION("""COMPUTED_VALUE"""),139.98)</f>
        <v>139.98</v>
      </c>
      <c r="D89" s="2">
        <f>IFERROR(__xludf.DUMMYFUNCTION("""COMPUTED_VALUE"""),45905.66666666667)</f>
        <v>45905.66667</v>
      </c>
      <c r="E89" s="1">
        <f>IFERROR(__xludf.DUMMYFUNCTION("""COMPUTED_VALUE"""),149.05)</f>
        <v>149.05</v>
      </c>
      <c r="G89" s="2">
        <f>IFERROR(__xludf.DUMMYFUNCTION("""COMPUTED_VALUE"""),45905.66666666667)</f>
        <v>45905.66667</v>
      </c>
      <c r="H89" s="1">
        <f>IFERROR(__xludf.DUMMYFUNCTION("""COMPUTED_VALUE"""),138.99)</f>
        <v>138.99</v>
      </c>
      <c r="J89" s="2">
        <f>IFERROR(__xludf.DUMMYFUNCTION("""COMPUTED_VALUE"""),45905.66666666667)</f>
        <v>45905.66667</v>
      </c>
      <c r="K89" s="1">
        <f>IFERROR(__xludf.DUMMYFUNCTION("""COMPUTED_VALUE"""),144.68)</f>
        <v>144.68</v>
      </c>
      <c r="M89" s="2">
        <f>IFERROR(__xludf.DUMMYFUNCTION("""COMPUTED_VALUE"""),45905.66666666667)</f>
        <v>45905.66667</v>
      </c>
      <c r="N89" s="1">
        <f>IFERROR(__xludf.DUMMYFUNCTION("""COMPUTED_VALUE"""),5.2037393E7)</f>
        <v>52037393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IFERROR(__xludf.DUMMYFUNCTION("""COMPUTED_VALUE"""),145.22)</f>
        <v>145.22</v>
      </c>
      <c r="D90" s="2">
        <f>IFERROR(__xludf.DUMMYFUNCTION("""COMPUTED_VALUE"""),45912.66666666667)</f>
        <v>45912.66667</v>
      </c>
      <c r="E90" s="1">
        <f>IFERROR(__xludf.DUMMYFUNCTION("""COMPUTED_VALUE"""),145.22)</f>
        <v>145.22</v>
      </c>
      <c r="G90" s="2">
        <f>IFERROR(__xludf.DUMMYFUNCTION("""COMPUTED_VALUE"""),45912.66666666667)</f>
        <v>45912.66667</v>
      </c>
      <c r="H90" s="1">
        <f>IFERROR(__xludf.DUMMYFUNCTION("""COMPUTED_VALUE"""),139.68)</f>
        <v>139.68</v>
      </c>
      <c r="J90" s="2">
        <f>IFERROR(__xludf.DUMMYFUNCTION("""COMPUTED_VALUE"""),45912.66666666667)</f>
        <v>45912.66667</v>
      </c>
      <c r="K90" s="1">
        <f>IFERROR(__xludf.DUMMYFUNCTION("""COMPUTED_VALUE"""),139.68)</f>
        <v>139.68</v>
      </c>
      <c r="M90" s="2">
        <f>IFERROR(__xludf.DUMMYFUNCTION("""COMPUTED_VALUE"""),45912.66666666667)</f>
        <v>45912.66667</v>
      </c>
      <c r="N90" s="1">
        <f>IFERROR(__xludf.DUMMYFUNCTION("""COMPUTED_VALUE"""),4.1462695E7)</f>
        <v>41462695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IFERROR(__xludf.DUMMYFUNCTION("""COMPUTED_VALUE"""),139.68)</f>
        <v>139.68</v>
      </c>
      <c r="D91" s="2">
        <f>IFERROR(__xludf.DUMMYFUNCTION("""COMPUTED_VALUE"""),45919.66666666667)</f>
        <v>45919.66667</v>
      </c>
      <c r="E91" s="1">
        <f>IFERROR(__xludf.DUMMYFUNCTION("""COMPUTED_VALUE"""),141.24)</f>
        <v>141.24</v>
      </c>
      <c r="G91" s="2">
        <f>IFERROR(__xludf.DUMMYFUNCTION("""COMPUTED_VALUE"""),45919.66666666667)</f>
        <v>45919.66667</v>
      </c>
      <c r="H91" s="1">
        <f>IFERROR(__xludf.DUMMYFUNCTION("""COMPUTED_VALUE"""),133.82)</f>
        <v>133.82</v>
      </c>
      <c r="J91" s="2">
        <f>IFERROR(__xludf.DUMMYFUNCTION("""COMPUTED_VALUE"""),45919.66666666667)</f>
        <v>45919.66667</v>
      </c>
      <c r="K91" s="1">
        <f>IFERROR(__xludf.DUMMYFUNCTION("""COMPUTED_VALUE"""),133.98)</f>
        <v>133.98</v>
      </c>
      <c r="M91" s="2">
        <f>IFERROR(__xludf.DUMMYFUNCTION("""COMPUTED_VALUE"""),45919.66666666667)</f>
        <v>45919.66667</v>
      </c>
      <c r="N91" s="1">
        <f>IFERROR(__xludf.DUMMYFUNCTION("""COMPUTED_VALUE"""),4.31343E7)</f>
        <v>43134300</v>
      </c>
    </row>
  </sheetData>
  <drawing r:id="rId1"/>
</worksheet>
</file>