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IFERROR(__xludf.DUMMYFUNCTION("GOOGLEFINANCE(""DJUSHN"",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IFERROR(__xludf.DUMMYFUNCTION("GOOGLEFINANCE(""DJUSHN"",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IFERROR(__xludf.DUMMYFUNCTION("GOOGLEFINANCE(""DJUSHN"",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IFERROR(__xludf.DUMMYFUNCTION("GOOGLEFINANCE(""DJUSHN"",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IFERROR(__xludf.DUMMYFUNCTION("GOOGLEFINANCE(""DJUSHN"",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IFERROR(__xludf.DUMMYFUNCTION("""COMPUTED_VALUE"""),1157.95)</f>
        <v>1157.95</v>
      </c>
      <c r="D2" s="2">
        <f>IFERROR(__xludf.DUMMYFUNCTION("""COMPUTED_VALUE"""),45296.66666666667)</f>
        <v>45296.66667</v>
      </c>
      <c r="E2" s="1">
        <f>IFERROR(__xludf.DUMMYFUNCTION("""COMPUTED_VALUE"""),1178.3)</f>
        <v>1178.3</v>
      </c>
      <c r="G2" s="2">
        <f>IFERROR(__xludf.DUMMYFUNCTION("""COMPUTED_VALUE"""),45296.66666666667)</f>
        <v>45296.66667</v>
      </c>
      <c r="H2" s="1">
        <f>IFERROR(__xludf.DUMMYFUNCTION("""COMPUTED_VALUE"""),1156.24)</f>
        <v>1156.24</v>
      </c>
      <c r="J2" s="2">
        <f>IFERROR(__xludf.DUMMYFUNCTION("""COMPUTED_VALUE"""),45296.66666666667)</f>
        <v>45296.66667</v>
      </c>
      <c r="K2" s="1">
        <f>IFERROR(__xludf.DUMMYFUNCTION("""COMPUTED_VALUE"""),1163.51)</f>
        <v>1163.51</v>
      </c>
      <c r="M2" s="2">
        <f>IFERROR(__xludf.DUMMYFUNCTION("""COMPUTED_VALUE"""),45296.66666666667)</f>
        <v>45296.66667</v>
      </c>
      <c r="N2" s="1">
        <f>IFERROR(__xludf.DUMMYFUNCTION("""COMPUTED_VALUE"""),6.4634095E7)</f>
        <v>64634095</v>
      </c>
    </row>
    <row r="3">
      <c r="A3" s="2">
        <f>IFERROR(__xludf.DUMMYFUNCTION("""COMPUTED_VALUE"""),45303.66666666667)</f>
        <v>45303.66667</v>
      </c>
      <c r="B3" s="1">
        <f>IFERROR(__xludf.DUMMYFUNCTION("""COMPUTED_VALUE"""),1166.66)</f>
        <v>1166.66</v>
      </c>
      <c r="D3" s="2">
        <f>IFERROR(__xludf.DUMMYFUNCTION("""COMPUTED_VALUE"""),45303.66666666667)</f>
        <v>45303.66667</v>
      </c>
      <c r="E3" s="1">
        <f>IFERROR(__xludf.DUMMYFUNCTION("""COMPUTED_VALUE"""),1191.6)</f>
        <v>1191.6</v>
      </c>
      <c r="G3" s="2">
        <f>IFERROR(__xludf.DUMMYFUNCTION("""COMPUTED_VALUE"""),45303.66666666667)</f>
        <v>45303.66667</v>
      </c>
      <c r="H3" s="1">
        <f>IFERROR(__xludf.DUMMYFUNCTION("""COMPUTED_VALUE"""),1164.45)</f>
        <v>1164.45</v>
      </c>
      <c r="J3" s="2">
        <f>IFERROR(__xludf.DUMMYFUNCTION("""COMPUTED_VALUE"""),45303.66666666667)</f>
        <v>45303.66667</v>
      </c>
      <c r="K3" s="1">
        <f>IFERROR(__xludf.DUMMYFUNCTION("""COMPUTED_VALUE"""),1187.22)</f>
        <v>1187.22</v>
      </c>
      <c r="M3" s="2">
        <f>IFERROR(__xludf.DUMMYFUNCTION("""COMPUTED_VALUE"""),45303.66666666667)</f>
        <v>45303.66667</v>
      </c>
      <c r="N3" s="1">
        <f>IFERROR(__xludf.DUMMYFUNCTION("""COMPUTED_VALUE"""),8.1708443E7)</f>
        <v>81708443</v>
      </c>
    </row>
    <row r="4">
      <c r="A4" s="2">
        <f>IFERROR(__xludf.DUMMYFUNCTION("""COMPUTED_VALUE"""),45310.66666666667)</f>
        <v>45310.66667</v>
      </c>
      <c r="B4" s="1">
        <f>IFERROR(__xludf.DUMMYFUNCTION("""COMPUTED_VALUE"""),1187.23)</f>
        <v>1187.23</v>
      </c>
      <c r="D4" s="2">
        <f>IFERROR(__xludf.DUMMYFUNCTION("""COMPUTED_VALUE"""),45310.66666666667)</f>
        <v>45310.66667</v>
      </c>
      <c r="E4" s="1">
        <f>IFERROR(__xludf.DUMMYFUNCTION("""COMPUTED_VALUE"""),1192.52)</f>
        <v>1192.52</v>
      </c>
      <c r="G4" s="2">
        <f>IFERROR(__xludf.DUMMYFUNCTION("""COMPUTED_VALUE"""),45310.66666666667)</f>
        <v>45310.66667</v>
      </c>
      <c r="H4" s="1">
        <f>IFERROR(__xludf.DUMMYFUNCTION("""COMPUTED_VALUE"""),1163.78)</f>
        <v>1163.78</v>
      </c>
      <c r="J4" s="2">
        <f>IFERROR(__xludf.DUMMYFUNCTION("""COMPUTED_VALUE"""),45310.66666666667)</f>
        <v>45310.66667</v>
      </c>
      <c r="K4" s="1">
        <f>IFERROR(__xludf.DUMMYFUNCTION("""COMPUTED_VALUE"""),1167.61)</f>
        <v>1167.61</v>
      </c>
      <c r="M4" s="2">
        <f>IFERROR(__xludf.DUMMYFUNCTION("""COMPUTED_VALUE"""),45310.66666666667)</f>
        <v>45310.66667</v>
      </c>
      <c r="N4" s="1">
        <f>IFERROR(__xludf.DUMMYFUNCTION("""COMPUTED_VALUE"""),6.7266656E7)</f>
        <v>67266656</v>
      </c>
    </row>
    <row r="5">
      <c r="A5" s="2">
        <f>IFERROR(__xludf.DUMMYFUNCTION("""COMPUTED_VALUE"""),45317.66666666667)</f>
        <v>45317.66667</v>
      </c>
      <c r="B5" s="1">
        <f>IFERROR(__xludf.DUMMYFUNCTION("""COMPUTED_VALUE"""),1167.22)</f>
        <v>1167.22</v>
      </c>
      <c r="D5" s="2">
        <f>IFERROR(__xludf.DUMMYFUNCTION("""COMPUTED_VALUE"""),45317.66666666667)</f>
        <v>45317.66667</v>
      </c>
      <c r="E5" s="1">
        <f>IFERROR(__xludf.DUMMYFUNCTION("""COMPUTED_VALUE"""),1223.19)</f>
        <v>1223.19</v>
      </c>
      <c r="G5" s="2">
        <f>IFERROR(__xludf.DUMMYFUNCTION("""COMPUTED_VALUE"""),45317.66666666667)</f>
        <v>45317.66667</v>
      </c>
      <c r="H5" s="1">
        <f>IFERROR(__xludf.DUMMYFUNCTION("""COMPUTED_VALUE"""),1159.7)</f>
        <v>1159.7</v>
      </c>
      <c r="J5" s="2">
        <f>IFERROR(__xludf.DUMMYFUNCTION("""COMPUTED_VALUE"""),45317.66666666667)</f>
        <v>45317.66667</v>
      </c>
      <c r="K5" s="1">
        <f>IFERROR(__xludf.DUMMYFUNCTION("""COMPUTED_VALUE"""),1220.38)</f>
        <v>1220.38</v>
      </c>
      <c r="M5" s="2">
        <f>IFERROR(__xludf.DUMMYFUNCTION("""COMPUTED_VALUE"""),45317.66666666667)</f>
        <v>45317.66667</v>
      </c>
      <c r="N5" s="1">
        <f>IFERROR(__xludf.DUMMYFUNCTION("""COMPUTED_VALUE"""),1.2668118E8)</f>
        <v>126681180</v>
      </c>
    </row>
    <row r="6">
      <c r="A6" s="2">
        <f>IFERROR(__xludf.DUMMYFUNCTION("""COMPUTED_VALUE"""),45324.66666666667)</f>
        <v>45324.66667</v>
      </c>
      <c r="B6" s="1">
        <f>IFERROR(__xludf.DUMMYFUNCTION("""COMPUTED_VALUE"""),1224.37)</f>
        <v>1224.37</v>
      </c>
      <c r="D6" s="2">
        <f>IFERROR(__xludf.DUMMYFUNCTION("""COMPUTED_VALUE"""),45324.66666666667)</f>
        <v>45324.66667</v>
      </c>
      <c r="E6" s="1">
        <f>IFERROR(__xludf.DUMMYFUNCTION("""COMPUTED_VALUE"""),1253.45)</f>
        <v>1253.45</v>
      </c>
      <c r="G6" s="2">
        <f>IFERROR(__xludf.DUMMYFUNCTION("""COMPUTED_VALUE"""),45324.66666666667)</f>
        <v>45324.66667</v>
      </c>
      <c r="H6" s="1">
        <f>IFERROR(__xludf.DUMMYFUNCTION("""COMPUTED_VALUE"""),1217.05)</f>
        <v>1217.05</v>
      </c>
      <c r="J6" s="2">
        <f>IFERROR(__xludf.DUMMYFUNCTION("""COMPUTED_VALUE"""),45324.66666666667)</f>
        <v>45324.66667</v>
      </c>
      <c r="K6" s="1">
        <f>IFERROR(__xludf.DUMMYFUNCTION("""COMPUTED_VALUE"""),1239.06)</f>
        <v>1239.06</v>
      </c>
      <c r="M6" s="2">
        <f>IFERROR(__xludf.DUMMYFUNCTION("""COMPUTED_VALUE"""),45324.66666666667)</f>
        <v>45324.66667</v>
      </c>
      <c r="N6" s="1">
        <f>IFERROR(__xludf.DUMMYFUNCTION("""COMPUTED_VALUE"""),1.05133671E8)</f>
        <v>105133671</v>
      </c>
    </row>
    <row r="7">
      <c r="A7" s="2">
        <f>IFERROR(__xludf.DUMMYFUNCTION("""COMPUTED_VALUE"""),45331.66666666667)</f>
        <v>45331.66667</v>
      </c>
      <c r="B7" s="1">
        <f>IFERROR(__xludf.DUMMYFUNCTION("""COMPUTED_VALUE"""),1238.1)</f>
        <v>1238.1</v>
      </c>
      <c r="D7" s="2">
        <f>IFERROR(__xludf.DUMMYFUNCTION("""COMPUTED_VALUE"""),45331.66666666667)</f>
        <v>45331.66667</v>
      </c>
      <c r="E7" s="1">
        <f>IFERROR(__xludf.DUMMYFUNCTION("""COMPUTED_VALUE"""),1248.64)</f>
        <v>1248.64</v>
      </c>
      <c r="G7" s="2">
        <f>IFERROR(__xludf.DUMMYFUNCTION("""COMPUTED_VALUE"""),45331.66666666667)</f>
        <v>45331.66667</v>
      </c>
      <c r="H7" s="1">
        <f>IFERROR(__xludf.DUMMYFUNCTION("""COMPUTED_VALUE"""),1226.09)</f>
        <v>1226.09</v>
      </c>
      <c r="J7" s="2">
        <f>IFERROR(__xludf.DUMMYFUNCTION("""COMPUTED_VALUE"""),45331.66666666667)</f>
        <v>45331.66667</v>
      </c>
      <c r="K7" s="1">
        <f>IFERROR(__xludf.DUMMYFUNCTION("""COMPUTED_VALUE"""),1230.04)</f>
        <v>1230.04</v>
      </c>
      <c r="M7" s="2">
        <f>IFERROR(__xludf.DUMMYFUNCTION("""COMPUTED_VALUE"""),45331.66666666667)</f>
        <v>45331.66667</v>
      </c>
      <c r="N7" s="1">
        <f>IFERROR(__xludf.DUMMYFUNCTION("""COMPUTED_VALUE"""),8.8468236E7)</f>
        <v>88468236</v>
      </c>
    </row>
    <row r="8">
      <c r="A8" s="2">
        <f>IFERROR(__xludf.DUMMYFUNCTION("""COMPUTED_VALUE"""),45338.66666666667)</f>
        <v>45338.66667</v>
      </c>
      <c r="B8" s="1">
        <f>IFERROR(__xludf.DUMMYFUNCTION("""COMPUTED_VALUE"""),1229.91)</f>
        <v>1229.91</v>
      </c>
      <c r="D8" s="2">
        <f>IFERROR(__xludf.DUMMYFUNCTION("""COMPUTED_VALUE"""),45338.66666666667)</f>
        <v>45338.66667</v>
      </c>
      <c r="E8" s="1">
        <f>IFERROR(__xludf.DUMMYFUNCTION("""COMPUTED_VALUE"""),1241.13)</f>
        <v>1241.13</v>
      </c>
      <c r="G8" s="2">
        <f>IFERROR(__xludf.DUMMYFUNCTION("""COMPUTED_VALUE"""),45338.66666666667)</f>
        <v>45338.66667</v>
      </c>
      <c r="H8" s="1">
        <f>IFERROR(__xludf.DUMMYFUNCTION("""COMPUTED_VALUE"""),1211.52)</f>
        <v>1211.52</v>
      </c>
      <c r="J8" s="2">
        <f>IFERROR(__xludf.DUMMYFUNCTION("""COMPUTED_VALUE"""),45338.66666666667)</f>
        <v>45338.66667</v>
      </c>
      <c r="K8" s="1">
        <f>IFERROR(__xludf.DUMMYFUNCTION("""COMPUTED_VALUE"""),1228.18)</f>
        <v>1228.18</v>
      </c>
      <c r="M8" s="2">
        <f>IFERROR(__xludf.DUMMYFUNCTION("""COMPUTED_VALUE"""),45338.66666666667)</f>
        <v>45338.66667</v>
      </c>
      <c r="N8" s="1">
        <f>IFERROR(__xludf.DUMMYFUNCTION("""COMPUTED_VALUE"""),8.0230943E7)</f>
        <v>80230943</v>
      </c>
    </row>
    <row r="9">
      <c r="A9" s="2">
        <f>IFERROR(__xludf.DUMMYFUNCTION("""COMPUTED_VALUE"""),45345.66666666667)</f>
        <v>45345.66667</v>
      </c>
      <c r="B9" s="1">
        <f>IFERROR(__xludf.DUMMYFUNCTION("""COMPUTED_VALUE"""),1228.83)</f>
        <v>1228.83</v>
      </c>
      <c r="D9" s="2">
        <f>IFERROR(__xludf.DUMMYFUNCTION("""COMPUTED_VALUE"""),45345.66666666667)</f>
        <v>45345.66667</v>
      </c>
      <c r="E9" s="1">
        <f>IFERROR(__xludf.DUMMYFUNCTION("""COMPUTED_VALUE"""),1262.48)</f>
        <v>1262.48</v>
      </c>
      <c r="G9" s="2">
        <f>IFERROR(__xludf.DUMMYFUNCTION("""COMPUTED_VALUE"""),45345.66666666667)</f>
        <v>45345.66667</v>
      </c>
      <c r="H9" s="1">
        <f>IFERROR(__xludf.DUMMYFUNCTION("""COMPUTED_VALUE"""),1228.83)</f>
        <v>1228.83</v>
      </c>
      <c r="J9" s="2">
        <f>IFERROR(__xludf.DUMMYFUNCTION("""COMPUTED_VALUE"""),45345.66666666667)</f>
        <v>45345.66667</v>
      </c>
      <c r="K9" s="1">
        <f>IFERROR(__xludf.DUMMYFUNCTION("""COMPUTED_VALUE"""),1257.75)</f>
        <v>1257.75</v>
      </c>
      <c r="M9" s="2">
        <f>IFERROR(__xludf.DUMMYFUNCTION("""COMPUTED_VALUE"""),45345.66666666667)</f>
        <v>45345.66667</v>
      </c>
      <c r="N9" s="1">
        <f>IFERROR(__xludf.DUMMYFUNCTION("""COMPUTED_VALUE"""),5.8543207E7)</f>
        <v>58543207</v>
      </c>
    </row>
    <row r="10">
      <c r="A10" s="2">
        <f>IFERROR(__xludf.DUMMYFUNCTION("""COMPUTED_VALUE"""),45352.66666666667)</f>
        <v>45352.66667</v>
      </c>
      <c r="B10" s="1">
        <f>IFERROR(__xludf.DUMMYFUNCTION("""COMPUTED_VALUE"""),1257.75)</f>
        <v>1257.75</v>
      </c>
      <c r="D10" s="2">
        <f>IFERROR(__xludf.DUMMYFUNCTION("""COMPUTED_VALUE"""),45352.66666666667)</f>
        <v>45352.66667</v>
      </c>
      <c r="E10" s="1">
        <f>IFERROR(__xludf.DUMMYFUNCTION("""COMPUTED_VALUE"""),1258.66)</f>
        <v>1258.66</v>
      </c>
      <c r="G10" s="2">
        <f>IFERROR(__xludf.DUMMYFUNCTION("""COMPUTED_VALUE"""),45352.66666666667)</f>
        <v>45352.66667</v>
      </c>
      <c r="H10" s="1">
        <f>IFERROR(__xludf.DUMMYFUNCTION("""COMPUTED_VALUE"""),1237.22)</f>
        <v>1237.22</v>
      </c>
      <c r="J10" s="2">
        <f>IFERROR(__xludf.DUMMYFUNCTION("""COMPUTED_VALUE"""),45352.66666666667)</f>
        <v>45352.66667</v>
      </c>
      <c r="K10" s="1">
        <f>IFERROR(__xludf.DUMMYFUNCTION("""COMPUTED_VALUE"""),1246.86)</f>
        <v>1246.86</v>
      </c>
      <c r="M10" s="2">
        <f>IFERROR(__xludf.DUMMYFUNCTION("""COMPUTED_VALUE"""),45352.66666666667)</f>
        <v>45352.66667</v>
      </c>
      <c r="N10" s="1">
        <f>IFERROR(__xludf.DUMMYFUNCTION("""COMPUTED_VALUE"""),6.838476E7)</f>
        <v>68384760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IFERROR(__xludf.DUMMYFUNCTION("""COMPUTED_VALUE"""),1246.5)</f>
        <v>1246.5</v>
      </c>
      <c r="D11" s="2">
        <f>IFERROR(__xludf.DUMMYFUNCTION("""COMPUTED_VALUE"""),45359.66666666667)</f>
        <v>45359.66667</v>
      </c>
      <c r="E11" s="1">
        <f>IFERROR(__xludf.DUMMYFUNCTION("""COMPUTED_VALUE"""),1270.03)</f>
        <v>1270.03</v>
      </c>
      <c r="G11" s="2">
        <f>IFERROR(__xludf.DUMMYFUNCTION("""COMPUTED_VALUE"""),45359.66666666667)</f>
        <v>45359.66667</v>
      </c>
      <c r="H11" s="1">
        <f>IFERROR(__xludf.DUMMYFUNCTION("""COMPUTED_VALUE"""),1239.1)</f>
        <v>1239.1</v>
      </c>
      <c r="J11" s="2">
        <f>IFERROR(__xludf.DUMMYFUNCTION("""COMPUTED_VALUE"""),45359.66666666667)</f>
        <v>45359.66667</v>
      </c>
      <c r="K11" s="1">
        <f>IFERROR(__xludf.DUMMYFUNCTION("""COMPUTED_VALUE"""),1263.57)</f>
        <v>1263.57</v>
      </c>
      <c r="M11" s="2">
        <f>IFERROR(__xludf.DUMMYFUNCTION("""COMPUTED_VALUE"""),45359.66666666667)</f>
        <v>45359.66667</v>
      </c>
      <c r="N11" s="1">
        <f>IFERROR(__xludf.DUMMYFUNCTION("""COMPUTED_VALUE"""),6.8306989E7)</f>
        <v>68306989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IFERROR(__xludf.DUMMYFUNCTION("""COMPUTED_VALUE"""),1264.12)</f>
        <v>1264.12</v>
      </c>
      <c r="D12" s="2">
        <f>IFERROR(__xludf.DUMMYFUNCTION("""COMPUTED_VALUE"""),45366.66666666667)</f>
        <v>45366.66667</v>
      </c>
      <c r="E12" s="1">
        <f>IFERROR(__xludf.DUMMYFUNCTION("""COMPUTED_VALUE"""),1281.84)</f>
        <v>1281.84</v>
      </c>
      <c r="G12" s="2">
        <f>IFERROR(__xludf.DUMMYFUNCTION("""COMPUTED_VALUE"""),45366.66666666667)</f>
        <v>45366.66667</v>
      </c>
      <c r="H12" s="1">
        <f>IFERROR(__xludf.DUMMYFUNCTION("""COMPUTED_VALUE"""),1259.96)</f>
        <v>1259.96</v>
      </c>
      <c r="J12" s="2">
        <f>IFERROR(__xludf.DUMMYFUNCTION("""COMPUTED_VALUE"""),45366.66666666667)</f>
        <v>45366.66667</v>
      </c>
      <c r="K12" s="1">
        <f>IFERROR(__xludf.DUMMYFUNCTION("""COMPUTED_VALUE"""),1267.57)</f>
        <v>1267.57</v>
      </c>
      <c r="M12" s="2">
        <f>IFERROR(__xludf.DUMMYFUNCTION("""COMPUTED_VALUE"""),45366.66666666667)</f>
        <v>45366.66667</v>
      </c>
      <c r="N12" s="1">
        <f>IFERROR(__xludf.DUMMYFUNCTION("""COMPUTED_VALUE"""),8.9064887E7)</f>
        <v>89064887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IFERROR(__xludf.DUMMYFUNCTION("""COMPUTED_VALUE"""),1267.09)</f>
        <v>1267.09</v>
      </c>
      <c r="D13" s="2">
        <f>IFERROR(__xludf.DUMMYFUNCTION("""COMPUTED_VALUE"""),45373.66666666667)</f>
        <v>45373.66667</v>
      </c>
      <c r="E13" s="1">
        <f>IFERROR(__xludf.DUMMYFUNCTION("""COMPUTED_VALUE"""),1277.03)</f>
        <v>1277.03</v>
      </c>
      <c r="G13" s="2">
        <f>IFERROR(__xludf.DUMMYFUNCTION("""COMPUTED_VALUE"""),45373.66666666667)</f>
        <v>45373.66667</v>
      </c>
      <c r="H13" s="1">
        <f>IFERROR(__xludf.DUMMYFUNCTION("""COMPUTED_VALUE"""),1262.99)</f>
        <v>1262.99</v>
      </c>
      <c r="J13" s="2">
        <f>IFERROR(__xludf.DUMMYFUNCTION("""COMPUTED_VALUE"""),45373.66666666667)</f>
        <v>45373.66667</v>
      </c>
      <c r="K13" s="1">
        <f>IFERROR(__xludf.DUMMYFUNCTION("""COMPUTED_VALUE"""),1271.17)</f>
        <v>1271.17</v>
      </c>
      <c r="M13" s="2">
        <f>IFERROR(__xludf.DUMMYFUNCTION("""COMPUTED_VALUE"""),45373.66666666667)</f>
        <v>45373.66667</v>
      </c>
      <c r="N13" s="1">
        <f>IFERROR(__xludf.DUMMYFUNCTION("""COMPUTED_VALUE"""),7.0283797E7)</f>
        <v>70283797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IFERROR(__xludf.DUMMYFUNCTION("""COMPUTED_VALUE"""),1268.74)</f>
        <v>1268.74</v>
      </c>
      <c r="D14" s="2">
        <f>IFERROR(__xludf.DUMMYFUNCTION("""COMPUTED_VALUE"""),45379.66666666667)</f>
        <v>45379.66667</v>
      </c>
      <c r="E14" s="1">
        <f>IFERROR(__xludf.DUMMYFUNCTION("""COMPUTED_VALUE"""),1285.35)</f>
        <v>1285.35</v>
      </c>
      <c r="G14" s="2">
        <f>IFERROR(__xludf.DUMMYFUNCTION("""COMPUTED_VALUE"""),45379.66666666667)</f>
        <v>45379.66667</v>
      </c>
      <c r="H14" s="1">
        <f>IFERROR(__xludf.DUMMYFUNCTION("""COMPUTED_VALUE"""),1258.04)</f>
        <v>1258.04</v>
      </c>
      <c r="J14" s="2">
        <f>IFERROR(__xludf.DUMMYFUNCTION("""COMPUTED_VALUE"""),45379.66666666667)</f>
        <v>45379.66667</v>
      </c>
      <c r="K14" s="1">
        <f>IFERROR(__xludf.DUMMYFUNCTION("""COMPUTED_VALUE"""),1280.12)</f>
        <v>1280.12</v>
      </c>
      <c r="M14" s="2">
        <f>IFERROR(__xludf.DUMMYFUNCTION("""COMPUTED_VALUE"""),45379.66666666667)</f>
        <v>45379.66667</v>
      </c>
      <c r="N14" s="1">
        <f>IFERROR(__xludf.DUMMYFUNCTION("""COMPUTED_VALUE"""),6.1906891E7)</f>
        <v>61906891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IFERROR(__xludf.DUMMYFUNCTION("""COMPUTED_VALUE"""),1279.68)</f>
        <v>1279.68</v>
      </c>
      <c r="D15" s="2">
        <f>IFERROR(__xludf.DUMMYFUNCTION("""COMPUTED_VALUE"""),45387.66666666667)</f>
        <v>45387.66667</v>
      </c>
      <c r="E15" s="1">
        <f>IFERROR(__xludf.DUMMYFUNCTION("""COMPUTED_VALUE"""),1279.68)</f>
        <v>1279.68</v>
      </c>
      <c r="G15" s="2">
        <f>IFERROR(__xludf.DUMMYFUNCTION("""COMPUTED_VALUE"""),45387.66666666667)</f>
        <v>45387.66667</v>
      </c>
      <c r="H15" s="1">
        <f>IFERROR(__xludf.DUMMYFUNCTION("""COMPUTED_VALUE"""),1227.16)</f>
        <v>1227.16</v>
      </c>
      <c r="J15" s="2">
        <f>IFERROR(__xludf.DUMMYFUNCTION("""COMPUTED_VALUE"""),45387.66666666667)</f>
        <v>45387.66667</v>
      </c>
      <c r="K15" s="1">
        <f>IFERROR(__xludf.DUMMYFUNCTION("""COMPUTED_VALUE"""),1236.11)</f>
        <v>1236.11</v>
      </c>
      <c r="M15" s="2">
        <f>IFERROR(__xludf.DUMMYFUNCTION("""COMPUTED_VALUE"""),45387.66666666667)</f>
        <v>45387.66667</v>
      </c>
      <c r="N15" s="1">
        <f>IFERROR(__xludf.DUMMYFUNCTION("""COMPUTED_VALUE"""),7.6089773E7)</f>
        <v>76089773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IFERROR(__xludf.DUMMYFUNCTION("""COMPUTED_VALUE"""),1236.1)</f>
        <v>1236.1</v>
      </c>
      <c r="D16" s="2">
        <f>IFERROR(__xludf.DUMMYFUNCTION("""COMPUTED_VALUE"""),45394.66666666667)</f>
        <v>45394.66667</v>
      </c>
      <c r="E16" s="1">
        <f>IFERROR(__xludf.DUMMYFUNCTION("""COMPUTED_VALUE"""),1244.23)</f>
        <v>1244.23</v>
      </c>
      <c r="G16" s="2">
        <f>IFERROR(__xludf.DUMMYFUNCTION("""COMPUTED_VALUE"""),45394.66666666667)</f>
        <v>45394.66667</v>
      </c>
      <c r="H16" s="1">
        <f>IFERROR(__xludf.DUMMYFUNCTION("""COMPUTED_VALUE"""),1220.69)</f>
        <v>1220.69</v>
      </c>
      <c r="J16" s="2">
        <f>IFERROR(__xludf.DUMMYFUNCTION("""COMPUTED_VALUE"""),45394.66666666667)</f>
        <v>45394.66667</v>
      </c>
      <c r="K16" s="1">
        <f>IFERROR(__xludf.DUMMYFUNCTION("""COMPUTED_VALUE"""),1224.36)</f>
        <v>1224.36</v>
      </c>
      <c r="M16" s="2">
        <f>IFERROR(__xludf.DUMMYFUNCTION("""COMPUTED_VALUE"""),45394.66666666667)</f>
        <v>45394.66667</v>
      </c>
      <c r="N16" s="1">
        <f>IFERROR(__xludf.DUMMYFUNCTION("""COMPUTED_VALUE"""),7.4471496E7)</f>
        <v>74471496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IFERROR(__xludf.DUMMYFUNCTION("""COMPUTED_VALUE"""),1226.06)</f>
        <v>1226.06</v>
      </c>
      <c r="D17" s="2">
        <f>IFERROR(__xludf.DUMMYFUNCTION("""COMPUTED_VALUE"""),45401.66666666667)</f>
        <v>45401.66667</v>
      </c>
      <c r="E17" s="1">
        <f>IFERROR(__xludf.DUMMYFUNCTION("""COMPUTED_VALUE"""),1247.27)</f>
        <v>1247.27</v>
      </c>
      <c r="G17" s="2">
        <f>IFERROR(__xludf.DUMMYFUNCTION("""COMPUTED_VALUE"""),45401.66666666667)</f>
        <v>45401.66667</v>
      </c>
      <c r="H17" s="1">
        <f>IFERROR(__xludf.DUMMYFUNCTION("""COMPUTED_VALUE"""),1216.93)</f>
        <v>1216.93</v>
      </c>
      <c r="J17" s="2">
        <f>IFERROR(__xludf.DUMMYFUNCTION("""COMPUTED_VALUE"""),45401.66666666667)</f>
        <v>45401.66667</v>
      </c>
      <c r="K17" s="1">
        <f>IFERROR(__xludf.DUMMYFUNCTION("""COMPUTED_VALUE"""),1247.0)</f>
        <v>1247</v>
      </c>
      <c r="M17" s="2">
        <f>IFERROR(__xludf.DUMMYFUNCTION("""COMPUTED_VALUE"""),45401.66666666667)</f>
        <v>45401.66667</v>
      </c>
      <c r="N17" s="1">
        <f>IFERROR(__xludf.DUMMYFUNCTION("""COMPUTED_VALUE"""),8.8334103E7)</f>
        <v>88334103</v>
      </c>
    </row>
    <row r="18">
      <c r="A18" s="2">
        <f>IFERROR(__xludf.DUMMYFUNCTION("""COMPUTED_VALUE"""),45408.66666666667)</f>
        <v>45408.66667</v>
      </c>
      <c r="B18" s="1">
        <f>IFERROR(__xludf.DUMMYFUNCTION("""COMPUTED_VALUE"""),1247.78)</f>
        <v>1247.78</v>
      </c>
      <c r="D18" s="2">
        <f>IFERROR(__xludf.DUMMYFUNCTION("""COMPUTED_VALUE"""),45408.66666666667)</f>
        <v>45408.66667</v>
      </c>
      <c r="E18" s="1">
        <f>IFERROR(__xludf.DUMMYFUNCTION("""COMPUTED_VALUE"""),1298.81)</f>
        <v>1298.81</v>
      </c>
      <c r="G18" s="2">
        <f>IFERROR(__xludf.DUMMYFUNCTION("""COMPUTED_VALUE"""),45408.66666666667)</f>
        <v>45408.66667</v>
      </c>
      <c r="H18" s="1">
        <f>IFERROR(__xludf.DUMMYFUNCTION("""COMPUTED_VALUE"""),1242.65)</f>
        <v>1242.65</v>
      </c>
      <c r="J18" s="2">
        <f>IFERROR(__xludf.DUMMYFUNCTION("""COMPUTED_VALUE"""),45408.66666666667)</f>
        <v>45408.66667</v>
      </c>
      <c r="K18" s="1">
        <f>IFERROR(__xludf.DUMMYFUNCTION("""COMPUTED_VALUE"""),1280.55)</f>
        <v>1280.55</v>
      </c>
      <c r="M18" s="2">
        <f>IFERROR(__xludf.DUMMYFUNCTION("""COMPUTED_VALUE"""),45408.66666666667)</f>
        <v>45408.66667</v>
      </c>
      <c r="N18" s="1">
        <f>IFERROR(__xludf.DUMMYFUNCTION("""COMPUTED_VALUE"""),9.3121675E7)</f>
        <v>93121675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IFERROR(__xludf.DUMMYFUNCTION("""COMPUTED_VALUE"""),1280.41)</f>
        <v>1280.41</v>
      </c>
      <c r="D19" s="2">
        <f>IFERROR(__xludf.DUMMYFUNCTION("""COMPUTED_VALUE"""),45415.66666666667)</f>
        <v>45415.66667</v>
      </c>
      <c r="E19" s="1">
        <f>IFERROR(__xludf.DUMMYFUNCTION("""COMPUTED_VALUE"""),1301.72)</f>
        <v>1301.72</v>
      </c>
      <c r="G19" s="2">
        <f>IFERROR(__xludf.DUMMYFUNCTION("""COMPUTED_VALUE"""),45415.66666666667)</f>
        <v>45415.66667</v>
      </c>
      <c r="H19" s="1">
        <f>IFERROR(__xludf.DUMMYFUNCTION("""COMPUTED_VALUE"""),1273.55)</f>
        <v>1273.55</v>
      </c>
      <c r="J19" s="2">
        <f>IFERROR(__xludf.DUMMYFUNCTION("""COMPUTED_VALUE"""),45415.66666666667)</f>
        <v>45415.66667</v>
      </c>
      <c r="K19" s="1">
        <f>IFERROR(__xludf.DUMMYFUNCTION("""COMPUTED_VALUE"""),1299.81)</f>
        <v>1299.81</v>
      </c>
      <c r="M19" s="2">
        <f>IFERROR(__xludf.DUMMYFUNCTION("""COMPUTED_VALUE"""),45415.66666666667)</f>
        <v>45415.66667</v>
      </c>
      <c r="N19" s="1">
        <f>IFERROR(__xludf.DUMMYFUNCTION("""COMPUTED_VALUE"""),9.5033657E7)</f>
        <v>95033657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IFERROR(__xludf.DUMMYFUNCTION("""COMPUTED_VALUE"""),1300.68)</f>
        <v>1300.68</v>
      </c>
      <c r="D20" s="2">
        <f>IFERROR(__xludf.DUMMYFUNCTION("""COMPUTED_VALUE"""),45422.66666666667)</f>
        <v>45422.66667</v>
      </c>
      <c r="E20" s="1">
        <f>IFERROR(__xludf.DUMMYFUNCTION("""COMPUTED_VALUE"""),1323.32)</f>
        <v>1323.32</v>
      </c>
      <c r="G20" s="2">
        <f>IFERROR(__xludf.DUMMYFUNCTION("""COMPUTED_VALUE"""),45422.66666666667)</f>
        <v>45422.66667</v>
      </c>
      <c r="H20" s="1">
        <f>IFERROR(__xludf.DUMMYFUNCTION("""COMPUTED_VALUE"""),1291.15)</f>
        <v>1291.15</v>
      </c>
      <c r="J20" s="2">
        <f>IFERROR(__xludf.DUMMYFUNCTION("""COMPUTED_VALUE"""),45422.66666666667)</f>
        <v>45422.66667</v>
      </c>
      <c r="K20" s="1">
        <f>IFERROR(__xludf.DUMMYFUNCTION("""COMPUTED_VALUE"""),1320.04)</f>
        <v>1320.04</v>
      </c>
      <c r="M20" s="2">
        <f>IFERROR(__xludf.DUMMYFUNCTION("""COMPUTED_VALUE"""),45422.66666666667)</f>
        <v>45422.66667</v>
      </c>
      <c r="N20" s="1">
        <f>IFERROR(__xludf.DUMMYFUNCTION("""COMPUTED_VALUE"""),7.0160003E7)</f>
        <v>70160003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IFERROR(__xludf.DUMMYFUNCTION("""COMPUTED_VALUE"""),1320.07)</f>
        <v>1320.07</v>
      </c>
      <c r="D21" s="2">
        <f>IFERROR(__xludf.DUMMYFUNCTION("""COMPUTED_VALUE"""),45429.66666666667)</f>
        <v>45429.66667</v>
      </c>
      <c r="E21" s="1">
        <f>IFERROR(__xludf.DUMMYFUNCTION("""COMPUTED_VALUE"""),1326.09)</f>
        <v>1326.09</v>
      </c>
      <c r="G21" s="2">
        <f>IFERROR(__xludf.DUMMYFUNCTION("""COMPUTED_VALUE"""),45429.66666666667)</f>
        <v>45429.66667</v>
      </c>
      <c r="H21" s="1">
        <f>IFERROR(__xludf.DUMMYFUNCTION("""COMPUTED_VALUE"""),1297.52)</f>
        <v>1297.52</v>
      </c>
      <c r="J21" s="2">
        <f>IFERROR(__xludf.DUMMYFUNCTION("""COMPUTED_VALUE"""),45429.66666666667)</f>
        <v>45429.66667</v>
      </c>
      <c r="K21" s="1">
        <f>IFERROR(__xludf.DUMMYFUNCTION("""COMPUTED_VALUE"""),1317.81)</f>
        <v>1317.81</v>
      </c>
      <c r="M21" s="2">
        <f>IFERROR(__xludf.DUMMYFUNCTION("""COMPUTED_VALUE"""),45429.66666666667)</f>
        <v>45429.66667</v>
      </c>
      <c r="N21" s="1">
        <f>IFERROR(__xludf.DUMMYFUNCTION("""COMPUTED_VALUE"""),6.6010831E7)</f>
        <v>66010831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IFERROR(__xludf.DUMMYFUNCTION("""COMPUTED_VALUE"""),1317.81)</f>
        <v>1317.81</v>
      </c>
      <c r="D22" s="2">
        <f>IFERROR(__xludf.DUMMYFUNCTION("""COMPUTED_VALUE"""),45436.66666666667)</f>
        <v>45436.66667</v>
      </c>
      <c r="E22" s="1">
        <f>IFERROR(__xludf.DUMMYFUNCTION("""COMPUTED_VALUE"""),1324.3)</f>
        <v>1324.3</v>
      </c>
      <c r="G22" s="2">
        <f>IFERROR(__xludf.DUMMYFUNCTION("""COMPUTED_VALUE"""),45436.66666666667)</f>
        <v>45436.66667</v>
      </c>
      <c r="H22" s="1">
        <f>IFERROR(__xludf.DUMMYFUNCTION("""COMPUTED_VALUE"""),1298.98)</f>
        <v>1298.98</v>
      </c>
      <c r="J22" s="2">
        <f>IFERROR(__xludf.DUMMYFUNCTION("""COMPUTED_VALUE"""),45436.66666666667)</f>
        <v>45436.66667</v>
      </c>
      <c r="K22" s="1">
        <f>IFERROR(__xludf.DUMMYFUNCTION("""COMPUTED_VALUE"""),1300.4)</f>
        <v>1300.4</v>
      </c>
      <c r="M22" s="2">
        <f>IFERROR(__xludf.DUMMYFUNCTION("""COMPUTED_VALUE"""),45436.66666666667)</f>
        <v>45436.66667</v>
      </c>
      <c r="N22" s="1">
        <f>IFERROR(__xludf.DUMMYFUNCTION("""COMPUTED_VALUE"""),6.005726E7)</f>
        <v>60057260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IFERROR(__xludf.DUMMYFUNCTION("""COMPUTED_VALUE"""),1298.92)</f>
        <v>1298.92</v>
      </c>
      <c r="D23" s="2">
        <f>IFERROR(__xludf.DUMMYFUNCTION("""COMPUTED_VALUE"""),45443.66666666667)</f>
        <v>45443.66667</v>
      </c>
      <c r="E23" s="1">
        <f>IFERROR(__xludf.DUMMYFUNCTION("""COMPUTED_VALUE"""),1298.92)</f>
        <v>1298.92</v>
      </c>
      <c r="G23" s="2">
        <f>IFERROR(__xludf.DUMMYFUNCTION("""COMPUTED_VALUE"""),45443.66666666667)</f>
        <v>45443.66667</v>
      </c>
      <c r="H23" s="1">
        <f>IFERROR(__xludf.DUMMYFUNCTION("""COMPUTED_VALUE"""),1269.15)</f>
        <v>1269.15</v>
      </c>
      <c r="J23" s="2">
        <f>IFERROR(__xludf.DUMMYFUNCTION("""COMPUTED_VALUE"""),45443.66666666667)</f>
        <v>45443.66667</v>
      </c>
      <c r="K23" s="1">
        <f>IFERROR(__xludf.DUMMYFUNCTION("""COMPUTED_VALUE"""),1296.77)</f>
        <v>1296.77</v>
      </c>
      <c r="M23" s="2">
        <f>IFERROR(__xludf.DUMMYFUNCTION("""COMPUTED_VALUE"""),45443.66666666667)</f>
        <v>45443.66667</v>
      </c>
      <c r="N23" s="1">
        <f>IFERROR(__xludf.DUMMYFUNCTION("""COMPUTED_VALUE"""),6.8418132E7)</f>
        <v>68418132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IFERROR(__xludf.DUMMYFUNCTION("""COMPUTED_VALUE"""),1295.28)</f>
        <v>1295.28</v>
      </c>
      <c r="D24" s="2">
        <f>IFERROR(__xludf.DUMMYFUNCTION("""COMPUTED_VALUE"""),45450.66666666667)</f>
        <v>45450.66667</v>
      </c>
      <c r="E24" s="1">
        <f>IFERROR(__xludf.DUMMYFUNCTION("""COMPUTED_VALUE"""),1327.81)</f>
        <v>1327.81</v>
      </c>
      <c r="G24" s="2">
        <f>IFERROR(__xludf.DUMMYFUNCTION("""COMPUTED_VALUE"""),45450.66666666667)</f>
        <v>45450.66667</v>
      </c>
      <c r="H24" s="1">
        <f>IFERROR(__xludf.DUMMYFUNCTION("""COMPUTED_VALUE"""),1291.77)</f>
        <v>1291.77</v>
      </c>
      <c r="J24" s="2">
        <f>IFERROR(__xludf.DUMMYFUNCTION("""COMPUTED_VALUE"""),45450.66666666667)</f>
        <v>45450.66667</v>
      </c>
      <c r="K24" s="1">
        <f>IFERROR(__xludf.DUMMYFUNCTION("""COMPUTED_VALUE"""),1313.97)</f>
        <v>1313.97</v>
      </c>
      <c r="M24" s="2">
        <f>IFERROR(__xludf.DUMMYFUNCTION("""COMPUTED_VALUE"""),45450.66666666667)</f>
        <v>45450.66667</v>
      </c>
      <c r="N24" s="1">
        <f>IFERROR(__xludf.DUMMYFUNCTION("""COMPUTED_VALUE"""),6.807994E7)</f>
        <v>68079940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IFERROR(__xludf.DUMMYFUNCTION("""COMPUTED_VALUE"""),1312.72)</f>
        <v>1312.72</v>
      </c>
      <c r="D25" s="2">
        <f>IFERROR(__xludf.DUMMYFUNCTION("""COMPUTED_VALUE"""),45457.66666666667)</f>
        <v>45457.66667</v>
      </c>
      <c r="E25" s="1">
        <f>IFERROR(__xludf.DUMMYFUNCTION("""COMPUTED_VALUE"""),1319.1)</f>
        <v>1319.1</v>
      </c>
      <c r="G25" s="2">
        <f>IFERROR(__xludf.DUMMYFUNCTION("""COMPUTED_VALUE"""),45457.66666666667)</f>
        <v>45457.66667</v>
      </c>
      <c r="H25" s="1">
        <f>IFERROR(__xludf.DUMMYFUNCTION("""COMPUTED_VALUE"""),1295.1)</f>
        <v>1295.1</v>
      </c>
      <c r="J25" s="2">
        <f>IFERROR(__xludf.DUMMYFUNCTION("""COMPUTED_VALUE"""),45457.66666666667)</f>
        <v>45457.66667</v>
      </c>
      <c r="K25" s="1">
        <f>IFERROR(__xludf.DUMMYFUNCTION("""COMPUTED_VALUE"""),1318.27)</f>
        <v>1318.27</v>
      </c>
      <c r="M25" s="2">
        <f>IFERROR(__xludf.DUMMYFUNCTION("""COMPUTED_VALUE"""),45457.66666666667)</f>
        <v>45457.66667</v>
      </c>
      <c r="N25" s="1">
        <f>IFERROR(__xludf.DUMMYFUNCTION("""COMPUTED_VALUE"""),6.27595E7)</f>
        <v>62759500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IFERROR(__xludf.DUMMYFUNCTION("""COMPUTED_VALUE"""),1317.37)</f>
        <v>1317.37</v>
      </c>
      <c r="D26" s="2">
        <f>IFERROR(__xludf.DUMMYFUNCTION("""COMPUTED_VALUE"""),45464.66666666667)</f>
        <v>45464.66667</v>
      </c>
      <c r="E26" s="1">
        <f>IFERROR(__xludf.DUMMYFUNCTION("""COMPUTED_VALUE"""),1339.56)</f>
        <v>1339.56</v>
      </c>
      <c r="G26" s="2">
        <f>IFERROR(__xludf.DUMMYFUNCTION("""COMPUTED_VALUE"""),45464.66666666667)</f>
        <v>45464.66667</v>
      </c>
      <c r="H26" s="1">
        <f>IFERROR(__xludf.DUMMYFUNCTION("""COMPUTED_VALUE"""),1308.47)</f>
        <v>1308.47</v>
      </c>
      <c r="J26" s="2">
        <f>IFERROR(__xludf.DUMMYFUNCTION("""COMPUTED_VALUE"""),45464.66666666667)</f>
        <v>45464.66667</v>
      </c>
      <c r="K26" s="1">
        <f>IFERROR(__xludf.DUMMYFUNCTION("""COMPUTED_VALUE"""),1333.11)</f>
        <v>1333.11</v>
      </c>
      <c r="M26" s="2">
        <f>IFERROR(__xludf.DUMMYFUNCTION("""COMPUTED_VALUE"""),45464.66666666667)</f>
        <v>45464.66667</v>
      </c>
      <c r="N26" s="1">
        <f>IFERROR(__xludf.DUMMYFUNCTION("""COMPUTED_VALUE"""),7.8589602E7)</f>
        <v>78589602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IFERROR(__xludf.DUMMYFUNCTION("""COMPUTED_VALUE"""),1336.14)</f>
        <v>1336.14</v>
      </c>
      <c r="D27" s="2">
        <f>IFERROR(__xludf.DUMMYFUNCTION("""COMPUTED_VALUE"""),45471.66666666667)</f>
        <v>45471.66667</v>
      </c>
      <c r="E27" s="1">
        <f>IFERROR(__xludf.DUMMYFUNCTION("""COMPUTED_VALUE"""),1343.74)</f>
        <v>1343.74</v>
      </c>
      <c r="G27" s="2">
        <f>IFERROR(__xludf.DUMMYFUNCTION("""COMPUTED_VALUE"""),45471.66666666667)</f>
        <v>45471.66667</v>
      </c>
      <c r="H27" s="1">
        <f>IFERROR(__xludf.DUMMYFUNCTION("""COMPUTED_VALUE"""),1307.57)</f>
        <v>1307.57</v>
      </c>
      <c r="J27" s="2">
        <f>IFERROR(__xludf.DUMMYFUNCTION("""COMPUTED_VALUE"""),45471.66666666667)</f>
        <v>45471.66667</v>
      </c>
      <c r="K27" s="1">
        <f>IFERROR(__xludf.DUMMYFUNCTION("""COMPUTED_VALUE"""),1310.06)</f>
        <v>1310.06</v>
      </c>
      <c r="M27" s="2">
        <f>IFERROR(__xludf.DUMMYFUNCTION("""COMPUTED_VALUE"""),45471.66666666667)</f>
        <v>45471.66667</v>
      </c>
      <c r="N27" s="1">
        <f>IFERROR(__xludf.DUMMYFUNCTION("""COMPUTED_VALUE"""),9.7415736E7)</f>
        <v>97415736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IFERROR(__xludf.DUMMYFUNCTION("""COMPUTED_VALUE"""),1310.23)</f>
        <v>1310.23</v>
      </c>
      <c r="D28" s="2">
        <f>IFERROR(__xludf.DUMMYFUNCTION("""COMPUTED_VALUE"""),45478.66666666667)</f>
        <v>45478.66667</v>
      </c>
      <c r="E28" s="1">
        <f>IFERROR(__xludf.DUMMYFUNCTION("""COMPUTED_VALUE"""),1320.14)</f>
        <v>1320.14</v>
      </c>
      <c r="G28" s="2">
        <f>IFERROR(__xludf.DUMMYFUNCTION("""COMPUTED_VALUE"""),45478.66666666667)</f>
        <v>45478.66667</v>
      </c>
      <c r="H28" s="1">
        <f>IFERROR(__xludf.DUMMYFUNCTION("""COMPUTED_VALUE"""),1286.94)</f>
        <v>1286.94</v>
      </c>
      <c r="J28" s="2">
        <f>IFERROR(__xludf.DUMMYFUNCTION("""COMPUTED_VALUE"""),45478.66666666667)</f>
        <v>45478.66667</v>
      </c>
      <c r="K28" s="1">
        <f>IFERROR(__xludf.DUMMYFUNCTION("""COMPUTED_VALUE"""),1312.42)</f>
        <v>1312.42</v>
      </c>
      <c r="M28" s="2">
        <f>IFERROR(__xludf.DUMMYFUNCTION("""COMPUTED_VALUE"""),45478.66666666667)</f>
        <v>45478.66667</v>
      </c>
      <c r="N28" s="1">
        <f>IFERROR(__xludf.DUMMYFUNCTION("""COMPUTED_VALUE"""),5.1540395E7)</f>
        <v>51540395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IFERROR(__xludf.DUMMYFUNCTION("""COMPUTED_VALUE"""),1312.95)</f>
        <v>1312.95</v>
      </c>
      <c r="D29" s="2">
        <f>IFERROR(__xludf.DUMMYFUNCTION("""COMPUTED_VALUE"""),45485.66666666667)</f>
        <v>45485.66667</v>
      </c>
      <c r="E29" s="1">
        <f>IFERROR(__xludf.DUMMYFUNCTION("""COMPUTED_VALUE"""),1331.62)</f>
        <v>1331.62</v>
      </c>
      <c r="G29" s="2">
        <f>IFERROR(__xludf.DUMMYFUNCTION("""COMPUTED_VALUE"""),45485.66666666667)</f>
        <v>45485.66667</v>
      </c>
      <c r="H29" s="1">
        <f>IFERROR(__xludf.DUMMYFUNCTION("""COMPUTED_VALUE"""),1310.68)</f>
        <v>1310.68</v>
      </c>
      <c r="J29" s="2">
        <f>IFERROR(__xludf.DUMMYFUNCTION("""COMPUTED_VALUE"""),45485.66666666667)</f>
        <v>45485.66667</v>
      </c>
      <c r="K29" s="1">
        <f>IFERROR(__xludf.DUMMYFUNCTION("""COMPUTED_VALUE"""),1324.12)</f>
        <v>1324.12</v>
      </c>
      <c r="M29" s="2">
        <f>IFERROR(__xludf.DUMMYFUNCTION("""COMPUTED_VALUE"""),45485.66666666667)</f>
        <v>45485.66667</v>
      </c>
      <c r="N29" s="1">
        <f>IFERROR(__xludf.DUMMYFUNCTION("""COMPUTED_VALUE"""),6.2684241E7)</f>
        <v>62684241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IFERROR(__xludf.DUMMYFUNCTION("""COMPUTED_VALUE"""),1324.12)</f>
        <v>1324.12</v>
      </c>
      <c r="D30" s="2">
        <f>IFERROR(__xludf.DUMMYFUNCTION("""COMPUTED_VALUE"""),45492.66666666667)</f>
        <v>45492.66667</v>
      </c>
      <c r="E30" s="1">
        <f>IFERROR(__xludf.DUMMYFUNCTION("""COMPUTED_VALUE"""),1354.7)</f>
        <v>1354.7</v>
      </c>
      <c r="G30" s="2">
        <f>IFERROR(__xludf.DUMMYFUNCTION("""COMPUTED_VALUE"""),45492.66666666667)</f>
        <v>45492.66667</v>
      </c>
      <c r="H30" s="1">
        <f>IFERROR(__xludf.DUMMYFUNCTION("""COMPUTED_VALUE"""),1307.89)</f>
        <v>1307.89</v>
      </c>
      <c r="J30" s="2">
        <f>IFERROR(__xludf.DUMMYFUNCTION("""COMPUTED_VALUE"""),45492.66666666667)</f>
        <v>45492.66667</v>
      </c>
      <c r="K30" s="1">
        <f>IFERROR(__xludf.DUMMYFUNCTION("""COMPUTED_VALUE"""),1332.0)</f>
        <v>1332</v>
      </c>
      <c r="M30" s="2">
        <f>IFERROR(__xludf.DUMMYFUNCTION("""COMPUTED_VALUE"""),45492.66666666667)</f>
        <v>45492.66667</v>
      </c>
      <c r="N30" s="1">
        <f>IFERROR(__xludf.DUMMYFUNCTION("""COMPUTED_VALUE"""),7.7055356E7)</f>
        <v>77055356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IFERROR(__xludf.DUMMYFUNCTION("""COMPUTED_VALUE"""),1331.74)</f>
        <v>1331.74</v>
      </c>
      <c r="D31" s="2">
        <f>IFERROR(__xludf.DUMMYFUNCTION("""COMPUTED_VALUE"""),45499.66666666667)</f>
        <v>45499.66667</v>
      </c>
      <c r="E31" s="1">
        <f>IFERROR(__xludf.DUMMYFUNCTION("""COMPUTED_VALUE"""),1342.73)</f>
        <v>1342.73</v>
      </c>
      <c r="G31" s="2">
        <f>IFERROR(__xludf.DUMMYFUNCTION("""COMPUTED_VALUE"""),45499.66666666667)</f>
        <v>45499.66667</v>
      </c>
      <c r="H31" s="1">
        <f>IFERROR(__xludf.DUMMYFUNCTION("""COMPUTED_VALUE"""),1304.83)</f>
        <v>1304.83</v>
      </c>
      <c r="J31" s="2">
        <f>IFERROR(__xludf.DUMMYFUNCTION("""COMPUTED_VALUE"""),45499.66666666667)</f>
        <v>45499.66667</v>
      </c>
      <c r="K31" s="1">
        <f>IFERROR(__xludf.DUMMYFUNCTION("""COMPUTED_VALUE"""),1338.71)</f>
        <v>1338.71</v>
      </c>
      <c r="M31" s="2">
        <f>IFERROR(__xludf.DUMMYFUNCTION("""COMPUTED_VALUE"""),45499.66666666667)</f>
        <v>45499.66667</v>
      </c>
      <c r="N31" s="1">
        <f>IFERROR(__xludf.DUMMYFUNCTION("""COMPUTED_VALUE"""),8.4968704E7)</f>
        <v>84968704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IFERROR(__xludf.DUMMYFUNCTION("""COMPUTED_VALUE"""),1340.83)</f>
        <v>1340.83</v>
      </c>
      <c r="D32" s="2">
        <f>IFERROR(__xludf.DUMMYFUNCTION("""COMPUTED_VALUE"""),45506.66666666667)</f>
        <v>45506.66667</v>
      </c>
      <c r="E32" s="1">
        <f>IFERROR(__xludf.DUMMYFUNCTION("""COMPUTED_VALUE"""),1351.52)</f>
        <v>1351.52</v>
      </c>
      <c r="G32" s="2">
        <f>IFERROR(__xludf.DUMMYFUNCTION("""COMPUTED_VALUE"""),45506.66666666667)</f>
        <v>45506.66667</v>
      </c>
      <c r="H32" s="1">
        <f>IFERROR(__xludf.DUMMYFUNCTION("""COMPUTED_VALUE"""),1269.07)</f>
        <v>1269.07</v>
      </c>
      <c r="J32" s="2">
        <f>IFERROR(__xludf.DUMMYFUNCTION("""COMPUTED_VALUE"""),45506.66666666667)</f>
        <v>45506.66667</v>
      </c>
      <c r="K32" s="1">
        <f>IFERROR(__xludf.DUMMYFUNCTION("""COMPUTED_VALUE"""),1350.54)</f>
        <v>1350.54</v>
      </c>
      <c r="M32" s="2">
        <f>IFERROR(__xludf.DUMMYFUNCTION("""COMPUTED_VALUE"""),45506.66666666667)</f>
        <v>45506.66667</v>
      </c>
      <c r="N32" s="1">
        <f>IFERROR(__xludf.DUMMYFUNCTION("""COMPUTED_VALUE"""),1.23339237E8)</f>
        <v>123339237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IFERROR(__xludf.DUMMYFUNCTION("""COMPUTED_VALUE"""),1351.07)</f>
        <v>1351.07</v>
      </c>
      <c r="D33" s="2">
        <f>IFERROR(__xludf.DUMMYFUNCTION("""COMPUTED_VALUE"""),45513.66666666667)</f>
        <v>45513.66667</v>
      </c>
      <c r="E33" s="1">
        <f>IFERROR(__xludf.DUMMYFUNCTION("""COMPUTED_VALUE"""),1365.79)</f>
        <v>1365.79</v>
      </c>
      <c r="G33" s="2">
        <f>IFERROR(__xludf.DUMMYFUNCTION("""COMPUTED_VALUE"""),45513.66666666667)</f>
        <v>45513.66667</v>
      </c>
      <c r="H33" s="1">
        <f>IFERROR(__xludf.DUMMYFUNCTION("""COMPUTED_VALUE"""),1323.53)</f>
        <v>1323.53</v>
      </c>
      <c r="J33" s="2">
        <f>IFERROR(__xludf.DUMMYFUNCTION("""COMPUTED_VALUE"""),45513.66666666667)</f>
        <v>45513.66667</v>
      </c>
      <c r="K33" s="1">
        <f>IFERROR(__xludf.DUMMYFUNCTION("""COMPUTED_VALUE"""),1353.84)</f>
        <v>1353.84</v>
      </c>
      <c r="M33" s="2">
        <f>IFERROR(__xludf.DUMMYFUNCTION("""COMPUTED_VALUE"""),45513.66666666667)</f>
        <v>45513.66667</v>
      </c>
      <c r="N33" s="1">
        <f>IFERROR(__xludf.DUMMYFUNCTION("""COMPUTED_VALUE"""),9.0381871E7)</f>
        <v>90381871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IFERROR(__xludf.DUMMYFUNCTION("""COMPUTED_VALUE"""),1353.07)</f>
        <v>1353.07</v>
      </c>
      <c r="D34" s="2">
        <f>IFERROR(__xludf.DUMMYFUNCTION("""COMPUTED_VALUE"""),45520.66666666667)</f>
        <v>45520.66667</v>
      </c>
      <c r="E34" s="1">
        <f>IFERROR(__xludf.DUMMYFUNCTION("""COMPUTED_VALUE"""),1353.07)</f>
        <v>1353.07</v>
      </c>
      <c r="G34" s="2">
        <f>IFERROR(__xludf.DUMMYFUNCTION("""COMPUTED_VALUE"""),45520.66666666667)</f>
        <v>45520.66667</v>
      </c>
      <c r="H34" s="1">
        <f>IFERROR(__xludf.DUMMYFUNCTION("""COMPUTED_VALUE"""),1320.25)</f>
        <v>1320.25</v>
      </c>
      <c r="J34" s="2">
        <f>IFERROR(__xludf.DUMMYFUNCTION("""COMPUTED_VALUE"""),45520.66666666667)</f>
        <v>45520.66667</v>
      </c>
      <c r="K34" s="1">
        <f>IFERROR(__xludf.DUMMYFUNCTION("""COMPUTED_VALUE"""),1340.13)</f>
        <v>1340.13</v>
      </c>
      <c r="M34" s="2">
        <f>IFERROR(__xludf.DUMMYFUNCTION("""COMPUTED_VALUE"""),45520.66666666667)</f>
        <v>45520.66667</v>
      </c>
      <c r="N34" s="1">
        <f>IFERROR(__xludf.DUMMYFUNCTION("""COMPUTED_VALUE"""),7.3150309E7)</f>
        <v>73150309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IFERROR(__xludf.DUMMYFUNCTION("""COMPUTED_VALUE"""),1340.2)</f>
        <v>1340.2</v>
      </c>
      <c r="D35" s="2">
        <f>IFERROR(__xludf.DUMMYFUNCTION("""COMPUTED_VALUE"""),45527.66666666667)</f>
        <v>45527.66667</v>
      </c>
      <c r="E35" s="1">
        <f>IFERROR(__xludf.DUMMYFUNCTION("""COMPUTED_VALUE"""),1371.11)</f>
        <v>1371.11</v>
      </c>
      <c r="G35" s="2">
        <f>IFERROR(__xludf.DUMMYFUNCTION("""COMPUTED_VALUE"""),45527.66666666667)</f>
        <v>45527.66667</v>
      </c>
      <c r="H35" s="1">
        <f>IFERROR(__xludf.DUMMYFUNCTION("""COMPUTED_VALUE"""),1340.17)</f>
        <v>1340.17</v>
      </c>
      <c r="J35" s="2">
        <f>IFERROR(__xludf.DUMMYFUNCTION("""COMPUTED_VALUE"""),45527.66666666667)</f>
        <v>45527.66667</v>
      </c>
      <c r="K35" s="1">
        <f>IFERROR(__xludf.DUMMYFUNCTION("""COMPUTED_VALUE"""),1355.92)</f>
        <v>1355.92</v>
      </c>
      <c r="M35" s="2">
        <f>IFERROR(__xludf.DUMMYFUNCTION("""COMPUTED_VALUE"""),45527.66666666667)</f>
        <v>45527.66667</v>
      </c>
      <c r="N35" s="1">
        <f>IFERROR(__xludf.DUMMYFUNCTION("""COMPUTED_VALUE"""),5.5283838E7)</f>
        <v>55283838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IFERROR(__xludf.DUMMYFUNCTION("""COMPUTED_VALUE"""),1355.55)</f>
        <v>1355.55</v>
      </c>
      <c r="D36" s="2">
        <f>IFERROR(__xludf.DUMMYFUNCTION("""COMPUTED_VALUE"""),45534.66666666667)</f>
        <v>45534.66667</v>
      </c>
      <c r="E36" s="1">
        <f>IFERROR(__xludf.DUMMYFUNCTION("""COMPUTED_VALUE"""),1377.94)</f>
        <v>1377.94</v>
      </c>
      <c r="G36" s="2">
        <f>IFERROR(__xludf.DUMMYFUNCTION("""COMPUTED_VALUE"""),45534.66666666667)</f>
        <v>45534.66667</v>
      </c>
      <c r="H36" s="1">
        <f>IFERROR(__xludf.DUMMYFUNCTION("""COMPUTED_VALUE"""),1352.9)</f>
        <v>1352.9</v>
      </c>
      <c r="J36" s="2">
        <f>IFERROR(__xludf.DUMMYFUNCTION("""COMPUTED_VALUE"""),45534.66666666667)</f>
        <v>45534.66667</v>
      </c>
      <c r="K36" s="1">
        <f>IFERROR(__xludf.DUMMYFUNCTION("""COMPUTED_VALUE"""),1375.72)</f>
        <v>1375.72</v>
      </c>
      <c r="M36" s="2">
        <f>IFERROR(__xludf.DUMMYFUNCTION("""COMPUTED_VALUE"""),45534.66666666667)</f>
        <v>45534.66667</v>
      </c>
      <c r="N36" s="1">
        <f>IFERROR(__xludf.DUMMYFUNCTION("""COMPUTED_VALUE"""),6.5567852E7)</f>
        <v>65567852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IFERROR(__xludf.DUMMYFUNCTION("""COMPUTED_VALUE"""),1373.25)</f>
        <v>1373.25</v>
      </c>
      <c r="D37" s="2">
        <f>IFERROR(__xludf.DUMMYFUNCTION("""COMPUTED_VALUE"""),45541.66666666667)</f>
        <v>45541.66667</v>
      </c>
      <c r="E37" s="1">
        <f>IFERROR(__xludf.DUMMYFUNCTION("""COMPUTED_VALUE"""),1418.23)</f>
        <v>1418.23</v>
      </c>
      <c r="G37" s="2">
        <f>IFERROR(__xludf.DUMMYFUNCTION("""COMPUTED_VALUE"""),45541.66666666667)</f>
        <v>45541.66667</v>
      </c>
      <c r="H37" s="1">
        <f>IFERROR(__xludf.DUMMYFUNCTION("""COMPUTED_VALUE"""),1373.25)</f>
        <v>1373.25</v>
      </c>
      <c r="J37" s="2">
        <f>IFERROR(__xludf.DUMMYFUNCTION("""COMPUTED_VALUE"""),45541.66666666667)</f>
        <v>45541.66667</v>
      </c>
      <c r="K37" s="1">
        <f>IFERROR(__xludf.DUMMYFUNCTION("""COMPUTED_VALUE"""),1406.38)</f>
        <v>1406.38</v>
      </c>
      <c r="M37" s="2">
        <f>IFERROR(__xludf.DUMMYFUNCTION("""COMPUTED_VALUE"""),45541.66666666667)</f>
        <v>45541.66667</v>
      </c>
      <c r="N37" s="1">
        <f>IFERROR(__xludf.DUMMYFUNCTION("""COMPUTED_VALUE"""),6.9550472E7)</f>
        <v>69550472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IFERROR(__xludf.DUMMYFUNCTION("""COMPUTED_VALUE"""),1404.8)</f>
        <v>1404.8</v>
      </c>
      <c r="D38" s="2">
        <f>IFERROR(__xludf.DUMMYFUNCTION("""COMPUTED_VALUE"""),45548.66666666667)</f>
        <v>45548.66667</v>
      </c>
      <c r="E38" s="1">
        <f>IFERROR(__xludf.DUMMYFUNCTION("""COMPUTED_VALUE"""),1421.48)</f>
        <v>1421.48</v>
      </c>
      <c r="G38" s="2">
        <f>IFERROR(__xludf.DUMMYFUNCTION("""COMPUTED_VALUE"""),45548.66666666667)</f>
        <v>45548.66667</v>
      </c>
      <c r="H38" s="1">
        <f>IFERROR(__xludf.DUMMYFUNCTION("""COMPUTED_VALUE"""),1378.12)</f>
        <v>1378.12</v>
      </c>
      <c r="J38" s="2">
        <f>IFERROR(__xludf.DUMMYFUNCTION("""COMPUTED_VALUE"""),45548.66666666667)</f>
        <v>45548.66667</v>
      </c>
      <c r="K38" s="1">
        <f>IFERROR(__xludf.DUMMYFUNCTION("""COMPUTED_VALUE"""),1390.99)</f>
        <v>1390.99</v>
      </c>
      <c r="M38" s="2">
        <f>IFERROR(__xludf.DUMMYFUNCTION("""COMPUTED_VALUE"""),45548.66666666667)</f>
        <v>45548.66667</v>
      </c>
      <c r="N38" s="1">
        <f>IFERROR(__xludf.DUMMYFUNCTION("""COMPUTED_VALUE"""),7.3768053E7)</f>
        <v>73768053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IFERROR(__xludf.DUMMYFUNCTION("""COMPUTED_VALUE"""),1390.85)</f>
        <v>1390.85</v>
      </c>
      <c r="D39" s="2">
        <f>IFERROR(__xludf.DUMMYFUNCTION("""COMPUTED_VALUE"""),45555.66666666667)</f>
        <v>45555.66667</v>
      </c>
      <c r="E39" s="1">
        <f>IFERROR(__xludf.DUMMYFUNCTION("""COMPUTED_VALUE"""),1410.03)</f>
        <v>1410.03</v>
      </c>
      <c r="G39" s="2">
        <f>IFERROR(__xludf.DUMMYFUNCTION("""COMPUTED_VALUE"""),45555.66666666667)</f>
        <v>45555.66667</v>
      </c>
      <c r="H39" s="1">
        <f>IFERROR(__xludf.DUMMYFUNCTION("""COMPUTED_VALUE"""),1358.92)</f>
        <v>1358.92</v>
      </c>
      <c r="J39" s="2">
        <f>IFERROR(__xludf.DUMMYFUNCTION("""COMPUTED_VALUE"""),45555.66666666667)</f>
        <v>45555.66667</v>
      </c>
      <c r="K39" s="1">
        <f>IFERROR(__xludf.DUMMYFUNCTION("""COMPUTED_VALUE"""),1383.26)</f>
        <v>1383.26</v>
      </c>
      <c r="M39" s="2">
        <f>IFERROR(__xludf.DUMMYFUNCTION("""COMPUTED_VALUE"""),45555.66666666667)</f>
        <v>45555.66667</v>
      </c>
      <c r="N39" s="1">
        <f>IFERROR(__xludf.DUMMYFUNCTION("""COMPUTED_VALUE"""),1.18775832E8)</f>
        <v>118775832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IFERROR(__xludf.DUMMYFUNCTION("""COMPUTED_VALUE"""),1381.81)</f>
        <v>1381.81</v>
      </c>
      <c r="D40" s="2">
        <f>IFERROR(__xludf.DUMMYFUNCTION("""COMPUTED_VALUE"""),45562.66666666667)</f>
        <v>45562.66667</v>
      </c>
      <c r="E40" s="1">
        <f>IFERROR(__xludf.DUMMYFUNCTION("""COMPUTED_VALUE"""),1392.44)</f>
        <v>1392.44</v>
      </c>
      <c r="G40" s="2">
        <f>IFERROR(__xludf.DUMMYFUNCTION("""COMPUTED_VALUE"""),45562.66666666667)</f>
        <v>45562.66667</v>
      </c>
      <c r="H40" s="1">
        <f>IFERROR(__xludf.DUMMYFUNCTION("""COMPUTED_VALUE"""),1365.44)</f>
        <v>1365.44</v>
      </c>
      <c r="J40" s="2">
        <f>IFERROR(__xludf.DUMMYFUNCTION("""COMPUTED_VALUE"""),45562.66666666667)</f>
        <v>45562.66667</v>
      </c>
      <c r="K40" s="1">
        <f>IFERROR(__xludf.DUMMYFUNCTION("""COMPUTED_VALUE"""),1382.58)</f>
        <v>1382.58</v>
      </c>
      <c r="M40" s="2">
        <f>IFERROR(__xludf.DUMMYFUNCTION("""COMPUTED_VALUE"""),45562.66666666667)</f>
        <v>45562.66667</v>
      </c>
      <c r="N40" s="1">
        <f>IFERROR(__xludf.DUMMYFUNCTION("""COMPUTED_VALUE"""),7.7003208E7)</f>
        <v>77003208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IFERROR(__xludf.DUMMYFUNCTION("""COMPUTED_VALUE"""),1383.47)</f>
        <v>1383.47</v>
      </c>
      <c r="D41" s="2">
        <f>IFERROR(__xludf.DUMMYFUNCTION("""COMPUTED_VALUE"""),45569.66666666667)</f>
        <v>45569.66667</v>
      </c>
      <c r="E41" s="1">
        <f>IFERROR(__xludf.DUMMYFUNCTION("""COMPUTED_VALUE"""),1386.58)</f>
        <v>1386.58</v>
      </c>
      <c r="G41" s="2">
        <f>IFERROR(__xludf.DUMMYFUNCTION("""COMPUTED_VALUE"""),45569.66666666667)</f>
        <v>45569.66667</v>
      </c>
      <c r="H41" s="1">
        <f>IFERROR(__xludf.DUMMYFUNCTION("""COMPUTED_VALUE"""),1339.53)</f>
        <v>1339.53</v>
      </c>
      <c r="J41" s="2">
        <f>IFERROR(__xludf.DUMMYFUNCTION("""COMPUTED_VALUE"""),45569.66666666667)</f>
        <v>45569.66667</v>
      </c>
      <c r="K41" s="1">
        <f>IFERROR(__xludf.DUMMYFUNCTION("""COMPUTED_VALUE"""),1343.93)</f>
        <v>1343.93</v>
      </c>
      <c r="M41" s="2">
        <f>IFERROR(__xludf.DUMMYFUNCTION("""COMPUTED_VALUE"""),45569.66666666667)</f>
        <v>45569.66667</v>
      </c>
      <c r="N41" s="1">
        <f>IFERROR(__xludf.DUMMYFUNCTION("""COMPUTED_VALUE"""),7.7551802E7)</f>
        <v>77551802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IFERROR(__xludf.DUMMYFUNCTION("""COMPUTED_VALUE"""),1345.2)</f>
        <v>1345.2</v>
      </c>
      <c r="D42" s="2">
        <f>IFERROR(__xludf.DUMMYFUNCTION("""COMPUTED_VALUE"""),45576.66666666667)</f>
        <v>45576.66667</v>
      </c>
      <c r="E42" s="1">
        <f>IFERROR(__xludf.DUMMYFUNCTION("""COMPUTED_VALUE"""),1360.92)</f>
        <v>1360.92</v>
      </c>
      <c r="G42" s="2">
        <f>IFERROR(__xludf.DUMMYFUNCTION("""COMPUTED_VALUE"""),45576.66666666667)</f>
        <v>45576.66667</v>
      </c>
      <c r="H42" s="1">
        <f>IFERROR(__xludf.DUMMYFUNCTION("""COMPUTED_VALUE"""),1324.93)</f>
        <v>1324.93</v>
      </c>
      <c r="J42" s="2">
        <f>IFERROR(__xludf.DUMMYFUNCTION("""COMPUTED_VALUE"""),45576.66666666667)</f>
        <v>45576.66667</v>
      </c>
      <c r="K42" s="1">
        <f>IFERROR(__xludf.DUMMYFUNCTION("""COMPUTED_VALUE"""),1359.28)</f>
        <v>1359.28</v>
      </c>
      <c r="M42" s="2">
        <f>IFERROR(__xludf.DUMMYFUNCTION("""COMPUTED_VALUE"""),45576.66666666667)</f>
        <v>45576.66667</v>
      </c>
      <c r="N42" s="1">
        <f>IFERROR(__xludf.DUMMYFUNCTION("""COMPUTED_VALUE"""),7.4304517E7)</f>
        <v>74304517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IFERROR(__xludf.DUMMYFUNCTION("""COMPUTED_VALUE"""),1359.34)</f>
        <v>1359.34</v>
      </c>
      <c r="D43" s="2">
        <f>IFERROR(__xludf.DUMMYFUNCTION("""COMPUTED_VALUE"""),45583.66666666667)</f>
        <v>45583.66667</v>
      </c>
      <c r="E43" s="1">
        <f>IFERROR(__xludf.DUMMYFUNCTION("""COMPUTED_VALUE"""),1391.7)</f>
        <v>1391.7</v>
      </c>
      <c r="G43" s="2">
        <f>IFERROR(__xludf.DUMMYFUNCTION("""COMPUTED_VALUE"""),45583.66666666667)</f>
        <v>45583.66667</v>
      </c>
      <c r="H43" s="1">
        <f>IFERROR(__xludf.DUMMYFUNCTION("""COMPUTED_VALUE"""),1345.27)</f>
        <v>1345.27</v>
      </c>
      <c r="J43" s="2">
        <f>IFERROR(__xludf.DUMMYFUNCTION("""COMPUTED_VALUE"""),45583.66666666667)</f>
        <v>45583.66667</v>
      </c>
      <c r="K43" s="1">
        <f>IFERROR(__xludf.DUMMYFUNCTION("""COMPUTED_VALUE"""),1365.59)</f>
        <v>1365.59</v>
      </c>
      <c r="M43" s="2">
        <f>IFERROR(__xludf.DUMMYFUNCTION("""COMPUTED_VALUE"""),45583.66666666667)</f>
        <v>45583.66667</v>
      </c>
      <c r="N43" s="1">
        <f>IFERROR(__xludf.DUMMYFUNCTION("""COMPUTED_VALUE"""),7.6980251E7)</f>
        <v>76980251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IFERROR(__xludf.DUMMYFUNCTION("""COMPUTED_VALUE"""),1365.72)</f>
        <v>1365.72</v>
      </c>
      <c r="D44" s="2">
        <f>IFERROR(__xludf.DUMMYFUNCTION("""COMPUTED_VALUE"""),45590.66666666667)</f>
        <v>45590.66667</v>
      </c>
      <c r="E44" s="1">
        <f>IFERROR(__xludf.DUMMYFUNCTION("""COMPUTED_VALUE"""),1367.1)</f>
        <v>1367.1</v>
      </c>
      <c r="G44" s="2">
        <f>IFERROR(__xludf.DUMMYFUNCTION("""COMPUTED_VALUE"""),45590.66666666667)</f>
        <v>45590.66667</v>
      </c>
      <c r="H44" s="1">
        <f>IFERROR(__xludf.DUMMYFUNCTION("""COMPUTED_VALUE"""),1325.83)</f>
        <v>1325.83</v>
      </c>
      <c r="J44" s="2">
        <f>IFERROR(__xludf.DUMMYFUNCTION("""COMPUTED_VALUE"""),45590.66666666667)</f>
        <v>45590.66667</v>
      </c>
      <c r="K44" s="1">
        <f>IFERROR(__xludf.DUMMYFUNCTION("""COMPUTED_VALUE"""),1327.95)</f>
        <v>1327.95</v>
      </c>
      <c r="M44" s="2">
        <f>IFERROR(__xludf.DUMMYFUNCTION("""COMPUTED_VALUE"""),45590.66666666667)</f>
        <v>45590.66667</v>
      </c>
      <c r="N44" s="1">
        <f>IFERROR(__xludf.DUMMYFUNCTION("""COMPUTED_VALUE"""),7.6896115E7)</f>
        <v>76896115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IFERROR(__xludf.DUMMYFUNCTION("""COMPUTED_VALUE"""),1327.83)</f>
        <v>1327.83</v>
      </c>
      <c r="D45" s="2">
        <f>IFERROR(__xludf.DUMMYFUNCTION("""COMPUTED_VALUE"""),45597.66666666667)</f>
        <v>45597.66667</v>
      </c>
      <c r="E45" s="1">
        <f>IFERROR(__xludf.DUMMYFUNCTION("""COMPUTED_VALUE"""),1338.48)</f>
        <v>1338.48</v>
      </c>
      <c r="G45" s="2">
        <f>IFERROR(__xludf.DUMMYFUNCTION("""COMPUTED_VALUE"""),45597.66666666667)</f>
        <v>45597.66667</v>
      </c>
      <c r="H45" s="1">
        <f>IFERROR(__xludf.DUMMYFUNCTION("""COMPUTED_VALUE"""),1305.59)</f>
        <v>1305.59</v>
      </c>
      <c r="J45" s="2">
        <f>IFERROR(__xludf.DUMMYFUNCTION("""COMPUTED_VALUE"""),45597.66666666667)</f>
        <v>45597.66667</v>
      </c>
      <c r="K45" s="1">
        <f>IFERROR(__xludf.DUMMYFUNCTION("""COMPUTED_VALUE"""),1309.39)</f>
        <v>1309.39</v>
      </c>
      <c r="M45" s="2">
        <f>IFERROR(__xludf.DUMMYFUNCTION("""COMPUTED_VALUE"""),45597.66666666667)</f>
        <v>45597.66667</v>
      </c>
      <c r="N45" s="1">
        <f>IFERROR(__xludf.DUMMYFUNCTION("""COMPUTED_VALUE"""),8.7834221E7)</f>
        <v>87834221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IFERROR(__xludf.DUMMYFUNCTION("""COMPUTED_VALUE"""),1312.51)</f>
        <v>1312.51</v>
      </c>
      <c r="D46" s="2">
        <f>IFERROR(__xludf.DUMMYFUNCTION("""COMPUTED_VALUE"""),45604.66666666667)</f>
        <v>45604.66667</v>
      </c>
      <c r="E46" s="1">
        <f>IFERROR(__xludf.DUMMYFUNCTION("""COMPUTED_VALUE"""),1323.45)</f>
        <v>1323.45</v>
      </c>
      <c r="G46" s="2">
        <f>IFERROR(__xludf.DUMMYFUNCTION("""COMPUTED_VALUE"""),45604.66666666667)</f>
        <v>45604.66667</v>
      </c>
      <c r="H46" s="1">
        <f>IFERROR(__xludf.DUMMYFUNCTION("""COMPUTED_VALUE"""),1272.95)</f>
        <v>1272.95</v>
      </c>
      <c r="J46" s="2">
        <f>IFERROR(__xludf.DUMMYFUNCTION("""COMPUTED_VALUE"""),45604.66666666667)</f>
        <v>45604.66667</v>
      </c>
      <c r="K46" s="1">
        <f>IFERROR(__xludf.DUMMYFUNCTION("""COMPUTED_VALUE"""),1323.17)</f>
        <v>1323.17</v>
      </c>
      <c r="M46" s="2">
        <f>IFERROR(__xludf.DUMMYFUNCTION("""COMPUTED_VALUE"""),45604.66666666667)</f>
        <v>45604.66667</v>
      </c>
      <c r="N46" s="1">
        <f>IFERROR(__xludf.DUMMYFUNCTION("""COMPUTED_VALUE"""),9.1270627E7)</f>
        <v>91270627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IFERROR(__xludf.DUMMYFUNCTION("""COMPUTED_VALUE"""),1317.4)</f>
        <v>1317.4</v>
      </c>
      <c r="D47" s="2">
        <f>IFERROR(__xludf.DUMMYFUNCTION("""COMPUTED_VALUE"""),45611.66666666667)</f>
        <v>45611.66667</v>
      </c>
      <c r="E47" s="1">
        <f>IFERROR(__xludf.DUMMYFUNCTION("""COMPUTED_VALUE"""),1345.24)</f>
        <v>1345.24</v>
      </c>
      <c r="G47" s="2">
        <f>IFERROR(__xludf.DUMMYFUNCTION("""COMPUTED_VALUE"""),45611.66666666667)</f>
        <v>45611.66667</v>
      </c>
      <c r="H47" s="1">
        <f>IFERROR(__xludf.DUMMYFUNCTION("""COMPUTED_VALUE"""),1309.36)</f>
        <v>1309.36</v>
      </c>
      <c r="J47" s="2">
        <f>IFERROR(__xludf.DUMMYFUNCTION("""COMPUTED_VALUE"""),45611.66666666667)</f>
        <v>45611.66667</v>
      </c>
      <c r="K47" s="1">
        <f>IFERROR(__xludf.DUMMYFUNCTION("""COMPUTED_VALUE"""),1337.73)</f>
        <v>1337.73</v>
      </c>
      <c r="M47" s="2">
        <f>IFERROR(__xludf.DUMMYFUNCTION("""COMPUTED_VALUE"""),45611.66666666667)</f>
        <v>45611.66667</v>
      </c>
      <c r="N47" s="1">
        <f>IFERROR(__xludf.DUMMYFUNCTION("""COMPUTED_VALUE"""),8.6636828E7)</f>
        <v>86636828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IFERROR(__xludf.DUMMYFUNCTION("""COMPUTED_VALUE"""),1337.24)</f>
        <v>1337.24</v>
      </c>
      <c r="D48" s="2">
        <f>IFERROR(__xludf.DUMMYFUNCTION("""COMPUTED_VALUE"""),45618.66666666667)</f>
        <v>45618.66667</v>
      </c>
      <c r="E48" s="1">
        <f>IFERROR(__xludf.DUMMYFUNCTION("""COMPUTED_VALUE"""),1391.67)</f>
        <v>1391.67</v>
      </c>
      <c r="G48" s="2">
        <f>IFERROR(__xludf.DUMMYFUNCTION("""COMPUTED_VALUE"""),45618.66666666667)</f>
        <v>45618.66667</v>
      </c>
      <c r="H48" s="1">
        <f>IFERROR(__xludf.DUMMYFUNCTION("""COMPUTED_VALUE"""),1331.7)</f>
        <v>1331.7</v>
      </c>
      <c r="J48" s="2">
        <f>IFERROR(__xludf.DUMMYFUNCTION("""COMPUTED_VALUE"""),45618.66666666667)</f>
        <v>45618.66667</v>
      </c>
      <c r="K48" s="1">
        <f>IFERROR(__xludf.DUMMYFUNCTION("""COMPUTED_VALUE"""),1383.24)</f>
        <v>1383.24</v>
      </c>
      <c r="M48" s="2">
        <f>IFERROR(__xludf.DUMMYFUNCTION("""COMPUTED_VALUE"""),45618.66666666667)</f>
        <v>45618.66667</v>
      </c>
      <c r="N48" s="1">
        <f>IFERROR(__xludf.DUMMYFUNCTION("""COMPUTED_VALUE"""),8.3738905E7)</f>
        <v>83738905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IFERROR(__xludf.DUMMYFUNCTION("""COMPUTED_VALUE"""),1384.77)</f>
        <v>1384.77</v>
      </c>
      <c r="D49" s="2">
        <f>IFERROR(__xludf.DUMMYFUNCTION("""COMPUTED_VALUE"""),45625.54166666667)</f>
        <v>45625.54167</v>
      </c>
      <c r="E49" s="1">
        <f>IFERROR(__xludf.DUMMYFUNCTION("""COMPUTED_VALUE"""),1412.35)</f>
        <v>1412.35</v>
      </c>
      <c r="G49" s="2">
        <f>IFERROR(__xludf.DUMMYFUNCTION("""COMPUTED_VALUE"""),45625.54166666667)</f>
        <v>45625.54167</v>
      </c>
      <c r="H49" s="1">
        <f>IFERROR(__xludf.DUMMYFUNCTION("""COMPUTED_VALUE"""),1384.77)</f>
        <v>1384.77</v>
      </c>
      <c r="J49" s="2">
        <f>IFERROR(__xludf.DUMMYFUNCTION("""COMPUTED_VALUE"""),45625.54166666667)</f>
        <v>45625.54167</v>
      </c>
      <c r="K49" s="1">
        <f>IFERROR(__xludf.DUMMYFUNCTION("""COMPUTED_VALUE"""),1402.09)</f>
        <v>1402.09</v>
      </c>
      <c r="M49" s="2">
        <f>IFERROR(__xludf.DUMMYFUNCTION("""COMPUTED_VALUE"""),45625.54166666667)</f>
        <v>45625.54167</v>
      </c>
      <c r="N49" s="1">
        <f>IFERROR(__xludf.DUMMYFUNCTION("""COMPUTED_VALUE"""),7.2391182E7)</f>
        <v>72391182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IFERROR(__xludf.DUMMYFUNCTION("""COMPUTED_VALUE"""),1402.93)</f>
        <v>1402.93</v>
      </c>
      <c r="D50" s="2">
        <f>IFERROR(__xludf.DUMMYFUNCTION("""COMPUTED_VALUE"""),45632.66666666667)</f>
        <v>45632.66667</v>
      </c>
      <c r="E50" s="1">
        <f>IFERROR(__xludf.DUMMYFUNCTION("""COMPUTED_VALUE"""),1409.88)</f>
        <v>1409.88</v>
      </c>
      <c r="G50" s="2">
        <f>IFERROR(__xludf.DUMMYFUNCTION("""COMPUTED_VALUE"""),45632.66666666667)</f>
        <v>45632.66667</v>
      </c>
      <c r="H50" s="1">
        <f>IFERROR(__xludf.DUMMYFUNCTION("""COMPUTED_VALUE"""),1360.25)</f>
        <v>1360.25</v>
      </c>
      <c r="J50" s="2">
        <f>IFERROR(__xludf.DUMMYFUNCTION("""COMPUTED_VALUE"""),45632.66666666667)</f>
        <v>45632.66667</v>
      </c>
      <c r="K50" s="1">
        <f>IFERROR(__xludf.DUMMYFUNCTION("""COMPUTED_VALUE"""),1361.98)</f>
        <v>1361.98</v>
      </c>
      <c r="M50" s="2">
        <f>IFERROR(__xludf.DUMMYFUNCTION("""COMPUTED_VALUE"""),45632.66666666667)</f>
        <v>45632.66667</v>
      </c>
      <c r="N50" s="1">
        <f>IFERROR(__xludf.DUMMYFUNCTION("""COMPUTED_VALUE"""),8.0412173E7)</f>
        <v>80412173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IFERROR(__xludf.DUMMYFUNCTION("""COMPUTED_VALUE"""),1357.97)</f>
        <v>1357.97</v>
      </c>
      <c r="D51" s="2">
        <f>IFERROR(__xludf.DUMMYFUNCTION("""COMPUTED_VALUE"""),45639.66666666667)</f>
        <v>45639.66667</v>
      </c>
      <c r="E51" s="1">
        <f>IFERROR(__xludf.DUMMYFUNCTION("""COMPUTED_VALUE"""),1360.92)</f>
        <v>1360.92</v>
      </c>
      <c r="G51" s="2">
        <f>IFERROR(__xludf.DUMMYFUNCTION("""COMPUTED_VALUE"""),45639.66666666667)</f>
        <v>45639.66667</v>
      </c>
      <c r="H51" s="1">
        <f>IFERROR(__xludf.DUMMYFUNCTION("""COMPUTED_VALUE"""),1334.07)</f>
        <v>1334.07</v>
      </c>
      <c r="J51" s="2">
        <f>IFERROR(__xludf.DUMMYFUNCTION("""COMPUTED_VALUE"""),45639.66666666667)</f>
        <v>45639.66667</v>
      </c>
      <c r="K51" s="1">
        <f>IFERROR(__xludf.DUMMYFUNCTION("""COMPUTED_VALUE"""),1341.15)</f>
        <v>1341.15</v>
      </c>
      <c r="M51" s="2">
        <f>IFERROR(__xludf.DUMMYFUNCTION("""COMPUTED_VALUE"""),45639.66666666667)</f>
        <v>45639.66667</v>
      </c>
      <c r="N51" s="1">
        <f>IFERROR(__xludf.DUMMYFUNCTION("""COMPUTED_VALUE"""),7.1185642E7)</f>
        <v>71185642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IFERROR(__xludf.DUMMYFUNCTION("""COMPUTED_VALUE"""),1342.13)</f>
        <v>1342.13</v>
      </c>
      <c r="D52" s="2">
        <f>IFERROR(__xludf.DUMMYFUNCTION("""COMPUTED_VALUE"""),45646.66666666667)</f>
        <v>45646.66667</v>
      </c>
      <c r="E52" s="1">
        <f>IFERROR(__xludf.DUMMYFUNCTION("""COMPUTED_VALUE"""),1354.24)</f>
        <v>1354.24</v>
      </c>
      <c r="G52" s="2">
        <f>IFERROR(__xludf.DUMMYFUNCTION("""COMPUTED_VALUE"""),45646.66666666667)</f>
        <v>45646.66667</v>
      </c>
      <c r="H52" s="1">
        <f>IFERROR(__xludf.DUMMYFUNCTION("""COMPUTED_VALUE"""),1315.74)</f>
        <v>1315.74</v>
      </c>
      <c r="J52" s="2">
        <f>IFERROR(__xludf.DUMMYFUNCTION("""COMPUTED_VALUE"""),45646.66666666667)</f>
        <v>45646.66667</v>
      </c>
      <c r="K52" s="1">
        <f>IFERROR(__xludf.DUMMYFUNCTION("""COMPUTED_VALUE"""),1321.87)</f>
        <v>1321.87</v>
      </c>
      <c r="M52" s="2">
        <f>IFERROR(__xludf.DUMMYFUNCTION("""COMPUTED_VALUE"""),45646.66666666667)</f>
        <v>45646.66667</v>
      </c>
      <c r="N52" s="1">
        <f>IFERROR(__xludf.DUMMYFUNCTION("""COMPUTED_VALUE"""),1.22991164E8)</f>
        <v>122991164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IFERROR(__xludf.DUMMYFUNCTION("""COMPUTED_VALUE"""),1321.49)</f>
        <v>1321.49</v>
      </c>
      <c r="D53" s="2">
        <f>IFERROR(__xludf.DUMMYFUNCTION("""COMPUTED_VALUE"""),45653.66666666667)</f>
        <v>45653.66667</v>
      </c>
      <c r="E53" s="1">
        <f>IFERROR(__xludf.DUMMYFUNCTION("""COMPUTED_VALUE"""),1339.45)</f>
        <v>1339.45</v>
      </c>
      <c r="G53" s="2">
        <f>IFERROR(__xludf.DUMMYFUNCTION("""COMPUTED_VALUE"""),45653.66666666667)</f>
        <v>45653.66667</v>
      </c>
      <c r="H53" s="1">
        <f>IFERROR(__xludf.DUMMYFUNCTION("""COMPUTED_VALUE"""),1308.42)</f>
        <v>1308.42</v>
      </c>
      <c r="J53" s="2">
        <f>IFERROR(__xludf.DUMMYFUNCTION("""COMPUTED_VALUE"""),45653.66666666667)</f>
        <v>45653.66667</v>
      </c>
      <c r="K53" s="1">
        <f>IFERROR(__xludf.DUMMYFUNCTION("""COMPUTED_VALUE"""),1329.41)</f>
        <v>1329.41</v>
      </c>
      <c r="M53" s="2">
        <f>IFERROR(__xludf.DUMMYFUNCTION("""COMPUTED_VALUE"""),45653.66666666667)</f>
        <v>45653.66667</v>
      </c>
      <c r="N53" s="1">
        <f>IFERROR(__xludf.DUMMYFUNCTION("""COMPUTED_VALUE"""),3.7974459E7)</f>
        <v>37974459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IFERROR(__xludf.DUMMYFUNCTION("""COMPUTED_VALUE"""),1328.81)</f>
        <v>1328.81</v>
      </c>
      <c r="D54" s="2">
        <f>IFERROR(__xludf.DUMMYFUNCTION("""COMPUTED_VALUE"""),45660.66666666667)</f>
        <v>45660.66667</v>
      </c>
      <c r="E54" s="1">
        <f>IFERROR(__xludf.DUMMYFUNCTION("""COMPUTED_VALUE"""),1328.81)</f>
        <v>1328.81</v>
      </c>
      <c r="G54" s="2">
        <f>IFERROR(__xludf.DUMMYFUNCTION("""COMPUTED_VALUE"""),45660.66666666667)</f>
        <v>45660.66667</v>
      </c>
      <c r="H54" s="1">
        <f>IFERROR(__xludf.DUMMYFUNCTION("""COMPUTED_VALUE"""),1293.05)</f>
        <v>1293.05</v>
      </c>
      <c r="J54" s="2">
        <f>IFERROR(__xludf.DUMMYFUNCTION("""COMPUTED_VALUE"""),45660.66666666667)</f>
        <v>45660.66667</v>
      </c>
      <c r="K54" s="1">
        <f>IFERROR(__xludf.DUMMYFUNCTION("""COMPUTED_VALUE"""),1299.41)</f>
        <v>1299.41</v>
      </c>
      <c r="M54" s="2">
        <f>IFERROR(__xludf.DUMMYFUNCTION("""COMPUTED_VALUE"""),45660.66666666667)</f>
        <v>45660.66667</v>
      </c>
      <c r="N54" s="1">
        <f>IFERROR(__xludf.DUMMYFUNCTION("""COMPUTED_VALUE"""),4.4993797E7)</f>
        <v>44993797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IFERROR(__xludf.DUMMYFUNCTION("""COMPUTED_VALUE"""),1297.31)</f>
        <v>1297.31</v>
      </c>
      <c r="D55" s="2">
        <f>IFERROR(__xludf.DUMMYFUNCTION("""COMPUTED_VALUE"""),45667.66666666667)</f>
        <v>45667.66667</v>
      </c>
      <c r="E55" s="1">
        <f>IFERROR(__xludf.DUMMYFUNCTION("""COMPUTED_VALUE"""),1297.31)</f>
        <v>1297.31</v>
      </c>
      <c r="G55" s="2">
        <f>IFERROR(__xludf.DUMMYFUNCTION("""COMPUTED_VALUE"""),45667.66666666667)</f>
        <v>45667.66667</v>
      </c>
      <c r="H55" s="1">
        <f>IFERROR(__xludf.DUMMYFUNCTION("""COMPUTED_VALUE"""),1241.48)</f>
        <v>1241.48</v>
      </c>
      <c r="J55" s="2">
        <f>IFERROR(__xludf.DUMMYFUNCTION("""COMPUTED_VALUE"""),45667.66666666667)</f>
        <v>45667.66667</v>
      </c>
      <c r="K55" s="1">
        <f>IFERROR(__xludf.DUMMYFUNCTION("""COMPUTED_VALUE"""),1248.16)</f>
        <v>1248.16</v>
      </c>
      <c r="M55" s="2">
        <f>IFERROR(__xludf.DUMMYFUNCTION("""COMPUTED_VALUE"""),45667.66666666667)</f>
        <v>45667.66667</v>
      </c>
      <c r="N55" s="1">
        <f>IFERROR(__xludf.DUMMYFUNCTION("""COMPUTED_VALUE"""),7.4012165E7)</f>
        <v>74012165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IFERROR(__xludf.DUMMYFUNCTION("""COMPUTED_VALUE"""),1249.29)</f>
        <v>1249.29</v>
      </c>
      <c r="D56" s="2">
        <f>IFERROR(__xludf.DUMMYFUNCTION("""COMPUTED_VALUE"""),45674.66666666667)</f>
        <v>45674.66667</v>
      </c>
      <c r="E56" s="1">
        <f>IFERROR(__xludf.DUMMYFUNCTION("""COMPUTED_VALUE"""),1278.66)</f>
        <v>1278.66</v>
      </c>
      <c r="G56" s="2">
        <f>IFERROR(__xludf.DUMMYFUNCTION("""COMPUTED_VALUE"""),45674.66666666667)</f>
        <v>45674.66667</v>
      </c>
      <c r="H56" s="1">
        <f>IFERROR(__xludf.DUMMYFUNCTION("""COMPUTED_VALUE"""),1248.78)</f>
        <v>1248.78</v>
      </c>
      <c r="J56" s="2">
        <f>IFERROR(__xludf.DUMMYFUNCTION("""COMPUTED_VALUE"""),45674.66666666667)</f>
        <v>45674.66667</v>
      </c>
      <c r="K56" s="1">
        <f>IFERROR(__xludf.DUMMYFUNCTION("""COMPUTED_VALUE"""),1272.84)</f>
        <v>1272.84</v>
      </c>
      <c r="M56" s="2">
        <f>IFERROR(__xludf.DUMMYFUNCTION("""COMPUTED_VALUE"""),45674.66666666667)</f>
        <v>45674.66667</v>
      </c>
      <c r="N56" s="1">
        <f>IFERROR(__xludf.DUMMYFUNCTION("""COMPUTED_VALUE"""),8.2283953E7)</f>
        <v>82283953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IFERROR(__xludf.DUMMYFUNCTION("""COMPUTED_VALUE"""),1272.53)</f>
        <v>1272.53</v>
      </c>
      <c r="D57" s="2">
        <f>IFERROR(__xludf.DUMMYFUNCTION("""COMPUTED_VALUE"""),45681.66666666667)</f>
        <v>45681.66667</v>
      </c>
      <c r="E57" s="1">
        <f>IFERROR(__xludf.DUMMYFUNCTION("""COMPUTED_VALUE"""),1311.41)</f>
        <v>1311.41</v>
      </c>
      <c r="G57" s="2">
        <f>IFERROR(__xludf.DUMMYFUNCTION("""COMPUTED_VALUE"""),45681.66666666667)</f>
        <v>45681.66667</v>
      </c>
      <c r="H57" s="1">
        <f>IFERROR(__xludf.DUMMYFUNCTION("""COMPUTED_VALUE"""),1271.22)</f>
        <v>1271.22</v>
      </c>
      <c r="J57" s="2">
        <f>IFERROR(__xludf.DUMMYFUNCTION("""COMPUTED_VALUE"""),45681.66666666667)</f>
        <v>45681.66667</v>
      </c>
      <c r="K57" s="1">
        <f>IFERROR(__xludf.DUMMYFUNCTION("""COMPUTED_VALUE"""),1288.39)</f>
        <v>1288.39</v>
      </c>
      <c r="M57" s="2">
        <f>IFERROR(__xludf.DUMMYFUNCTION("""COMPUTED_VALUE"""),45681.66666666667)</f>
        <v>45681.66667</v>
      </c>
      <c r="N57" s="1">
        <f>IFERROR(__xludf.DUMMYFUNCTION("""COMPUTED_VALUE"""),8.3978693E7)</f>
        <v>83978693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IFERROR(__xludf.DUMMYFUNCTION("""COMPUTED_VALUE"""),1290.41)</f>
        <v>1290.41</v>
      </c>
      <c r="D58" s="2">
        <f>IFERROR(__xludf.DUMMYFUNCTION("""COMPUTED_VALUE"""),45688.66666666667)</f>
        <v>45688.66667</v>
      </c>
      <c r="E58" s="1">
        <f>IFERROR(__xludf.DUMMYFUNCTION("""COMPUTED_VALUE"""),1332.73)</f>
        <v>1332.73</v>
      </c>
      <c r="G58" s="2">
        <f>IFERROR(__xludf.DUMMYFUNCTION("""COMPUTED_VALUE"""),45688.66666666667)</f>
        <v>45688.66667</v>
      </c>
      <c r="H58" s="1">
        <f>IFERROR(__xludf.DUMMYFUNCTION("""COMPUTED_VALUE"""),1290.4)</f>
        <v>1290.4</v>
      </c>
      <c r="J58" s="2">
        <f>IFERROR(__xludf.DUMMYFUNCTION("""COMPUTED_VALUE"""),45688.66666666667)</f>
        <v>45688.66667</v>
      </c>
      <c r="K58" s="1">
        <f>IFERROR(__xludf.DUMMYFUNCTION("""COMPUTED_VALUE"""),1297.12)</f>
        <v>1297.12</v>
      </c>
      <c r="M58" s="2">
        <f>IFERROR(__xludf.DUMMYFUNCTION("""COMPUTED_VALUE"""),45688.66666666667)</f>
        <v>45688.66667</v>
      </c>
      <c r="N58" s="1">
        <f>IFERROR(__xludf.DUMMYFUNCTION("""COMPUTED_VALUE"""),9.190916E7)</f>
        <v>91909160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IFERROR(__xludf.DUMMYFUNCTION("""COMPUTED_VALUE"""),1297.08)</f>
        <v>1297.08</v>
      </c>
      <c r="D59" s="2">
        <f>IFERROR(__xludf.DUMMYFUNCTION("""COMPUTED_VALUE"""),45695.66666666667)</f>
        <v>45695.66667</v>
      </c>
      <c r="E59" s="1">
        <f>IFERROR(__xludf.DUMMYFUNCTION("""COMPUTED_VALUE"""),1318.93)</f>
        <v>1318.93</v>
      </c>
      <c r="G59" s="2">
        <f>IFERROR(__xludf.DUMMYFUNCTION("""COMPUTED_VALUE"""),45695.66666666667)</f>
        <v>45695.66667</v>
      </c>
      <c r="H59" s="1">
        <f>IFERROR(__xludf.DUMMYFUNCTION("""COMPUTED_VALUE"""),1293.59)</f>
        <v>1293.59</v>
      </c>
      <c r="J59" s="2">
        <f>IFERROR(__xludf.DUMMYFUNCTION("""COMPUTED_VALUE"""),45695.66666666667)</f>
        <v>45695.66667</v>
      </c>
      <c r="K59" s="1">
        <f>IFERROR(__xludf.DUMMYFUNCTION("""COMPUTED_VALUE"""),1304.84)</f>
        <v>1304.84</v>
      </c>
      <c r="M59" s="2">
        <f>IFERROR(__xludf.DUMMYFUNCTION("""COMPUTED_VALUE"""),45695.66666666667)</f>
        <v>45695.66667</v>
      </c>
      <c r="N59" s="1">
        <f>IFERROR(__xludf.DUMMYFUNCTION("""COMPUTED_VALUE"""),9.1737132E7)</f>
        <v>91737132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IFERROR(__xludf.DUMMYFUNCTION("""COMPUTED_VALUE"""),1304.26)</f>
        <v>1304.26</v>
      </c>
      <c r="D60" s="2">
        <f>IFERROR(__xludf.DUMMYFUNCTION("""COMPUTED_VALUE"""),45702.66666666667)</f>
        <v>45702.66667</v>
      </c>
      <c r="E60" s="1">
        <f>IFERROR(__xludf.DUMMYFUNCTION("""COMPUTED_VALUE"""),1332.57)</f>
        <v>1332.57</v>
      </c>
      <c r="G60" s="2">
        <f>IFERROR(__xludf.DUMMYFUNCTION("""COMPUTED_VALUE"""),45702.66666666667)</f>
        <v>45702.66667</v>
      </c>
      <c r="H60" s="1">
        <f>IFERROR(__xludf.DUMMYFUNCTION("""COMPUTED_VALUE"""),1273.94)</f>
        <v>1273.94</v>
      </c>
      <c r="J60" s="2">
        <f>IFERROR(__xludf.DUMMYFUNCTION("""COMPUTED_VALUE"""),45702.66666666667)</f>
        <v>45702.66667</v>
      </c>
      <c r="K60" s="1">
        <f>IFERROR(__xludf.DUMMYFUNCTION("""COMPUTED_VALUE"""),1276.92)</f>
        <v>1276.92</v>
      </c>
      <c r="M60" s="2">
        <f>IFERROR(__xludf.DUMMYFUNCTION("""COMPUTED_VALUE"""),45702.66666666667)</f>
        <v>45702.66667</v>
      </c>
      <c r="N60" s="1">
        <f>IFERROR(__xludf.DUMMYFUNCTION("""COMPUTED_VALUE"""),8.1748121E7)</f>
        <v>81748121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IFERROR(__xludf.DUMMYFUNCTION("""COMPUTED_VALUE"""),1274.98)</f>
        <v>1274.98</v>
      </c>
      <c r="D61" s="2">
        <f>IFERROR(__xludf.DUMMYFUNCTION("""COMPUTED_VALUE"""),45709.66666666667)</f>
        <v>45709.66667</v>
      </c>
      <c r="E61" s="1">
        <f>IFERROR(__xludf.DUMMYFUNCTION("""COMPUTED_VALUE"""),1335.16)</f>
        <v>1335.16</v>
      </c>
      <c r="G61" s="2">
        <f>IFERROR(__xludf.DUMMYFUNCTION("""COMPUTED_VALUE"""),45709.66666666667)</f>
        <v>45709.66667</v>
      </c>
      <c r="H61" s="1">
        <f>IFERROR(__xludf.DUMMYFUNCTION("""COMPUTED_VALUE"""),1270.47)</f>
        <v>1270.47</v>
      </c>
      <c r="J61" s="2">
        <f>IFERROR(__xludf.DUMMYFUNCTION("""COMPUTED_VALUE"""),45709.66666666667)</f>
        <v>45709.66667</v>
      </c>
      <c r="K61" s="1">
        <f>IFERROR(__xludf.DUMMYFUNCTION("""COMPUTED_VALUE"""),1333.04)</f>
        <v>1333.04</v>
      </c>
      <c r="M61" s="2">
        <f>IFERROR(__xludf.DUMMYFUNCTION("""COMPUTED_VALUE"""),45709.66666666667)</f>
        <v>45709.66667</v>
      </c>
      <c r="N61" s="1">
        <f>IFERROR(__xludf.DUMMYFUNCTION("""COMPUTED_VALUE"""),7.075395E7)</f>
        <v>70753950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IFERROR(__xludf.DUMMYFUNCTION("""COMPUTED_VALUE"""),1331.74)</f>
        <v>1331.74</v>
      </c>
      <c r="D62" s="2">
        <f>IFERROR(__xludf.DUMMYFUNCTION("""COMPUTED_VALUE"""),45716.66666666667)</f>
        <v>45716.66667</v>
      </c>
      <c r="E62" s="1">
        <f>IFERROR(__xludf.DUMMYFUNCTION("""COMPUTED_VALUE"""),1365.97)</f>
        <v>1365.97</v>
      </c>
      <c r="G62" s="2">
        <f>IFERROR(__xludf.DUMMYFUNCTION("""COMPUTED_VALUE"""),45716.66666666667)</f>
        <v>45716.66667</v>
      </c>
      <c r="H62" s="1">
        <f>IFERROR(__xludf.DUMMYFUNCTION("""COMPUTED_VALUE"""),1330.95)</f>
        <v>1330.95</v>
      </c>
      <c r="J62" s="2">
        <f>IFERROR(__xludf.DUMMYFUNCTION("""COMPUTED_VALUE"""),45716.66666666667)</f>
        <v>45716.66667</v>
      </c>
      <c r="K62" s="1">
        <f>IFERROR(__xludf.DUMMYFUNCTION("""COMPUTED_VALUE"""),1360.77)</f>
        <v>1360.77</v>
      </c>
      <c r="M62" s="2">
        <f>IFERROR(__xludf.DUMMYFUNCTION("""COMPUTED_VALUE"""),45716.66666666667)</f>
        <v>45716.66667</v>
      </c>
      <c r="N62" s="1">
        <f>IFERROR(__xludf.DUMMYFUNCTION("""COMPUTED_VALUE"""),9.3594363E7)</f>
        <v>93594363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IFERROR(__xludf.DUMMYFUNCTION("""COMPUTED_VALUE"""),1359.11)</f>
        <v>1359.11</v>
      </c>
      <c r="D63" s="2">
        <f>IFERROR(__xludf.DUMMYFUNCTION("""COMPUTED_VALUE"""),45723.66666666667)</f>
        <v>45723.66667</v>
      </c>
      <c r="E63" s="1">
        <f>IFERROR(__xludf.DUMMYFUNCTION("""COMPUTED_VALUE"""),1407.55)</f>
        <v>1407.55</v>
      </c>
      <c r="G63" s="2">
        <f>IFERROR(__xludf.DUMMYFUNCTION("""COMPUTED_VALUE"""),45723.66666666667)</f>
        <v>45723.66667</v>
      </c>
      <c r="H63" s="1">
        <f>IFERROR(__xludf.DUMMYFUNCTION("""COMPUTED_VALUE"""),1352.91)</f>
        <v>1352.91</v>
      </c>
      <c r="J63" s="2">
        <f>IFERROR(__xludf.DUMMYFUNCTION("""COMPUTED_VALUE"""),45723.66666666667)</f>
        <v>45723.66667</v>
      </c>
      <c r="K63" s="1">
        <f>IFERROR(__xludf.DUMMYFUNCTION("""COMPUTED_VALUE"""),1384.4)</f>
        <v>1384.4</v>
      </c>
      <c r="M63" s="2">
        <f>IFERROR(__xludf.DUMMYFUNCTION("""COMPUTED_VALUE"""),45723.66666666667)</f>
        <v>45723.66667</v>
      </c>
      <c r="N63" s="1">
        <f>IFERROR(__xludf.DUMMYFUNCTION("""COMPUTED_VALUE"""),1.05900383E8)</f>
        <v>105900383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IFERROR(__xludf.DUMMYFUNCTION("""COMPUTED_VALUE"""),1391.74)</f>
        <v>1391.74</v>
      </c>
      <c r="D64" s="2">
        <f>IFERROR(__xludf.DUMMYFUNCTION("""COMPUTED_VALUE"""),45730.66666666667)</f>
        <v>45730.66667</v>
      </c>
      <c r="E64" s="1">
        <f>IFERROR(__xludf.DUMMYFUNCTION("""COMPUTED_VALUE"""),1420.24)</f>
        <v>1420.24</v>
      </c>
      <c r="G64" s="2">
        <f>IFERROR(__xludf.DUMMYFUNCTION("""COMPUTED_VALUE"""),45730.66666666667)</f>
        <v>45730.66667</v>
      </c>
      <c r="H64" s="1">
        <f>IFERROR(__xludf.DUMMYFUNCTION("""COMPUTED_VALUE"""),1310.86)</f>
        <v>1310.86</v>
      </c>
      <c r="J64" s="2">
        <f>IFERROR(__xludf.DUMMYFUNCTION("""COMPUTED_VALUE"""),45730.66666666667)</f>
        <v>45730.66667</v>
      </c>
      <c r="K64" s="1">
        <f>IFERROR(__xludf.DUMMYFUNCTION("""COMPUTED_VALUE"""),1319.81)</f>
        <v>1319.81</v>
      </c>
      <c r="M64" s="2">
        <f>IFERROR(__xludf.DUMMYFUNCTION("""COMPUTED_VALUE"""),45730.66666666667)</f>
        <v>45730.66667</v>
      </c>
      <c r="N64" s="1">
        <f>IFERROR(__xludf.DUMMYFUNCTION("""COMPUTED_VALUE"""),1.10981172E8)</f>
        <v>110981172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IFERROR(__xludf.DUMMYFUNCTION("""COMPUTED_VALUE"""),1322.88)</f>
        <v>1322.88</v>
      </c>
      <c r="D65" s="2">
        <f>IFERROR(__xludf.DUMMYFUNCTION("""COMPUTED_VALUE"""),45737.66666666667)</f>
        <v>45737.66667</v>
      </c>
      <c r="E65" s="1">
        <f>IFERROR(__xludf.DUMMYFUNCTION("""COMPUTED_VALUE"""),1341.13)</f>
        <v>1341.13</v>
      </c>
      <c r="G65" s="2">
        <f>IFERROR(__xludf.DUMMYFUNCTION("""COMPUTED_VALUE"""),45737.66666666667)</f>
        <v>45737.66667</v>
      </c>
      <c r="H65" s="1">
        <f>IFERROR(__xludf.DUMMYFUNCTION("""COMPUTED_VALUE"""),1304.11)</f>
        <v>1304.11</v>
      </c>
      <c r="J65" s="2">
        <f>IFERROR(__xludf.DUMMYFUNCTION("""COMPUTED_VALUE"""),45737.66666666667)</f>
        <v>45737.66667</v>
      </c>
      <c r="K65" s="1">
        <f>IFERROR(__xludf.DUMMYFUNCTION("""COMPUTED_VALUE"""),1311.13)</f>
        <v>1311.13</v>
      </c>
      <c r="M65" s="2">
        <f>IFERROR(__xludf.DUMMYFUNCTION("""COMPUTED_VALUE"""),45737.66666666667)</f>
        <v>45737.66667</v>
      </c>
      <c r="N65" s="1">
        <f>IFERROR(__xludf.DUMMYFUNCTION("""COMPUTED_VALUE"""),1.13397358E8)</f>
        <v>113397358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IFERROR(__xludf.DUMMYFUNCTION("""COMPUTED_VALUE"""),1310.58)</f>
        <v>1310.58</v>
      </c>
      <c r="D66" s="2">
        <f>IFERROR(__xludf.DUMMYFUNCTION("""COMPUTED_VALUE"""),45744.66666666667)</f>
        <v>45744.66667</v>
      </c>
      <c r="E66" s="1">
        <f>IFERROR(__xludf.DUMMYFUNCTION("""COMPUTED_VALUE"""),1337.91)</f>
        <v>1337.91</v>
      </c>
      <c r="G66" s="2">
        <f>IFERROR(__xludf.DUMMYFUNCTION("""COMPUTED_VALUE"""),45744.66666666667)</f>
        <v>45744.66667</v>
      </c>
      <c r="H66" s="1">
        <f>IFERROR(__xludf.DUMMYFUNCTION("""COMPUTED_VALUE"""),1280.58)</f>
        <v>1280.58</v>
      </c>
      <c r="J66" s="2">
        <f>IFERROR(__xludf.DUMMYFUNCTION("""COMPUTED_VALUE"""),45744.66666666667)</f>
        <v>45744.66667</v>
      </c>
      <c r="K66" s="1">
        <f>IFERROR(__xludf.DUMMYFUNCTION("""COMPUTED_VALUE"""),1326.54)</f>
        <v>1326.54</v>
      </c>
      <c r="M66" s="2">
        <f>IFERROR(__xludf.DUMMYFUNCTION("""COMPUTED_VALUE"""),45744.66666666667)</f>
        <v>45744.66667</v>
      </c>
      <c r="N66" s="1">
        <f>IFERROR(__xludf.DUMMYFUNCTION("""COMPUTED_VALUE"""),7.8680344E7)</f>
        <v>78680344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IFERROR(__xludf.DUMMYFUNCTION("""COMPUTED_VALUE"""),1327.6)</f>
        <v>1327.6</v>
      </c>
      <c r="D67" s="2">
        <f>IFERROR(__xludf.DUMMYFUNCTION("""COMPUTED_VALUE"""),45751.66666666667)</f>
        <v>45751.66667</v>
      </c>
      <c r="E67" s="1">
        <f>IFERROR(__xludf.DUMMYFUNCTION("""COMPUTED_VALUE"""),1377.19)</f>
        <v>1377.19</v>
      </c>
      <c r="G67" s="2">
        <f>IFERROR(__xludf.DUMMYFUNCTION("""COMPUTED_VALUE"""),45751.66666666667)</f>
        <v>45751.66667</v>
      </c>
      <c r="H67" s="1">
        <f>IFERROR(__xludf.DUMMYFUNCTION("""COMPUTED_VALUE"""),1294.41)</f>
        <v>1294.41</v>
      </c>
      <c r="J67" s="2">
        <f>IFERROR(__xludf.DUMMYFUNCTION("""COMPUTED_VALUE"""),45751.66666666667)</f>
        <v>45751.66667</v>
      </c>
      <c r="K67" s="1">
        <f>IFERROR(__xludf.DUMMYFUNCTION("""COMPUTED_VALUE"""),1296.0)</f>
        <v>1296</v>
      </c>
      <c r="M67" s="2">
        <f>IFERROR(__xludf.DUMMYFUNCTION("""COMPUTED_VALUE"""),45751.66666666667)</f>
        <v>45751.66667</v>
      </c>
      <c r="N67" s="1">
        <f>IFERROR(__xludf.DUMMYFUNCTION("""COMPUTED_VALUE"""),1.09486235E8)</f>
        <v>109486235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IFERROR(__xludf.DUMMYFUNCTION("""COMPUTED_VALUE"""),1292.29)</f>
        <v>1292.29</v>
      </c>
      <c r="D68" s="2">
        <f>IFERROR(__xludf.DUMMYFUNCTION("""COMPUTED_VALUE"""),45758.66666666667)</f>
        <v>45758.66667</v>
      </c>
      <c r="E68" s="1">
        <f>IFERROR(__xludf.DUMMYFUNCTION("""COMPUTED_VALUE"""),1326.11)</f>
        <v>1326.11</v>
      </c>
      <c r="G68" s="2">
        <f>IFERROR(__xludf.DUMMYFUNCTION("""COMPUTED_VALUE"""),45758.66666666667)</f>
        <v>45758.66667</v>
      </c>
      <c r="H68" s="1">
        <f>IFERROR(__xludf.DUMMYFUNCTION("""COMPUTED_VALUE"""),1237.99)</f>
        <v>1237.99</v>
      </c>
      <c r="J68" s="2">
        <f>IFERROR(__xludf.DUMMYFUNCTION("""COMPUTED_VALUE"""),45758.66666666667)</f>
        <v>45758.66667</v>
      </c>
      <c r="K68" s="1">
        <f>IFERROR(__xludf.DUMMYFUNCTION("""COMPUTED_VALUE"""),1317.7)</f>
        <v>1317.7</v>
      </c>
      <c r="M68" s="2">
        <f>IFERROR(__xludf.DUMMYFUNCTION("""COMPUTED_VALUE"""),45758.66666666667)</f>
        <v>45758.66667</v>
      </c>
      <c r="N68" s="1">
        <f>IFERROR(__xludf.DUMMYFUNCTION("""COMPUTED_VALUE"""),1.2674918E8)</f>
        <v>126749180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IFERROR(__xludf.DUMMYFUNCTION("""COMPUTED_VALUE"""),1318.62)</f>
        <v>1318.62</v>
      </c>
      <c r="D69" s="2">
        <f>IFERROR(__xludf.DUMMYFUNCTION("""COMPUTED_VALUE"""),45764.66666666667)</f>
        <v>45764.66667</v>
      </c>
      <c r="E69" s="1">
        <f>IFERROR(__xludf.DUMMYFUNCTION("""COMPUTED_VALUE"""),1350.7)</f>
        <v>1350.7</v>
      </c>
      <c r="G69" s="2">
        <f>IFERROR(__xludf.DUMMYFUNCTION("""COMPUTED_VALUE"""),45764.66666666667)</f>
        <v>45764.66667</v>
      </c>
      <c r="H69" s="1">
        <f>IFERROR(__xludf.DUMMYFUNCTION("""COMPUTED_VALUE"""),1307.36)</f>
        <v>1307.36</v>
      </c>
      <c r="J69" s="2">
        <f>IFERROR(__xludf.DUMMYFUNCTION("""COMPUTED_VALUE"""),45764.66666666667)</f>
        <v>45764.66667</v>
      </c>
      <c r="K69" s="1">
        <f>IFERROR(__xludf.DUMMYFUNCTION("""COMPUTED_VALUE"""),1343.62)</f>
        <v>1343.62</v>
      </c>
      <c r="M69" s="2">
        <f>IFERROR(__xludf.DUMMYFUNCTION("""COMPUTED_VALUE"""),45764.66666666667)</f>
        <v>45764.66667</v>
      </c>
      <c r="N69" s="1">
        <f>IFERROR(__xludf.DUMMYFUNCTION("""COMPUTED_VALUE"""),7.2239313E7)</f>
        <v>72239313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IFERROR(__xludf.DUMMYFUNCTION("""COMPUTED_VALUE"""),1339.68)</f>
        <v>1339.68</v>
      </c>
      <c r="D70" s="2">
        <f>IFERROR(__xludf.DUMMYFUNCTION("""COMPUTED_VALUE"""),45772.66666666667)</f>
        <v>45772.66667</v>
      </c>
      <c r="E70" s="1">
        <f>IFERROR(__xludf.DUMMYFUNCTION("""COMPUTED_VALUE"""),1340.24)</f>
        <v>1340.24</v>
      </c>
      <c r="G70" s="2">
        <f>IFERROR(__xludf.DUMMYFUNCTION("""COMPUTED_VALUE"""),45772.66666666667)</f>
        <v>45772.66667</v>
      </c>
      <c r="H70" s="1">
        <f>IFERROR(__xludf.DUMMYFUNCTION("""COMPUTED_VALUE"""),1249.13)</f>
        <v>1249.13</v>
      </c>
      <c r="J70" s="2">
        <f>IFERROR(__xludf.DUMMYFUNCTION("""COMPUTED_VALUE"""),45772.66666666667)</f>
        <v>45772.66667</v>
      </c>
      <c r="K70" s="1">
        <f>IFERROR(__xludf.DUMMYFUNCTION("""COMPUTED_VALUE"""),1274.62)</f>
        <v>1274.62</v>
      </c>
      <c r="M70" s="2">
        <f>IFERROR(__xludf.DUMMYFUNCTION("""COMPUTED_VALUE"""),45772.66666666667)</f>
        <v>45772.66667</v>
      </c>
      <c r="N70" s="1">
        <f>IFERROR(__xludf.DUMMYFUNCTION("""COMPUTED_VALUE"""),1.38536789E8)</f>
        <v>138536789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IFERROR(__xludf.DUMMYFUNCTION("""COMPUTED_VALUE"""),1274.27)</f>
        <v>1274.27</v>
      </c>
      <c r="D71" s="2">
        <f>IFERROR(__xludf.DUMMYFUNCTION("""COMPUTED_VALUE"""),45779.66666666667)</f>
        <v>45779.66667</v>
      </c>
      <c r="E71" s="1">
        <f>IFERROR(__xludf.DUMMYFUNCTION("""COMPUTED_VALUE"""),1285.94)</f>
        <v>1285.94</v>
      </c>
      <c r="G71" s="2">
        <f>IFERROR(__xludf.DUMMYFUNCTION("""COMPUTED_VALUE"""),45779.66666666667)</f>
        <v>45779.66667</v>
      </c>
      <c r="H71" s="1">
        <f>IFERROR(__xludf.DUMMYFUNCTION("""COMPUTED_VALUE"""),1252.96)</f>
        <v>1252.96</v>
      </c>
      <c r="J71" s="2">
        <f>IFERROR(__xludf.DUMMYFUNCTION("""COMPUTED_VALUE"""),45779.66666666667)</f>
        <v>45779.66667</v>
      </c>
      <c r="K71" s="1">
        <f>IFERROR(__xludf.DUMMYFUNCTION("""COMPUTED_VALUE"""),1260.85)</f>
        <v>1260.85</v>
      </c>
      <c r="M71" s="2">
        <f>IFERROR(__xludf.DUMMYFUNCTION("""COMPUTED_VALUE"""),45779.66666666667)</f>
        <v>45779.66667</v>
      </c>
      <c r="N71" s="1">
        <f>IFERROR(__xludf.DUMMYFUNCTION("""COMPUTED_VALUE"""),1.09115086E8)</f>
        <v>109115086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IFERROR(__xludf.DUMMYFUNCTION("""COMPUTED_VALUE"""),1261.13)</f>
        <v>1261.13</v>
      </c>
      <c r="D72" s="2">
        <f>IFERROR(__xludf.DUMMYFUNCTION("""COMPUTED_VALUE"""),45786.66666666667)</f>
        <v>45786.66667</v>
      </c>
      <c r="E72" s="1">
        <f>IFERROR(__xludf.DUMMYFUNCTION("""COMPUTED_VALUE"""),1264.08)</f>
        <v>1264.08</v>
      </c>
      <c r="G72" s="2">
        <f>IFERROR(__xludf.DUMMYFUNCTION("""COMPUTED_VALUE"""),45786.66666666667)</f>
        <v>45786.66667</v>
      </c>
      <c r="H72" s="1">
        <f>IFERROR(__xludf.DUMMYFUNCTION("""COMPUTED_VALUE"""),1240.93)</f>
        <v>1240.93</v>
      </c>
      <c r="J72" s="2">
        <f>IFERROR(__xludf.DUMMYFUNCTION("""COMPUTED_VALUE"""),45786.66666666667)</f>
        <v>45786.66667</v>
      </c>
      <c r="K72" s="1">
        <f>IFERROR(__xludf.DUMMYFUNCTION("""COMPUTED_VALUE"""),1243.78)</f>
        <v>1243.78</v>
      </c>
      <c r="M72" s="2">
        <f>IFERROR(__xludf.DUMMYFUNCTION("""COMPUTED_VALUE"""),45786.66666666667)</f>
        <v>45786.66667</v>
      </c>
      <c r="N72" s="1">
        <f>IFERROR(__xludf.DUMMYFUNCTION("""COMPUTED_VALUE"""),9.0351213E7)</f>
        <v>90351213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IFERROR(__xludf.DUMMYFUNCTION("""COMPUTED_VALUE"""),1242.48)</f>
        <v>1242.48</v>
      </c>
      <c r="D73" s="2">
        <f>IFERROR(__xludf.DUMMYFUNCTION("""COMPUTED_VALUE"""),45793.66666666667)</f>
        <v>45793.66667</v>
      </c>
      <c r="E73" s="1">
        <f>IFERROR(__xludf.DUMMYFUNCTION("""COMPUTED_VALUE"""),1286.36)</f>
        <v>1286.36</v>
      </c>
      <c r="G73" s="2">
        <f>IFERROR(__xludf.DUMMYFUNCTION("""COMPUTED_VALUE"""),45793.66666666667)</f>
        <v>45793.66667</v>
      </c>
      <c r="H73" s="1">
        <f>IFERROR(__xludf.DUMMYFUNCTION("""COMPUTED_VALUE"""),1234.92)</f>
        <v>1234.92</v>
      </c>
      <c r="J73" s="2">
        <f>IFERROR(__xludf.DUMMYFUNCTION("""COMPUTED_VALUE"""),45793.66666666667)</f>
        <v>45793.66667</v>
      </c>
      <c r="K73" s="1">
        <f>IFERROR(__xludf.DUMMYFUNCTION("""COMPUTED_VALUE"""),1285.21)</f>
        <v>1285.21</v>
      </c>
      <c r="M73" s="2">
        <f>IFERROR(__xludf.DUMMYFUNCTION("""COMPUTED_VALUE"""),45793.66666666667)</f>
        <v>45793.66667</v>
      </c>
      <c r="N73" s="1">
        <f>IFERROR(__xludf.DUMMYFUNCTION("""COMPUTED_VALUE"""),1.01671625E8)</f>
        <v>101671625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IFERROR(__xludf.DUMMYFUNCTION("""COMPUTED_VALUE"""),1288.39)</f>
        <v>1288.39</v>
      </c>
      <c r="D74" s="2">
        <f>IFERROR(__xludf.DUMMYFUNCTION("""COMPUTED_VALUE"""),45800.66666666667)</f>
        <v>45800.66667</v>
      </c>
      <c r="E74" s="1">
        <f>IFERROR(__xludf.DUMMYFUNCTION("""COMPUTED_VALUE"""),1305.82)</f>
        <v>1305.82</v>
      </c>
      <c r="G74" s="2">
        <f>IFERROR(__xludf.DUMMYFUNCTION("""COMPUTED_VALUE"""),45800.66666666667)</f>
        <v>45800.66667</v>
      </c>
      <c r="H74" s="1">
        <f>IFERROR(__xludf.DUMMYFUNCTION("""COMPUTED_VALUE"""),1282.89)</f>
        <v>1282.89</v>
      </c>
      <c r="J74" s="2">
        <f>IFERROR(__xludf.DUMMYFUNCTION("""COMPUTED_VALUE"""),45800.66666666667)</f>
        <v>45800.66667</v>
      </c>
      <c r="K74" s="1">
        <f>IFERROR(__xludf.DUMMYFUNCTION("""COMPUTED_VALUE"""),1302.39)</f>
        <v>1302.39</v>
      </c>
      <c r="M74" s="2">
        <f>IFERROR(__xludf.DUMMYFUNCTION("""COMPUTED_VALUE"""),45800.66666666667)</f>
        <v>45800.66667</v>
      </c>
      <c r="N74" s="1">
        <f>IFERROR(__xludf.DUMMYFUNCTION("""COMPUTED_VALUE"""),9.2357857E7)</f>
        <v>92357857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IFERROR(__xludf.DUMMYFUNCTION("""COMPUTED_VALUE"""),1302.47)</f>
        <v>1302.47</v>
      </c>
      <c r="D75" s="2">
        <f>IFERROR(__xludf.DUMMYFUNCTION("""COMPUTED_VALUE"""),45807.66666666667)</f>
        <v>45807.66667</v>
      </c>
      <c r="E75" s="1">
        <f>IFERROR(__xludf.DUMMYFUNCTION("""COMPUTED_VALUE"""),1336.47)</f>
        <v>1336.47</v>
      </c>
      <c r="G75" s="2">
        <f>IFERROR(__xludf.DUMMYFUNCTION("""COMPUTED_VALUE"""),45807.66666666667)</f>
        <v>45807.66667</v>
      </c>
      <c r="H75" s="1">
        <f>IFERROR(__xludf.DUMMYFUNCTION("""COMPUTED_VALUE"""),1299.38)</f>
        <v>1299.38</v>
      </c>
      <c r="J75" s="2">
        <f>IFERROR(__xludf.DUMMYFUNCTION("""COMPUTED_VALUE"""),45807.66666666667)</f>
        <v>45807.66667</v>
      </c>
      <c r="K75" s="1">
        <f>IFERROR(__xludf.DUMMYFUNCTION("""COMPUTED_VALUE"""),1328.77)</f>
        <v>1328.77</v>
      </c>
      <c r="M75" s="2">
        <f>IFERROR(__xludf.DUMMYFUNCTION("""COMPUTED_VALUE"""),45807.66666666667)</f>
        <v>45807.66667</v>
      </c>
      <c r="N75" s="1">
        <f>IFERROR(__xludf.DUMMYFUNCTION("""COMPUTED_VALUE"""),8.9782483E7)</f>
        <v>89782483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IFERROR(__xludf.DUMMYFUNCTION("""COMPUTED_VALUE"""),1327.82)</f>
        <v>1327.82</v>
      </c>
      <c r="D76" s="2">
        <f>IFERROR(__xludf.DUMMYFUNCTION("""COMPUTED_VALUE"""),45814.66666666667)</f>
        <v>45814.66667</v>
      </c>
      <c r="E76" s="1">
        <f>IFERROR(__xludf.DUMMYFUNCTION("""COMPUTED_VALUE"""),1327.82)</f>
        <v>1327.82</v>
      </c>
      <c r="G76" s="2">
        <f>IFERROR(__xludf.DUMMYFUNCTION("""COMPUTED_VALUE"""),45814.66666666667)</f>
        <v>45814.66667</v>
      </c>
      <c r="H76" s="1">
        <f>IFERROR(__xludf.DUMMYFUNCTION("""COMPUTED_VALUE"""),1273.7)</f>
        <v>1273.7</v>
      </c>
      <c r="J76" s="2">
        <f>IFERROR(__xludf.DUMMYFUNCTION("""COMPUTED_VALUE"""),45814.66666666667)</f>
        <v>45814.66667</v>
      </c>
      <c r="K76" s="1">
        <f>IFERROR(__xludf.DUMMYFUNCTION("""COMPUTED_VALUE"""),1282.31)</f>
        <v>1282.31</v>
      </c>
      <c r="M76" s="2">
        <f>IFERROR(__xludf.DUMMYFUNCTION("""COMPUTED_VALUE"""),45814.66666666667)</f>
        <v>45814.66667</v>
      </c>
      <c r="N76" s="1">
        <f>IFERROR(__xludf.DUMMYFUNCTION("""COMPUTED_VALUE"""),9.2628838E7)</f>
        <v>92628838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IFERROR(__xludf.DUMMYFUNCTION("""COMPUTED_VALUE"""),1277.92)</f>
        <v>1277.92</v>
      </c>
      <c r="D77" s="2">
        <f>IFERROR(__xludf.DUMMYFUNCTION("""COMPUTED_VALUE"""),45821.66666666667)</f>
        <v>45821.66667</v>
      </c>
      <c r="E77" s="1">
        <f>IFERROR(__xludf.DUMMYFUNCTION("""COMPUTED_VALUE"""),1283.43)</f>
        <v>1283.43</v>
      </c>
      <c r="G77" s="2">
        <f>IFERROR(__xludf.DUMMYFUNCTION("""COMPUTED_VALUE"""),45821.66666666667)</f>
        <v>45821.66667</v>
      </c>
      <c r="H77" s="1">
        <f>IFERROR(__xludf.DUMMYFUNCTION("""COMPUTED_VALUE"""),1254.3)</f>
        <v>1254.3</v>
      </c>
      <c r="J77" s="2">
        <f>IFERROR(__xludf.DUMMYFUNCTION("""COMPUTED_VALUE"""),45821.66666666667)</f>
        <v>45821.66667</v>
      </c>
      <c r="K77" s="1">
        <f>IFERROR(__xludf.DUMMYFUNCTION("""COMPUTED_VALUE"""),1256.96)</f>
        <v>1256.96</v>
      </c>
      <c r="M77" s="2">
        <f>IFERROR(__xludf.DUMMYFUNCTION("""COMPUTED_VALUE"""),45821.66666666667)</f>
        <v>45821.66667</v>
      </c>
      <c r="N77" s="1">
        <f>IFERROR(__xludf.DUMMYFUNCTION("""COMPUTED_VALUE"""),9.1404174E7)</f>
        <v>91404174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IFERROR(__xludf.DUMMYFUNCTION("""COMPUTED_VALUE"""),1258.15)</f>
        <v>1258.15</v>
      </c>
      <c r="D78" s="2">
        <f>IFERROR(__xludf.DUMMYFUNCTION("""COMPUTED_VALUE"""),45828.66666666667)</f>
        <v>45828.66667</v>
      </c>
      <c r="E78" s="1">
        <f>IFERROR(__xludf.DUMMYFUNCTION("""COMPUTED_VALUE"""),1269.78)</f>
        <v>1269.78</v>
      </c>
      <c r="G78" s="2">
        <f>IFERROR(__xludf.DUMMYFUNCTION("""COMPUTED_VALUE"""),45828.66666666667)</f>
        <v>45828.66667</v>
      </c>
      <c r="H78" s="1">
        <f>IFERROR(__xludf.DUMMYFUNCTION("""COMPUTED_VALUE"""),1234.49)</f>
        <v>1234.49</v>
      </c>
      <c r="J78" s="2">
        <f>IFERROR(__xludf.DUMMYFUNCTION("""COMPUTED_VALUE"""),45828.66666666667)</f>
        <v>45828.66667</v>
      </c>
      <c r="K78" s="1">
        <f>IFERROR(__xludf.DUMMYFUNCTION("""COMPUTED_VALUE"""),1242.56)</f>
        <v>1242.56</v>
      </c>
      <c r="M78" s="2">
        <f>IFERROR(__xludf.DUMMYFUNCTION("""COMPUTED_VALUE"""),45828.66666666667)</f>
        <v>45828.66667</v>
      </c>
      <c r="N78" s="1">
        <f>IFERROR(__xludf.DUMMYFUNCTION("""COMPUTED_VALUE"""),1.02758342E8)</f>
        <v>102758342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IFERROR(__xludf.DUMMYFUNCTION("""COMPUTED_VALUE"""),1242.47)</f>
        <v>1242.47</v>
      </c>
      <c r="D79" s="2">
        <f>IFERROR(__xludf.DUMMYFUNCTION("""COMPUTED_VALUE"""),45835.66666666667)</f>
        <v>45835.66667</v>
      </c>
      <c r="E79" s="1">
        <f>IFERROR(__xludf.DUMMYFUNCTION("""COMPUTED_VALUE"""),1260.54)</f>
        <v>1260.54</v>
      </c>
      <c r="G79" s="2">
        <f>IFERROR(__xludf.DUMMYFUNCTION("""COMPUTED_VALUE"""),45835.66666666667)</f>
        <v>45835.66667</v>
      </c>
      <c r="H79" s="1">
        <f>IFERROR(__xludf.DUMMYFUNCTION("""COMPUTED_VALUE"""),1228.94)</f>
        <v>1228.94</v>
      </c>
      <c r="J79" s="2">
        <f>IFERROR(__xludf.DUMMYFUNCTION("""COMPUTED_VALUE"""),45835.66666666667)</f>
        <v>45835.66667</v>
      </c>
      <c r="K79" s="1">
        <f>IFERROR(__xludf.DUMMYFUNCTION("""COMPUTED_VALUE"""),1246.89)</f>
        <v>1246.89</v>
      </c>
      <c r="M79" s="2">
        <f>IFERROR(__xludf.DUMMYFUNCTION("""COMPUTED_VALUE"""),45835.66666666667)</f>
        <v>45835.66667</v>
      </c>
      <c r="N79" s="1">
        <f>IFERROR(__xludf.DUMMYFUNCTION("""COMPUTED_VALUE"""),1.23341313E8)</f>
        <v>123341313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IFERROR(__xludf.DUMMYFUNCTION("""COMPUTED_VALUE"""),1246.76)</f>
        <v>1246.76</v>
      </c>
      <c r="D80" s="2">
        <f>IFERROR(__xludf.DUMMYFUNCTION("""COMPUTED_VALUE"""),45841.54166666667)</f>
        <v>45841.54167</v>
      </c>
      <c r="E80" s="1">
        <f>IFERROR(__xludf.DUMMYFUNCTION("""COMPUTED_VALUE"""),1275.28)</f>
        <v>1275.28</v>
      </c>
      <c r="G80" s="2">
        <f>IFERROR(__xludf.DUMMYFUNCTION("""COMPUTED_VALUE"""),45841.54166666667)</f>
        <v>45841.54167</v>
      </c>
      <c r="H80" s="1">
        <f>IFERROR(__xludf.DUMMYFUNCTION("""COMPUTED_VALUE"""),1240.67)</f>
        <v>1240.67</v>
      </c>
      <c r="J80" s="2">
        <f>IFERROR(__xludf.DUMMYFUNCTION("""COMPUTED_VALUE"""),45841.54166666667)</f>
        <v>45841.54167</v>
      </c>
      <c r="K80" s="1">
        <f>IFERROR(__xludf.DUMMYFUNCTION("""COMPUTED_VALUE"""),1267.19)</f>
        <v>1267.19</v>
      </c>
      <c r="M80" s="2">
        <f>IFERROR(__xludf.DUMMYFUNCTION("""COMPUTED_VALUE"""),45841.54166666667)</f>
        <v>45841.54167</v>
      </c>
      <c r="N80" s="1">
        <f>IFERROR(__xludf.DUMMYFUNCTION("""COMPUTED_VALUE"""),8.9153151E7)</f>
        <v>89153151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IFERROR(__xludf.DUMMYFUNCTION("""COMPUTED_VALUE"""),1267.0)</f>
        <v>1267</v>
      </c>
      <c r="D81" s="2">
        <f>IFERROR(__xludf.DUMMYFUNCTION("""COMPUTED_VALUE"""),45849.66666666667)</f>
        <v>45849.66667</v>
      </c>
      <c r="E81" s="1">
        <f>IFERROR(__xludf.DUMMYFUNCTION("""COMPUTED_VALUE"""),1272.55)</f>
        <v>1272.55</v>
      </c>
      <c r="G81" s="2">
        <f>IFERROR(__xludf.DUMMYFUNCTION("""COMPUTED_VALUE"""),45849.66666666667)</f>
        <v>45849.66667</v>
      </c>
      <c r="H81" s="1">
        <f>IFERROR(__xludf.DUMMYFUNCTION("""COMPUTED_VALUE"""),1234.51)</f>
        <v>1234.51</v>
      </c>
      <c r="J81" s="2">
        <f>IFERROR(__xludf.DUMMYFUNCTION("""COMPUTED_VALUE"""),45849.66666666667)</f>
        <v>45849.66667</v>
      </c>
      <c r="K81" s="1">
        <f>IFERROR(__xludf.DUMMYFUNCTION("""COMPUTED_VALUE"""),1238.3)</f>
        <v>1238.3</v>
      </c>
      <c r="M81" s="2">
        <f>IFERROR(__xludf.DUMMYFUNCTION("""COMPUTED_VALUE"""),45849.66666666667)</f>
        <v>45849.66667</v>
      </c>
      <c r="N81" s="1">
        <f>IFERROR(__xludf.DUMMYFUNCTION("""COMPUTED_VALUE"""),1.0905919E8)</f>
        <v>109059190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IFERROR(__xludf.DUMMYFUNCTION("""COMPUTED_VALUE"""),1229.57)</f>
        <v>1229.57</v>
      </c>
      <c r="D82" s="2">
        <f>IFERROR(__xludf.DUMMYFUNCTION("""COMPUTED_VALUE"""),45856.66666666667)</f>
        <v>45856.66667</v>
      </c>
      <c r="E82" s="1">
        <f>IFERROR(__xludf.DUMMYFUNCTION("""COMPUTED_VALUE"""),1229.57)</f>
        <v>1229.57</v>
      </c>
      <c r="G82" s="2">
        <f>IFERROR(__xludf.DUMMYFUNCTION("""COMPUTED_VALUE"""),45856.66666666667)</f>
        <v>45856.66667</v>
      </c>
      <c r="H82" s="1">
        <f>IFERROR(__xludf.DUMMYFUNCTION("""COMPUTED_VALUE"""),1202.81)</f>
        <v>1202.81</v>
      </c>
      <c r="J82" s="2">
        <f>IFERROR(__xludf.DUMMYFUNCTION("""COMPUTED_VALUE"""),45856.66666666667)</f>
        <v>45856.66667</v>
      </c>
      <c r="K82" s="1">
        <f>IFERROR(__xludf.DUMMYFUNCTION("""COMPUTED_VALUE"""),1220.49)</f>
        <v>1220.49</v>
      </c>
      <c r="M82" s="2">
        <f>IFERROR(__xludf.DUMMYFUNCTION("""COMPUTED_VALUE"""),45856.66666666667)</f>
        <v>45856.66667</v>
      </c>
      <c r="N82" s="1">
        <f>IFERROR(__xludf.DUMMYFUNCTION("""COMPUTED_VALUE"""),9.9923047E7)</f>
        <v>99923047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IFERROR(__xludf.DUMMYFUNCTION("""COMPUTED_VALUE"""),1219.71)</f>
        <v>1219.71</v>
      </c>
      <c r="D83" s="2">
        <f>IFERROR(__xludf.DUMMYFUNCTION("""COMPUTED_VALUE"""),45863.66666666667)</f>
        <v>45863.66667</v>
      </c>
      <c r="E83" s="1">
        <f>IFERROR(__xludf.DUMMYFUNCTION("""COMPUTED_VALUE"""),1248.41)</f>
        <v>1248.41</v>
      </c>
      <c r="G83" s="2">
        <f>IFERROR(__xludf.DUMMYFUNCTION("""COMPUTED_VALUE"""),45863.66666666667)</f>
        <v>45863.66667</v>
      </c>
      <c r="H83" s="1">
        <f>IFERROR(__xludf.DUMMYFUNCTION("""COMPUTED_VALUE"""),1217.69)</f>
        <v>1217.69</v>
      </c>
      <c r="J83" s="2">
        <f>IFERROR(__xludf.DUMMYFUNCTION("""COMPUTED_VALUE"""),45863.66666666667)</f>
        <v>45863.66667</v>
      </c>
      <c r="K83" s="1">
        <f>IFERROR(__xludf.DUMMYFUNCTION("""COMPUTED_VALUE"""),1241.3)</f>
        <v>1241.3</v>
      </c>
      <c r="M83" s="2">
        <f>IFERROR(__xludf.DUMMYFUNCTION("""COMPUTED_VALUE"""),45863.66666666667)</f>
        <v>45863.66667</v>
      </c>
      <c r="N83" s="1">
        <f>IFERROR(__xludf.DUMMYFUNCTION("""COMPUTED_VALUE"""),8.4143925E7)</f>
        <v>84143925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IFERROR(__xludf.DUMMYFUNCTION("""COMPUTED_VALUE"""),1240.11)</f>
        <v>1240.11</v>
      </c>
      <c r="D84" s="2">
        <f>IFERROR(__xludf.DUMMYFUNCTION("""COMPUTED_VALUE"""),45870.66666666667)</f>
        <v>45870.66667</v>
      </c>
      <c r="E84" s="1">
        <f>IFERROR(__xludf.DUMMYFUNCTION("""COMPUTED_VALUE"""),1240.11)</f>
        <v>1240.11</v>
      </c>
      <c r="G84" s="2">
        <f>IFERROR(__xludf.DUMMYFUNCTION("""COMPUTED_VALUE"""),45870.66666666667)</f>
        <v>45870.66667</v>
      </c>
      <c r="H84" s="1">
        <f>IFERROR(__xludf.DUMMYFUNCTION("""COMPUTED_VALUE"""),1180.41)</f>
        <v>1180.41</v>
      </c>
      <c r="J84" s="2">
        <f>IFERROR(__xludf.DUMMYFUNCTION("""COMPUTED_VALUE"""),45870.66666666667)</f>
        <v>45870.66667</v>
      </c>
      <c r="K84" s="1">
        <f>IFERROR(__xludf.DUMMYFUNCTION("""COMPUTED_VALUE"""),1188.94)</f>
        <v>1188.94</v>
      </c>
      <c r="M84" s="2">
        <f>IFERROR(__xludf.DUMMYFUNCTION("""COMPUTED_VALUE"""),45870.66666666667)</f>
        <v>45870.66667</v>
      </c>
      <c r="N84" s="1">
        <f>IFERROR(__xludf.DUMMYFUNCTION("""COMPUTED_VALUE"""),1.36272341E8)</f>
        <v>136272341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IFERROR(__xludf.DUMMYFUNCTION("""COMPUTED_VALUE"""),1187.93)</f>
        <v>1187.93</v>
      </c>
      <c r="D85" s="2">
        <f>IFERROR(__xludf.DUMMYFUNCTION("""COMPUTED_VALUE"""),45877.66666666667)</f>
        <v>45877.66667</v>
      </c>
      <c r="E85" s="1">
        <f>IFERROR(__xludf.DUMMYFUNCTION("""COMPUTED_VALUE"""),1214.88)</f>
        <v>1214.88</v>
      </c>
      <c r="G85" s="2">
        <f>IFERROR(__xludf.DUMMYFUNCTION("""COMPUTED_VALUE"""),45877.66666666667)</f>
        <v>45877.66667</v>
      </c>
      <c r="H85" s="1">
        <f>IFERROR(__xludf.DUMMYFUNCTION("""COMPUTED_VALUE"""),1184.15)</f>
        <v>1184.15</v>
      </c>
      <c r="J85" s="2">
        <f>IFERROR(__xludf.DUMMYFUNCTION("""COMPUTED_VALUE"""),45877.66666666667)</f>
        <v>45877.66667</v>
      </c>
      <c r="K85" s="1">
        <f>IFERROR(__xludf.DUMMYFUNCTION("""COMPUTED_VALUE"""),1210.17)</f>
        <v>1210.17</v>
      </c>
      <c r="M85" s="2">
        <f>IFERROR(__xludf.DUMMYFUNCTION("""COMPUTED_VALUE"""),45877.66666666667)</f>
        <v>45877.66667</v>
      </c>
      <c r="N85" s="1">
        <f>IFERROR(__xludf.DUMMYFUNCTION("""COMPUTED_VALUE"""),9.7685548E7)</f>
        <v>97685548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IFERROR(__xludf.DUMMYFUNCTION("""COMPUTED_VALUE"""),1210.18)</f>
        <v>1210.18</v>
      </c>
      <c r="D86" s="2">
        <f>IFERROR(__xludf.DUMMYFUNCTION("""COMPUTED_VALUE"""),45884.66666666667)</f>
        <v>45884.66667</v>
      </c>
      <c r="E86" s="1">
        <f>IFERROR(__xludf.DUMMYFUNCTION("""COMPUTED_VALUE"""),1234.47)</f>
        <v>1234.47</v>
      </c>
      <c r="G86" s="2">
        <f>IFERROR(__xludf.DUMMYFUNCTION("""COMPUTED_VALUE"""),45884.66666666667)</f>
        <v>45884.66667</v>
      </c>
      <c r="H86" s="1">
        <f>IFERROR(__xludf.DUMMYFUNCTION("""COMPUTED_VALUE"""),1206.18)</f>
        <v>1206.18</v>
      </c>
      <c r="J86" s="2">
        <f>IFERROR(__xludf.DUMMYFUNCTION("""COMPUTED_VALUE"""),45884.66666666667)</f>
        <v>45884.66667</v>
      </c>
      <c r="K86" s="1">
        <f>IFERROR(__xludf.DUMMYFUNCTION("""COMPUTED_VALUE"""),1213.16)</f>
        <v>1213.16</v>
      </c>
      <c r="M86" s="2">
        <f>IFERROR(__xludf.DUMMYFUNCTION("""COMPUTED_VALUE"""),45884.66666666667)</f>
        <v>45884.66667</v>
      </c>
      <c r="N86" s="1">
        <f>IFERROR(__xludf.DUMMYFUNCTION("""COMPUTED_VALUE"""),8.5371488E7)</f>
        <v>85371488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IFERROR(__xludf.DUMMYFUNCTION("""COMPUTED_VALUE"""),1213.22)</f>
        <v>1213.22</v>
      </c>
      <c r="D87" s="2">
        <f>IFERROR(__xludf.DUMMYFUNCTION("""COMPUTED_VALUE"""),45891.66666666667)</f>
        <v>45891.66667</v>
      </c>
      <c r="E87" s="1">
        <f>IFERROR(__xludf.DUMMYFUNCTION("""COMPUTED_VALUE"""),1259.89)</f>
        <v>1259.89</v>
      </c>
      <c r="G87" s="2">
        <f>IFERROR(__xludf.DUMMYFUNCTION("""COMPUTED_VALUE"""),45891.66666666667)</f>
        <v>45891.66667</v>
      </c>
      <c r="H87" s="1">
        <f>IFERROR(__xludf.DUMMYFUNCTION("""COMPUTED_VALUE"""),1211.36)</f>
        <v>1211.36</v>
      </c>
      <c r="J87" s="2">
        <f>IFERROR(__xludf.DUMMYFUNCTION("""COMPUTED_VALUE"""),45891.66666666667)</f>
        <v>45891.66667</v>
      </c>
      <c r="K87" s="1">
        <f>IFERROR(__xludf.DUMMYFUNCTION("""COMPUTED_VALUE"""),1240.15)</f>
        <v>1240.15</v>
      </c>
      <c r="M87" s="2">
        <f>IFERROR(__xludf.DUMMYFUNCTION("""COMPUTED_VALUE"""),45891.66666666667)</f>
        <v>45891.66667</v>
      </c>
      <c r="N87" s="1">
        <f>IFERROR(__xludf.DUMMYFUNCTION("""COMPUTED_VALUE"""),9.1038957E7)</f>
        <v>91038957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IFERROR(__xludf.DUMMYFUNCTION("""COMPUTED_VALUE"""),1238.52)</f>
        <v>1238.52</v>
      </c>
      <c r="D88" s="2">
        <f>IFERROR(__xludf.DUMMYFUNCTION("""COMPUTED_VALUE"""),45898.66666666667)</f>
        <v>45898.66667</v>
      </c>
      <c r="E88" s="1">
        <f>IFERROR(__xludf.DUMMYFUNCTION("""COMPUTED_VALUE"""),1240.37)</f>
        <v>1240.37</v>
      </c>
      <c r="G88" s="2">
        <f>IFERROR(__xludf.DUMMYFUNCTION("""COMPUTED_VALUE"""),45898.66666666667)</f>
        <v>45898.66667</v>
      </c>
      <c r="H88" s="1">
        <f>IFERROR(__xludf.DUMMYFUNCTION("""COMPUTED_VALUE"""),1208.14)</f>
        <v>1208.14</v>
      </c>
      <c r="J88" s="2">
        <f>IFERROR(__xludf.DUMMYFUNCTION("""COMPUTED_VALUE"""),45898.66666666667)</f>
        <v>45898.66667</v>
      </c>
      <c r="K88" s="1">
        <f>IFERROR(__xludf.DUMMYFUNCTION("""COMPUTED_VALUE"""),1222.43)</f>
        <v>1222.43</v>
      </c>
      <c r="M88" s="2">
        <f>IFERROR(__xludf.DUMMYFUNCTION("""COMPUTED_VALUE"""),45898.66666666667)</f>
        <v>45898.66667</v>
      </c>
      <c r="N88" s="1">
        <f>IFERROR(__xludf.DUMMYFUNCTION("""COMPUTED_VALUE"""),8.304796E7)</f>
        <v>83047960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IFERROR(__xludf.DUMMYFUNCTION("""COMPUTED_VALUE"""),1222.74)</f>
        <v>1222.74</v>
      </c>
      <c r="D89" s="2">
        <f>IFERROR(__xludf.DUMMYFUNCTION("""COMPUTED_VALUE"""),45905.66666666667)</f>
        <v>45905.66667</v>
      </c>
      <c r="E89" s="1">
        <f>IFERROR(__xludf.DUMMYFUNCTION("""COMPUTED_VALUE"""),1250.45)</f>
        <v>1250.45</v>
      </c>
      <c r="G89" s="2">
        <f>IFERROR(__xludf.DUMMYFUNCTION("""COMPUTED_VALUE"""),45905.66666666667)</f>
        <v>45905.66667</v>
      </c>
      <c r="H89" s="1">
        <f>IFERROR(__xludf.DUMMYFUNCTION("""COMPUTED_VALUE"""),1217.3)</f>
        <v>1217.3</v>
      </c>
      <c r="J89" s="2">
        <f>IFERROR(__xludf.DUMMYFUNCTION("""COMPUTED_VALUE"""),45905.66666666667)</f>
        <v>45905.66667</v>
      </c>
      <c r="K89" s="1">
        <f>IFERROR(__xludf.DUMMYFUNCTION("""COMPUTED_VALUE"""),1245.71)</f>
        <v>1245.71</v>
      </c>
      <c r="M89" s="2">
        <f>IFERROR(__xludf.DUMMYFUNCTION("""COMPUTED_VALUE"""),45905.66666666667)</f>
        <v>45905.66667</v>
      </c>
      <c r="N89" s="1">
        <f>IFERROR(__xludf.DUMMYFUNCTION("""COMPUTED_VALUE"""),8.1139091E7)</f>
        <v>81139091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IFERROR(__xludf.DUMMYFUNCTION("""COMPUTED_VALUE"""),1242.78)</f>
        <v>1242.78</v>
      </c>
      <c r="D90" s="2">
        <f>IFERROR(__xludf.DUMMYFUNCTION("""COMPUTED_VALUE"""),45912.66666666667)</f>
        <v>45912.66667</v>
      </c>
      <c r="E90" s="1">
        <f>IFERROR(__xludf.DUMMYFUNCTION("""COMPUTED_VALUE"""),1244.74)</f>
        <v>1244.74</v>
      </c>
      <c r="G90" s="2">
        <f>IFERROR(__xludf.DUMMYFUNCTION("""COMPUTED_VALUE"""),45912.66666666667)</f>
        <v>45912.66667</v>
      </c>
      <c r="H90" s="1">
        <f>IFERROR(__xludf.DUMMYFUNCTION("""COMPUTED_VALUE"""),1213.35)</f>
        <v>1213.35</v>
      </c>
      <c r="J90" s="2">
        <f>IFERROR(__xludf.DUMMYFUNCTION("""COMPUTED_VALUE"""),45912.66666666667)</f>
        <v>45912.66667</v>
      </c>
      <c r="K90" s="1">
        <f>IFERROR(__xludf.DUMMYFUNCTION("""COMPUTED_VALUE"""),1226.17)</f>
        <v>1226.17</v>
      </c>
      <c r="M90" s="2">
        <f>IFERROR(__xludf.DUMMYFUNCTION("""COMPUTED_VALUE"""),45912.66666666667)</f>
        <v>45912.66667</v>
      </c>
      <c r="N90" s="1">
        <f>IFERROR(__xludf.DUMMYFUNCTION("""COMPUTED_VALUE"""),7.9053223E7)</f>
        <v>79053223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IFERROR(__xludf.DUMMYFUNCTION("""COMPUTED_VALUE"""),1226.02)</f>
        <v>1226.02</v>
      </c>
      <c r="D91" s="2">
        <f>IFERROR(__xludf.DUMMYFUNCTION("""COMPUTED_VALUE"""),45919.66666666667)</f>
        <v>45919.66667</v>
      </c>
      <c r="E91" s="1">
        <f>IFERROR(__xludf.DUMMYFUNCTION("""COMPUTED_VALUE"""),1246.55)</f>
        <v>1246.55</v>
      </c>
      <c r="G91" s="2">
        <f>IFERROR(__xludf.DUMMYFUNCTION("""COMPUTED_VALUE"""),45919.66666666667)</f>
        <v>45919.66667</v>
      </c>
      <c r="H91" s="1">
        <f>IFERROR(__xludf.DUMMYFUNCTION("""COMPUTED_VALUE"""),1207.11)</f>
        <v>1207.11</v>
      </c>
      <c r="J91" s="2">
        <f>IFERROR(__xludf.DUMMYFUNCTION("""COMPUTED_VALUE"""),45919.66666666667)</f>
        <v>45919.66667</v>
      </c>
      <c r="K91" s="1">
        <f>IFERROR(__xludf.DUMMYFUNCTION("""COMPUTED_VALUE"""),1207.12)</f>
        <v>1207.12</v>
      </c>
      <c r="M91" s="2">
        <f>IFERROR(__xludf.DUMMYFUNCTION("""COMPUTED_VALUE"""),45919.66666666667)</f>
        <v>45919.66667</v>
      </c>
      <c r="N91" s="1">
        <f>IFERROR(__xludf.DUMMYFUNCTION("""COMPUTED_VALUE"""),1.23847194E8)</f>
        <v>123847194</v>
      </c>
    </row>
  </sheetData>
  <drawing r:id="rId1"/>
</worksheet>
</file>