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IFERROR(__xludf.DUMMYFUNCTION("""COMPUTED_VALUE"""),3175.99)</f>
        <v>3175.99</v>
      </c>
      <c r="D2" s="2">
        <f>IFERROR(__xludf.DUMMYFUNCTION("""COMPUTED_VALUE"""),45296.66666666667)</f>
        <v>45296.66667</v>
      </c>
      <c r="E2" s="1">
        <f>IFERROR(__xludf.DUMMYFUNCTION("""COMPUTED_VALUE"""),3278.01)</f>
        <v>3278.01</v>
      </c>
      <c r="G2" s="2">
        <f>IFERROR(__xludf.DUMMYFUNCTION("""COMPUTED_VALUE"""),45296.66666666667)</f>
        <v>45296.66667</v>
      </c>
      <c r="H2" s="1">
        <f>IFERROR(__xludf.DUMMYFUNCTION("""COMPUTED_VALUE"""),3175.99)</f>
        <v>3175.99</v>
      </c>
      <c r="J2" s="2">
        <f>IFERROR(__xludf.DUMMYFUNCTION("""COMPUTED_VALUE"""),45296.66666666667)</f>
        <v>45296.66667</v>
      </c>
      <c r="K2" s="1">
        <f>IFERROR(__xludf.DUMMYFUNCTION("""COMPUTED_VALUE"""),3237.2)</f>
        <v>3237.2</v>
      </c>
      <c r="M2" s="2">
        <f>IFERROR(__xludf.DUMMYFUNCTION("""COMPUTED_VALUE"""),45296.66666666667)</f>
        <v>45296.66667</v>
      </c>
      <c r="N2" s="1">
        <f>IFERROR(__xludf.DUMMYFUNCTION("""COMPUTED_VALUE"""),2.40874231E8)</f>
        <v>240874231</v>
      </c>
    </row>
    <row r="3">
      <c r="A3" s="2">
        <f>IFERROR(__xludf.DUMMYFUNCTION("""COMPUTED_VALUE"""),45303.66666666667)</f>
        <v>45303.66667</v>
      </c>
      <c r="B3" s="1">
        <f>IFERROR(__xludf.DUMMYFUNCTION("""COMPUTED_VALUE"""),3241.14)</f>
        <v>3241.14</v>
      </c>
      <c r="D3" s="2">
        <f>IFERROR(__xludf.DUMMYFUNCTION("""COMPUTED_VALUE"""),45303.66666666667)</f>
        <v>45303.66667</v>
      </c>
      <c r="E3" s="1">
        <f>IFERROR(__xludf.DUMMYFUNCTION("""COMPUTED_VALUE"""),3258.48)</f>
        <v>3258.48</v>
      </c>
      <c r="G3" s="2">
        <f>IFERROR(__xludf.DUMMYFUNCTION("""COMPUTED_VALUE"""),45303.66666666667)</f>
        <v>45303.66667</v>
      </c>
      <c r="H3" s="1">
        <f>IFERROR(__xludf.DUMMYFUNCTION("""COMPUTED_VALUE"""),3143.1)</f>
        <v>3143.1</v>
      </c>
      <c r="J3" s="2">
        <f>IFERROR(__xludf.DUMMYFUNCTION("""COMPUTED_VALUE"""),45303.66666666667)</f>
        <v>45303.66667</v>
      </c>
      <c r="K3" s="1">
        <f>IFERROR(__xludf.DUMMYFUNCTION("""COMPUTED_VALUE"""),3176.52)</f>
        <v>3176.52</v>
      </c>
      <c r="M3" s="2">
        <f>IFERROR(__xludf.DUMMYFUNCTION("""COMPUTED_VALUE"""),45303.66666666667)</f>
        <v>45303.66667</v>
      </c>
      <c r="N3" s="1">
        <f>IFERROR(__xludf.DUMMYFUNCTION("""COMPUTED_VALUE"""),2.93838293E8)</f>
        <v>293838293</v>
      </c>
    </row>
    <row r="4">
      <c r="A4" s="2">
        <f>IFERROR(__xludf.DUMMYFUNCTION("""COMPUTED_VALUE"""),45310.66666666667)</f>
        <v>45310.66667</v>
      </c>
      <c r="B4" s="1">
        <f>IFERROR(__xludf.DUMMYFUNCTION("""COMPUTED_VALUE"""),3184.21)</f>
        <v>3184.21</v>
      </c>
      <c r="D4" s="2">
        <f>IFERROR(__xludf.DUMMYFUNCTION("""COMPUTED_VALUE"""),45310.66666666667)</f>
        <v>45310.66667</v>
      </c>
      <c r="E4" s="1">
        <f>IFERROR(__xludf.DUMMYFUNCTION("""COMPUTED_VALUE"""),3214.11)</f>
        <v>3214.11</v>
      </c>
      <c r="G4" s="2">
        <f>IFERROR(__xludf.DUMMYFUNCTION("""COMPUTED_VALUE"""),45310.66666666667)</f>
        <v>45310.66667</v>
      </c>
      <c r="H4" s="1">
        <f>IFERROR(__xludf.DUMMYFUNCTION("""COMPUTED_VALUE"""),3049.76)</f>
        <v>3049.76</v>
      </c>
      <c r="J4" s="2">
        <f>IFERROR(__xludf.DUMMYFUNCTION("""COMPUTED_VALUE"""),45310.66666666667)</f>
        <v>45310.66667</v>
      </c>
      <c r="K4" s="1">
        <f>IFERROR(__xludf.DUMMYFUNCTION("""COMPUTED_VALUE"""),3085.88)</f>
        <v>3085.88</v>
      </c>
      <c r="M4" s="2">
        <f>IFERROR(__xludf.DUMMYFUNCTION("""COMPUTED_VALUE"""),45310.66666666667)</f>
        <v>45310.66667</v>
      </c>
      <c r="N4" s="1">
        <f>IFERROR(__xludf.DUMMYFUNCTION("""COMPUTED_VALUE"""),2.30113418E8)</f>
        <v>230113418</v>
      </c>
    </row>
    <row r="5">
      <c r="A5" s="2">
        <f>IFERROR(__xludf.DUMMYFUNCTION("""COMPUTED_VALUE"""),45317.66666666667)</f>
        <v>45317.66667</v>
      </c>
      <c r="B5" s="1">
        <f>IFERROR(__xludf.DUMMYFUNCTION("""COMPUTED_VALUE"""),3088.93)</f>
        <v>3088.93</v>
      </c>
      <c r="D5" s="2">
        <f>IFERROR(__xludf.DUMMYFUNCTION("""COMPUTED_VALUE"""),45317.66666666667)</f>
        <v>45317.66667</v>
      </c>
      <c r="E5" s="1">
        <f>IFERROR(__xludf.DUMMYFUNCTION("""COMPUTED_VALUE"""),3182.06)</f>
        <v>3182.06</v>
      </c>
      <c r="G5" s="2">
        <f>IFERROR(__xludf.DUMMYFUNCTION("""COMPUTED_VALUE"""),45317.66666666667)</f>
        <v>45317.66667</v>
      </c>
      <c r="H5" s="1">
        <f>IFERROR(__xludf.DUMMYFUNCTION("""COMPUTED_VALUE"""),2967.74)</f>
        <v>2967.74</v>
      </c>
      <c r="J5" s="2">
        <f>IFERROR(__xludf.DUMMYFUNCTION("""COMPUTED_VALUE"""),45317.66666666667)</f>
        <v>45317.66667</v>
      </c>
      <c r="K5" s="1">
        <f>IFERROR(__xludf.DUMMYFUNCTION("""COMPUTED_VALUE"""),3073.63)</f>
        <v>3073.63</v>
      </c>
      <c r="M5" s="2">
        <f>IFERROR(__xludf.DUMMYFUNCTION("""COMPUTED_VALUE"""),45317.66666666667)</f>
        <v>45317.66667</v>
      </c>
      <c r="N5" s="1">
        <f>IFERROR(__xludf.DUMMYFUNCTION("""COMPUTED_VALUE"""),3.07820381E8)</f>
        <v>307820381</v>
      </c>
    </row>
    <row r="6">
      <c r="A6" s="2">
        <f>IFERROR(__xludf.DUMMYFUNCTION("""COMPUTED_VALUE"""),45324.66666666667)</f>
        <v>45324.66667</v>
      </c>
      <c r="B6" s="1">
        <f>IFERROR(__xludf.DUMMYFUNCTION("""COMPUTED_VALUE"""),3072.19)</f>
        <v>3072.19</v>
      </c>
      <c r="D6" s="2">
        <f>IFERROR(__xludf.DUMMYFUNCTION("""COMPUTED_VALUE"""),45324.66666666667)</f>
        <v>45324.66667</v>
      </c>
      <c r="E6" s="1">
        <f>IFERROR(__xludf.DUMMYFUNCTION("""COMPUTED_VALUE"""),3162.07)</f>
        <v>3162.07</v>
      </c>
      <c r="G6" s="2">
        <f>IFERROR(__xludf.DUMMYFUNCTION("""COMPUTED_VALUE"""),45324.66666666667)</f>
        <v>45324.66667</v>
      </c>
      <c r="H6" s="1">
        <f>IFERROR(__xludf.DUMMYFUNCTION("""COMPUTED_VALUE"""),3062.17)</f>
        <v>3062.17</v>
      </c>
      <c r="J6" s="2">
        <f>IFERROR(__xludf.DUMMYFUNCTION("""COMPUTED_VALUE"""),45324.66666666667)</f>
        <v>45324.66667</v>
      </c>
      <c r="K6" s="1">
        <f>IFERROR(__xludf.DUMMYFUNCTION("""COMPUTED_VALUE"""),3145.5)</f>
        <v>3145.5</v>
      </c>
      <c r="M6" s="2">
        <f>IFERROR(__xludf.DUMMYFUNCTION("""COMPUTED_VALUE"""),45324.66666666667)</f>
        <v>45324.66667</v>
      </c>
      <c r="N6" s="1">
        <f>IFERROR(__xludf.DUMMYFUNCTION("""COMPUTED_VALUE"""),2.55030503E8)</f>
        <v>255030503</v>
      </c>
    </row>
    <row r="7">
      <c r="A7" s="2">
        <f>IFERROR(__xludf.DUMMYFUNCTION("""COMPUTED_VALUE"""),45331.66666666667)</f>
        <v>45331.66667</v>
      </c>
      <c r="B7" s="1">
        <f>IFERROR(__xludf.DUMMYFUNCTION("""COMPUTED_VALUE"""),3143.61)</f>
        <v>3143.61</v>
      </c>
      <c r="D7" s="2">
        <f>IFERROR(__xludf.DUMMYFUNCTION("""COMPUTED_VALUE"""),45331.66666666667)</f>
        <v>45331.66667</v>
      </c>
      <c r="E7" s="1">
        <f>IFERROR(__xludf.DUMMYFUNCTION("""COMPUTED_VALUE"""),3207.81)</f>
        <v>3207.81</v>
      </c>
      <c r="G7" s="2">
        <f>IFERROR(__xludf.DUMMYFUNCTION("""COMPUTED_VALUE"""),45331.66666666667)</f>
        <v>45331.66667</v>
      </c>
      <c r="H7" s="1">
        <f>IFERROR(__xludf.DUMMYFUNCTION("""COMPUTED_VALUE"""),3096.34)</f>
        <v>3096.34</v>
      </c>
      <c r="J7" s="2">
        <f>IFERROR(__xludf.DUMMYFUNCTION("""COMPUTED_VALUE"""),45331.66666666667)</f>
        <v>45331.66667</v>
      </c>
      <c r="K7" s="1">
        <f>IFERROR(__xludf.DUMMYFUNCTION("""COMPUTED_VALUE"""),3206.44)</f>
        <v>3206.44</v>
      </c>
      <c r="M7" s="2">
        <f>IFERROR(__xludf.DUMMYFUNCTION("""COMPUTED_VALUE"""),45331.66666666667)</f>
        <v>45331.66667</v>
      </c>
      <c r="N7" s="1">
        <f>IFERROR(__xludf.DUMMYFUNCTION("""COMPUTED_VALUE"""),2.59840755E8)</f>
        <v>259840755</v>
      </c>
    </row>
    <row r="8">
      <c r="A8" s="2">
        <f>IFERROR(__xludf.DUMMYFUNCTION("""COMPUTED_VALUE"""),45338.66666666667)</f>
        <v>45338.66667</v>
      </c>
      <c r="B8" s="1">
        <f>IFERROR(__xludf.DUMMYFUNCTION("""COMPUTED_VALUE"""),3205.8)</f>
        <v>3205.8</v>
      </c>
      <c r="D8" s="2">
        <f>IFERROR(__xludf.DUMMYFUNCTION("""COMPUTED_VALUE"""),45338.66666666667)</f>
        <v>45338.66667</v>
      </c>
      <c r="E8" s="1">
        <f>IFERROR(__xludf.DUMMYFUNCTION("""COMPUTED_VALUE"""),3252.81)</f>
        <v>3252.81</v>
      </c>
      <c r="G8" s="2">
        <f>IFERROR(__xludf.DUMMYFUNCTION("""COMPUTED_VALUE"""),45338.66666666667)</f>
        <v>45338.66667</v>
      </c>
      <c r="H8" s="1">
        <f>IFERROR(__xludf.DUMMYFUNCTION("""COMPUTED_VALUE"""),3187.14)</f>
        <v>3187.14</v>
      </c>
      <c r="J8" s="2">
        <f>IFERROR(__xludf.DUMMYFUNCTION("""COMPUTED_VALUE"""),45338.66666666667)</f>
        <v>45338.66667</v>
      </c>
      <c r="K8" s="1">
        <f>IFERROR(__xludf.DUMMYFUNCTION("""COMPUTED_VALUE"""),3236.23)</f>
        <v>3236.23</v>
      </c>
      <c r="M8" s="2">
        <f>IFERROR(__xludf.DUMMYFUNCTION("""COMPUTED_VALUE"""),45338.66666666667)</f>
        <v>45338.66667</v>
      </c>
      <c r="N8" s="1">
        <f>IFERROR(__xludf.DUMMYFUNCTION("""COMPUTED_VALUE"""),2.25188266E8)</f>
        <v>225188266</v>
      </c>
    </row>
    <row r="9">
      <c r="A9" s="2">
        <f>IFERROR(__xludf.DUMMYFUNCTION("""COMPUTED_VALUE"""),45345.66666666667)</f>
        <v>45345.66667</v>
      </c>
      <c r="B9" s="1">
        <f>IFERROR(__xludf.DUMMYFUNCTION("""COMPUTED_VALUE"""),3233.96)</f>
        <v>3233.96</v>
      </c>
      <c r="D9" s="2">
        <f>IFERROR(__xludf.DUMMYFUNCTION("""COMPUTED_VALUE"""),45345.66666666667)</f>
        <v>45345.66667</v>
      </c>
      <c r="E9" s="1">
        <f>IFERROR(__xludf.DUMMYFUNCTION("""COMPUTED_VALUE"""),3274.39)</f>
        <v>3274.39</v>
      </c>
      <c r="G9" s="2">
        <f>IFERROR(__xludf.DUMMYFUNCTION("""COMPUTED_VALUE"""),45345.66666666667)</f>
        <v>45345.66667</v>
      </c>
      <c r="H9" s="1">
        <f>IFERROR(__xludf.DUMMYFUNCTION("""COMPUTED_VALUE"""),3215.04)</f>
        <v>3215.04</v>
      </c>
      <c r="J9" s="2">
        <f>IFERROR(__xludf.DUMMYFUNCTION("""COMPUTED_VALUE"""),45345.66666666667)</f>
        <v>45345.66667</v>
      </c>
      <c r="K9" s="1">
        <f>IFERROR(__xludf.DUMMYFUNCTION("""COMPUTED_VALUE"""),3260.67)</f>
        <v>3260.67</v>
      </c>
      <c r="M9" s="2">
        <f>IFERROR(__xludf.DUMMYFUNCTION("""COMPUTED_VALUE"""),45345.66666666667)</f>
        <v>45345.66667</v>
      </c>
      <c r="N9" s="1">
        <f>IFERROR(__xludf.DUMMYFUNCTION("""COMPUTED_VALUE"""),2.26351463E8)</f>
        <v>226351463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IFERROR(__xludf.DUMMYFUNCTION("""COMPUTED_VALUE"""),3262.88)</f>
        <v>3262.88</v>
      </c>
      <c r="D10" s="2">
        <f>IFERROR(__xludf.DUMMYFUNCTION("""COMPUTED_VALUE"""),45352.66666666667)</f>
        <v>45352.66667</v>
      </c>
      <c r="E10" s="1">
        <f>IFERROR(__xludf.DUMMYFUNCTION("""COMPUTED_VALUE"""),3289.11)</f>
        <v>3289.11</v>
      </c>
      <c r="G10" s="2">
        <f>IFERROR(__xludf.DUMMYFUNCTION("""COMPUTED_VALUE"""),45352.66666666667)</f>
        <v>45352.66667</v>
      </c>
      <c r="H10" s="1">
        <f>IFERROR(__xludf.DUMMYFUNCTION("""COMPUTED_VALUE"""),3070.9)</f>
        <v>3070.9</v>
      </c>
      <c r="J10" s="2">
        <f>IFERROR(__xludf.DUMMYFUNCTION("""COMPUTED_VALUE"""),45352.66666666667)</f>
        <v>45352.66667</v>
      </c>
      <c r="K10" s="1">
        <f>IFERROR(__xludf.DUMMYFUNCTION("""COMPUTED_VALUE"""),3117.17)</f>
        <v>3117.17</v>
      </c>
      <c r="M10" s="2">
        <f>IFERROR(__xludf.DUMMYFUNCTION("""COMPUTED_VALUE"""),45352.66666666667)</f>
        <v>45352.66667</v>
      </c>
      <c r="N10" s="1">
        <f>IFERROR(__xludf.DUMMYFUNCTION("""COMPUTED_VALUE"""),3.30854834E8)</f>
        <v>330854834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IFERROR(__xludf.DUMMYFUNCTION("""COMPUTED_VALUE"""),3101.18)</f>
        <v>3101.18</v>
      </c>
      <c r="D11" s="2">
        <f>IFERROR(__xludf.DUMMYFUNCTION("""COMPUTED_VALUE"""),45359.66666666667)</f>
        <v>45359.66667</v>
      </c>
      <c r="E11" s="1">
        <f>IFERROR(__xludf.DUMMYFUNCTION("""COMPUTED_VALUE"""),3144.37)</f>
        <v>3144.37</v>
      </c>
      <c r="G11" s="2">
        <f>IFERROR(__xludf.DUMMYFUNCTION("""COMPUTED_VALUE"""),45359.66666666667)</f>
        <v>45359.66667</v>
      </c>
      <c r="H11" s="1">
        <f>IFERROR(__xludf.DUMMYFUNCTION("""COMPUTED_VALUE"""),3060.31)</f>
        <v>3060.31</v>
      </c>
      <c r="J11" s="2">
        <f>IFERROR(__xludf.DUMMYFUNCTION("""COMPUTED_VALUE"""),45359.66666666667)</f>
        <v>45359.66667</v>
      </c>
      <c r="K11" s="1">
        <f>IFERROR(__xludf.DUMMYFUNCTION("""COMPUTED_VALUE"""),3109.76)</f>
        <v>3109.76</v>
      </c>
      <c r="M11" s="2">
        <f>IFERROR(__xludf.DUMMYFUNCTION("""COMPUTED_VALUE"""),45359.66666666667)</f>
        <v>45359.66667</v>
      </c>
      <c r="N11" s="1">
        <f>IFERROR(__xludf.DUMMYFUNCTION("""COMPUTED_VALUE"""),2.4043047E8)</f>
        <v>240430470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IFERROR(__xludf.DUMMYFUNCTION("""COMPUTED_VALUE"""),3108.4)</f>
        <v>3108.4</v>
      </c>
      <c r="D12" s="2">
        <f>IFERROR(__xludf.DUMMYFUNCTION("""COMPUTED_VALUE"""),45366.66666666667)</f>
        <v>45366.66667</v>
      </c>
      <c r="E12" s="1">
        <f>IFERROR(__xludf.DUMMYFUNCTION("""COMPUTED_VALUE"""),3185.25)</f>
        <v>3185.25</v>
      </c>
      <c r="G12" s="2">
        <f>IFERROR(__xludf.DUMMYFUNCTION("""COMPUTED_VALUE"""),45366.66666666667)</f>
        <v>45366.66667</v>
      </c>
      <c r="H12" s="1">
        <f>IFERROR(__xludf.DUMMYFUNCTION("""COMPUTED_VALUE"""),3104.51)</f>
        <v>3104.51</v>
      </c>
      <c r="J12" s="2">
        <f>IFERROR(__xludf.DUMMYFUNCTION("""COMPUTED_VALUE"""),45366.66666666667)</f>
        <v>45366.66667</v>
      </c>
      <c r="K12" s="1">
        <f>IFERROR(__xludf.DUMMYFUNCTION("""COMPUTED_VALUE"""),3165.62)</f>
        <v>3165.62</v>
      </c>
      <c r="M12" s="2">
        <f>IFERROR(__xludf.DUMMYFUNCTION("""COMPUTED_VALUE"""),45366.66666666667)</f>
        <v>45366.66667</v>
      </c>
      <c r="N12" s="1">
        <f>IFERROR(__xludf.DUMMYFUNCTION("""COMPUTED_VALUE"""),2.66186036E8)</f>
        <v>266186036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IFERROR(__xludf.DUMMYFUNCTION("""COMPUTED_VALUE"""),3167.9)</f>
        <v>3167.9</v>
      </c>
      <c r="D13" s="2">
        <f>IFERROR(__xludf.DUMMYFUNCTION("""COMPUTED_VALUE"""),45373.66666666667)</f>
        <v>45373.66667</v>
      </c>
      <c r="E13" s="1">
        <f>IFERROR(__xludf.DUMMYFUNCTION("""COMPUTED_VALUE"""),3210.38)</f>
        <v>3210.38</v>
      </c>
      <c r="G13" s="2">
        <f>IFERROR(__xludf.DUMMYFUNCTION("""COMPUTED_VALUE"""),45373.66666666667)</f>
        <v>45373.66667</v>
      </c>
      <c r="H13" s="1">
        <f>IFERROR(__xludf.DUMMYFUNCTION("""COMPUTED_VALUE"""),3144.91)</f>
        <v>3144.91</v>
      </c>
      <c r="J13" s="2">
        <f>IFERROR(__xludf.DUMMYFUNCTION("""COMPUTED_VALUE"""),45373.66666666667)</f>
        <v>45373.66667</v>
      </c>
      <c r="K13" s="1">
        <f>IFERROR(__xludf.DUMMYFUNCTION("""COMPUTED_VALUE"""),3180.71)</f>
        <v>3180.71</v>
      </c>
      <c r="M13" s="2">
        <f>IFERROR(__xludf.DUMMYFUNCTION("""COMPUTED_VALUE"""),45373.66666666667)</f>
        <v>45373.66667</v>
      </c>
      <c r="N13" s="1">
        <f>IFERROR(__xludf.DUMMYFUNCTION("""COMPUTED_VALUE"""),2.06340187E8)</f>
        <v>206340187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IFERROR(__xludf.DUMMYFUNCTION("""COMPUTED_VALUE"""),3184.29)</f>
        <v>3184.29</v>
      </c>
      <c r="D14" s="2">
        <f>IFERROR(__xludf.DUMMYFUNCTION("""COMPUTED_VALUE"""),45379.66666666667)</f>
        <v>45379.66667</v>
      </c>
      <c r="E14" s="1">
        <f>IFERROR(__xludf.DUMMYFUNCTION("""COMPUTED_VALUE"""),3230.29)</f>
        <v>3230.29</v>
      </c>
      <c r="G14" s="2">
        <f>IFERROR(__xludf.DUMMYFUNCTION("""COMPUTED_VALUE"""),45379.66666666667)</f>
        <v>45379.66667</v>
      </c>
      <c r="H14" s="1">
        <f>IFERROR(__xludf.DUMMYFUNCTION("""COMPUTED_VALUE"""),3162.31)</f>
        <v>3162.31</v>
      </c>
      <c r="J14" s="2">
        <f>IFERROR(__xludf.DUMMYFUNCTION("""COMPUTED_VALUE"""),45379.66666666667)</f>
        <v>45379.66667</v>
      </c>
      <c r="K14" s="1">
        <f>IFERROR(__xludf.DUMMYFUNCTION("""COMPUTED_VALUE"""),3223.92)</f>
        <v>3223.92</v>
      </c>
      <c r="M14" s="2">
        <f>IFERROR(__xludf.DUMMYFUNCTION("""COMPUTED_VALUE"""),45379.66666666667)</f>
        <v>45379.66667</v>
      </c>
      <c r="N14" s="1">
        <f>IFERROR(__xludf.DUMMYFUNCTION("""COMPUTED_VALUE"""),1.85628127E8)</f>
        <v>185628127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IFERROR(__xludf.DUMMYFUNCTION("""COMPUTED_VALUE"""),3221.51)</f>
        <v>3221.51</v>
      </c>
      <c r="D15" s="2">
        <f>IFERROR(__xludf.DUMMYFUNCTION("""COMPUTED_VALUE"""),45387.66666666667)</f>
        <v>45387.66667</v>
      </c>
      <c r="E15" s="1">
        <f>IFERROR(__xludf.DUMMYFUNCTION("""COMPUTED_VALUE"""),3221.51)</f>
        <v>3221.51</v>
      </c>
      <c r="G15" s="2">
        <f>IFERROR(__xludf.DUMMYFUNCTION("""COMPUTED_VALUE"""),45387.66666666667)</f>
        <v>45387.66667</v>
      </c>
      <c r="H15" s="1">
        <f>IFERROR(__xludf.DUMMYFUNCTION("""COMPUTED_VALUE"""),3007.98)</f>
        <v>3007.98</v>
      </c>
      <c r="J15" s="2">
        <f>IFERROR(__xludf.DUMMYFUNCTION("""COMPUTED_VALUE"""),45387.66666666667)</f>
        <v>45387.66667</v>
      </c>
      <c r="K15" s="1">
        <f>IFERROR(__xludf.DUMMYFUNCTION("""COMPUTED_VALUE"""),3044.43)</f>
        <v>3044.43</v>
      </c>
      <c r="M15" s="2">
        <f>IFERROR(__xludf.DUMMYFUNCTION("""COMPUTED_VALUE"""),45387.66666666667)</f>
        <v>45387.66667</v>
      </c>
      <c r="N15" s="1">
        <f>IFERROR(__xludf.DUMMYFUNCTION("""COMPUTED_VALUE"""),2.7347226E8)</f>
        <v>273472260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IFERROR(__xludf.DUMMYFUNCTION("""COMPUTED_VALUE"""),3041.42)</f>
        <v>3041.42</v>
      </c>
      <c r="D16" s="2">
        <f>IFERROR(__xludf.DUMMYFUNCTION("""COMPUTED_VALUE"""),45394.66666666667)</f>
        <v>45394.66667</v>
      </c>
      <c r="E16" s="1">
        <f>IFERROR(__xludf.DUMMYFUNCTION("""COMPUTED_VALUE"""),3056.23)</f>
        <v>3056.23</v>
      </c>
      <c r="G16" s="2">
        <f>IFERROR(__xludf.DUMMYFUNCTION("""COMPUTED_VALUE"""),45394.66666666667)</f>
        <v>45394.66667</v>
      </c>
      <c r="H16" s="1">
        <f>IFERROR(__xludf.DUMMYFUNCTION("""COMPUTED_VALUE"""),2933.01)</f>
        <v>2933.01</v>
      </c>
      <c r="J16" s="2">
        <f>IFERROR(__xludf.DUMMYFUNCTION("""COMPUTED_VALUE"""),45394.66666666667)</f>
        <v>45394.66667</v>
      </c>
      <c r="K16" s="1">
        <f>IFERROR(__xludf.DUMMYFUNCTION("""COMPUTED_VALUE"""),2944.09)</f>
        <v>2944.09</v>
      </c>
      <c r="M16" s="2">
        <f>IFERROR(__xludf.DUMMYFUNCTION("""COMPUTED_VALUE"""),45394.66666666667)</f>
        <v>45394.66667</v>
      </c>
      <c r="N16" s="1">
        <f>IFERROR(__xludf.DUMMYFUNCTION("""COMPUTED_VALUE"""),2.03221205E8)</f>
        <v>203221205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IFERROR(__xludf.DUMMYFUNCTION("""COMPUTED_VALUE"""),2954.3)</f>
        <v>2954.3</v>
      </c>
      <c r="D17" s="2">
        <f>IFERROR(__xludf.DUMMYFUNCTION("""COMPUTED_VALUE"""),45401.66666666667)</f>
        <v>45401.66667</v>
      </c>
      <c r="E17" s="1">
        <f>IFERROR(__xludf.DUMMYFUNCTION("""COMPUTED_VALUE"""),3147.51)</f>
        <v>3147.51</v>
      </c>
      <c r="G17" s="2">
        <f>IFERROR(__xludf.DUMMYFUNCTION("""COMPUTED_VALUE"""),45401.66666666667)</f>
        <v>45401.66667</v>
      </c>
      <c r="H17" s="1">
        <f>IFERROR(__xludf.DUMMYFUNCTION("""COMPUTED_VALUE"""),2954.3)</f>
        <v>2954.3</v>
      </c>
      <c r="J17" s="2">
        <f>IFERROR(__xludf.DUMMYFUNCTION("""COMPUTED_VALUE"""),45401.66666666667)</f>
        <v>45401.66667</v>
      </c>
      <c r="K17" s="1">
        <f>IFERROR(__xludf.DUMMYFUNCTION("""COMPUTED_VALUE"""),3128.08)</f>
        <v>3128.08</v>
      </c>
      <c r="M17" s="2">
        <f>IFERROR(__xludf.DUMMYFUNCTION("""COMPUTED_VALUE"""),45401.66666666667)</f>
        <v>45401.66667</v>
      </c>
      <c r="N17" s="1">
        <f>IFERROR(__xludf.DUMMYFUNCTION("""COMPUTED_VALUE"""),2.72188478E8)</f>
        <v>272188478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IFERROR(__xludf.DUMMYFUNCTION("""COMPUTED_VALUE"""),3119.09)</f>
        <v>3119.09</v>
      </c>
      <c r="D18" s="2">
        <f>IFERROR(__xludf.DUMMYFUNCTION("""COMPUTED_VALUE"""),45408.66666666667)</f>
        <v>45408.66667</v>
      </c>
      <c r="E18" s="1">
        <f>IFERROR(__xludf.DUMMYFUNCTION("""COMPUTED_VALUE"""),3136.14)</f>
        <v>3136.14</v>
      </c>
      <c r="G18" s="2">
        <f>IFERROR(__xludf.DUMMYFUNCTION("""COMPUTED_VALUE"""),45408.66666666667)</f>
        <v>45408.66667</v>
      </c>
      <c r="H18" s="1">
        <f>IFERROR(__xludf.DUMMYFUNCTION("""COMPUTED_VALUE"""),3074.23)</f>
        <v>3074.23</v>
      </c>
      <c r="J18" s="2">
        <f>IFERROR(__xludf.DUMMYFUNCTION("""COMPUTED_VALUE"""),45408.66666666667)</f>
        <v>45408.66667</v>
      </c>
      <c r="K18" s="1">
        <f>IFERROR(__xludf.DUMMYFUNCTION("""COMPUTED_VALUE"""),3100.35)</f>
        <v>3100.35</v>
      </c>
      <c r="M18" s="2">
        <f>IFERROR(__xludf.DUMMYFUNCTION("""COMPUTED_VALUE"""),45408.66666666667)</f>
        <v>45408.66667</v>
      </c>
      <c r="N18" s="1">
        <f>IFERROR(__xludf.DUMMYFUNCTION("""COMPUTED_VALUE"""),2.30695639E8)</f>
        <v>230695639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IFERROR(__xludf.DUMMYFUNCTION("""COMPUTED_VALUE"""),3104.65)</f>
        <v>3104.65</v>
      </c>
      <c r="D19" s="2">
        <f>IFERROR(__xludf.DUMMYFUNCTION("""COMPUTED_VALUE"""),45415.66666666667)</f>
        <v>45415.66667</v>
      </c>
      <c r="E19" s="1">
        <f>IFERROR(__xludf.DUMMYFUNCTION("""COMPUTED_VALUE"""),3116.97)</f>
        <v>3116.97</v>
      </c>
      <c r="G19" s="2">
        <f>IFERROR(__xludf.DUMMYFUNCTION("""COMPUTED_VALUE"""),45415.66666666667)</f>
        <v>45415.66667</v>
      </c>
      <c r="H19" s="1">
        <f>IFERROR(__xludf.DUMMYFUNCTION("""COMPUTED_VALUE"""),2997.82)</f>
        <v>2997.82</v>
      </c>
      <c r="J19" s="2">
        <f>IFERROR(__xludf.DUMMYFUNCTION("""COMPUTED_VALUE"""),45415.66666666667)</f>
        <v>45415.66667</v>
      </c>
      <c r="K19" s="1">
        <f>IFERROR(__xludf.DUMMYFUNCTION("""COMPUTED_VALUE"""),3048.97)</f>
        <v>3048.97</v>
      </c>
      <c r="M19" s="2">
        <f>IFERROR(__xludf.DUMMYFUNCTION("""COMPUTED_VALUE"""),45415.66666666667)</f>
        <v>45415.66667</v>
      </c>
      <c r="N19" s="1">
        <f>IFERROR(__xludf.DUMMYFUNCTION("""COMPUTED_VALUE"""),3.4756256E8)</f>
        <v>347562560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IFERROR(__xludf.DUMMYFUNCTION("""COMPUTED_VALUE"""),3054.91)</f>
        <v>3054.91</v>
      </c>
      <c r="D20" s="2">
        <f>IFERROR(__xludf.DUMMYFUNCTION("""COMPUTED_VALUE"""),45422.66666666667)</f>
        <v>45422.66667</v>
      </c>
      <c r="E20" s="1">
        <f>IFERROR(__xludf.DUMMYFUNCTION("""COMPUTED_VALUE"""),3153.33)</f>
        <v>3153.33</v>
      </c>
      <c r="G20" s="2">
        <f>IFERROR(__xludf.DUMMYFUNCTION("""COMPUTED_VALUE"""),45422.66666666667)</f>
        <v>45422.66667</v>
      </c>
      <c r="H20" s="1">
        <f>IFERROR(__xludf.DUMMYFUNCTION("""COMPUTED_VALUE"""),3048.99)</f>
        <v>3048.99</v>
      </c>
      <c r="J20" s="2">
        <f>IFERROR(__xludf.DUMMYFUNCTION("""COMPUTED_VALUE"""),45422.66666666667)</f>
        <v>45422.66667</v>
      </c>
      <c r="K20" s="1">
        <f>IFERROR(__xludf.DUMMYFUNCTION("""COMPUTED_VALUE"""),3150.57)</f>
        <v>3150.57</v>
      </c>
      <c r="M20" s="2">
        <f>IFERROR(__xludf.DUMMYFUNCTION("""COMPUTED_VALUE"""),45422.66666666667)</f>
        <v>45422.66667</v>
      </c>
      <c r="N20" s="1">
        <f>IFERROR(__xludf.DUMMYFUNCTION("""COMPUTED_VALUE"""),2.6923921E8)</f>
        <v>269239210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IFERROR(__xludf.DUMMYFUNCTION("""COMPUTED_VALUE"""),3150.7)</f>
        <v>3150.7</v>
      </c>
      <c r="D21" s="2">
        <f>IFERROR(__xludf.DUMMYFUNCTION("""COMPUTED_VALUE"""),45429.66666666667)</f>
        <v>45429.66667</v>
      </c>
      <c r="E21" s="1">
        <f>IFERROR(__xludf.DUMMYFUNCTION("""COMPUTED_VALUE"""),3210.39)</f>
        <v>3210.39</v>
      </c>
      <c r="G21" s="2">
        <f>IFERROR(__xludf.DUMMYFUNCTION("""COMPUTED_VALUE"""),45429.66666666667)</f>
        <v>45429.66667</v>
      </c>
      <c r="H21" s="1">
        <f>IFERROR(__xludf.DUMMYFUNCTION("""COMPUTED_VALUE"""),3126.07)</f>
        <v>3126.07</v>
      </c>
      <c r="J21" s="2">
        <f>IFERROR(__xludf.DUMMYFUNCTION("""COMPUTED_VALUE"""),45429.66666666667)</f>
        <v>45429.66667</v>
      </c>
      <c r="K21" s="1">
        <f>IFERROR(__xludf.DUMMYFUNCTION("""COMPUTED_VALUE"""),3198.56)</f>
        <v>3198.56</v>
      </c>
      <c r="M21" s="2">
        <f>IFERROR(__xludf.DUMMYFUNCTION("""COMPUTED_VALUE"""),45429.66666666667)</f>
        <v>45429.66667</v>
      </c>
      <c r="N21" s="1">
        <f>IFERROR(__xludf.DUMMYFUNCTION("""COMPUTED_VALUE"""),2.70534673E8)</f>
        <v>270534673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IFERROR(__xludf.DUMMYFUNCTION("""COMPUTED_VALUE"""),3198.45)</f>
        <v>3198.45</v>
      </c>
      <c r="D22" s="2">
        <f>IFERROR(__xludf.DUMMYFUNCTION("""COMPUTED_VALUE"""),45436.66666666667)</f>
        <v>45436.66667</v>
      </c>
      <c r="E22" s="1">
        <f>IFERROR(__xludf.DUMMYFUNCTION("""COMPUTED_VALUE"""),3199.12)</f>
        <v>3199.12</v>
      </c>
      <c r="G22" s="2">
        <f>IFERROR(__xludf.DUMMYFUNCTION("""COMPUTED_VALUE"""),45436.66666666667)</f>
        <v>45436.66667</v>
      </c>
      <c r="H22" s="1">
        <f>IFERROR(__xludf.DUMMYFUNCTION("""COMPUTED_VALUE"""),3101.12)</f>
        <v>3101.12</v>
      </c>
      <c r="J22" s="2">
        <f>IFERROR(__xludf.DUMMYFUNCTION("""COMPUTED_VALUE"""),45436.66666666667)</f>
        <v>45436.66667</v>
      </c>
      <c r="K22" s="1">
        <f>IFERROR(__xludf.DUMMYFUNCTION("""COMPUTED_VALUE"""),3102.95)</f>
        <v>3102.95</v>
      </c>
      <c r="M22" s="2">
        <f>IFERROR(__xludf.DUMMYFUNCTION("""COMPUTED_VALUE"""),45436.66666666667)</f>
        <v>45436.66667</v>
      </c>
      <c r="N22" s="1">
        <f>IFERROR(__xludf.DUMMYFUNCTION("""COMPUTED_VALUE"""),2.34025226E8)</f>
        <v>234025226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IFERROR(__xludf.DUMMYFUNCTION("""COMPUTED_VALUE"""),3101.07)</f>
        <v>3101.07</v>
      </c>
      <c r="D23" s="2">
        <f>IFERROR(__xludf.DUMMYFUNCTION("""COMPUTED_VALUE"""),45443.66666666667)</f>
        <v>45443.66667</v>
      </c>
      <c r="E23" s="1">
        <f>IFERROR(__xludf.DUMMYFUNCTION("""COMPUTED_VALUE"""),3113.77)</f>
        <v>3113.77</v>
      </c>
      <c r="G23" s="2">
        <f>IFERROR(__xludf.DUMMYFUNCTION("""COMPUTED_VALUE"""),45443.66666666667)</f>
        <v>45443.66667</v>
      </c>
      <c r="H23" s="1">
        <f>IFERROR(__xludf.DUMMYFUNCTION("""COMPUTED_VALUE"""),2956.44)</f>
        <v>2956.44</v>
      </c>
      <c r="J23" s="2">
        <f>IFERROR(__xludf.DUMMYFUNCTION("""COMPUTED_VALUE"""),45443.66666666667)</f>
        <v>45443.66667</v>
      </c>
      <c r="K23" s="1">
        <f>IFERROR(__xludf.DUMMYFUNCTION("""COMPUTED_VALUE"""),3107.41)</f>
        <v>3107.41</v>
      </c>
      <c r="M23" s="2">
        <f>IFERROR(__xludf.DUMMYFUNCTION("""COMPUTED_VALUE"""),45443.66666666667)</f>
        <v>45443.66667</v>
      </c>
      <c r="N23" s="1">
        <f>IFERROR(__xludf.DUMMYFUNCTION("""COMPUTED_VALUE"""),2.61129198E8)</f>
        <v>261129198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IFERROR(__xludf.DUMMYFUNCTION("""COMPUTED_VALUE"""),3104.95)</f>
        <v>3104.95</v>
      </c>
      <c r="D24" s="2">
        <f>IFERROR(__xludf.DUMMYFUNCTION("""COMPUTED_VALUE"""),45450.66666666667)</f>
        <v>45450.66667</v>
      </c>
      <c r="E24" s="1">
        <f>IFERROR(__xludf.DUMMYFUNCTION("""COMPUTED_VALUE"""),3138.73)</f>
        <v>3138.73</v>
      </c>
      <c r="G24" s="2">
        <f>IFERROR(__xludf.DUMMYFUNCTION("""COMPUTED_VALUE"""),45450.66666666667)</f>
        <v>45450.66667</v>
      </c>
      <c r="H24" s="1">
        <f>IFERROR(__xludf.DUMMYFUNCTION("""COMPUTED_VALUE"""),3088.15)</f>
        <v>3088.15</v>
      </c>
      <c r="J24" s="2">
        <f>IFERROR(__xludf.DUMMYFUNCTION("""COMPUTED_VALUE"""),45450.66666666667)</f>
        <v>45450.66667</v>
      </c>
      <c r="K24" s="1">
        <f>IFERROR(__xludf.DUMMYFUNCTION("""COMPUTED_VALUE"""),3094.4)</f>
        <v>3094.4</v>
      </c>
      <c r="M24" s="2">
        <f>IFERROR(__xludf.DUMMYFUNCTION("""COMPUTED_VALUE"""),45450.66666666667)</f>
        <v>45450.66667</v>
      </c>
      <c r="N24" s="1">
        <f>IFERROR(__xludf.DUMMYFUNCTION("""COMPUTED_VALUE"""),2.32636277E8)</f>
        <v>232636277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IFERROR(__xludf.DUMMYFUNCTION("""COMPUTED_VALUE"""),3091.39)</f>
        <v>3091.39</v>
      </c>
      <c r="D25" s="2">
        <f>IFERROR(__xludf.DUMMYFUNCTION("""COMPUTED_VALUE"""),45457.66666666667)</f>
        <v>45457.66667</v>
      </c>
      <c r="E25" s="1">
        <f>IFERROR(__xludf.DUMMYFUNCTION("""COMPUTED_VALUE"""),3135.76)</f>
        <v>3135.76</v>
      </c>
      <c r="G25" s="2">
        <f>IFERROR(__xludf.DUMMYFUNCTION("""COMPUTED_VALUE"""),45457.66666666667)</f>
        <v>45457.66667</v>
      </c>
      <c r="H25" s="1">
        <f>IFERROR(__xludf.DUMMYFUNCTION("""COMPUTED_VALUE"""),3042.11)</f>
        <v>3042.11</v>
      </c>
      <c r="J25" s="2">
        <f>IFERROR(__xludf.DUMMYFUNCTION("""COMPUTED_VALUE"""),45457.66666666667)</f>
        <v>45457.66667</v>
      </c>
      <c r="K25" s="1">
        <f>IFERROR(__xludf.DUMMYFUNCTION("""COMPUTED_VALUE"""),3098.18)</f>
        <v>3098.18</v>
      </c>
      <c r="M25" s="2">
        <f>IFERROR(__xludf.DUMMYFUNCTION("""COMPUTED_VALUE"""),45457.66666666667)</f>
        <v>45457.66667</v>
      </c>
      <c r="N25" s="1">
        <f>IFERROR(__xludf.DUMMYFUNCTION("""COMPUTED_VALUE"""),2.32655686E8)</f>
        <v>232655686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IFERROR(__xludf.DUMMYFUNCTION("""COMPUTED_VALUE"""),3089.51)</f>
        <v>3089.51</v>
      </c>
      <c r="D26" s="2">
        <f>IFERROR(__xludf.DUMMYFUNCTION("""COMPUTED_VALUE"""),45464.66666666667)</f>
        <v>45464.66667</v>
      </c>
      <c r="E26" s="1">
        <f>IFERROR(__xludf.DUMMYFUNCTION("""COMPUTED_VALUE"""),3089.51)</f>
        <v>3089.51</v>
      </c>
      <c r="G26" s="2">
        <f>IFERROR(__xludf.DUMMYFUNCTION("""COMPUTED_VALUE"""),45464.66666666667)</f>
        <v>45464.66667</v>
      </c>
      <c r="H26" s="1">
        <f>IFERROR(__xludf.DUMMYFUNCTION("""COMPUTED_VALUE"""),3034.55)</f>
        <v>3034.55</v>
      </c>
      <c r="J26" s="2">
        <f>IFERROR(__xludf.DUMMYFUNCTION("""COMPUTED_VALUE"""),45464.66666666667)</f>
        <v>45464.66667</v>
      </c>
      <c r="K26" s="1">
        <f>IFERROR(__xludf.DUMMYFUNCTION("""COMPUTED_VALUE"""),3068.08)</f>
        <v>3068.08</v>
      </c>
      <c r="M26" s="2">
        <f>IFERROR(__xludf.DUMMYFUNCTION("""COMPUTED_VALUE"""),45464.66666666667)</f>
        <v>45464.66667</v>
      </c>
      <c r="N26" s="1">
        <f>IFERROR(__xludf.DUMMYFUNCTION("""COMPUTED_VALUE"""),2.29018859E8)</f>
        <v>229018859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IFERROR(__xludf.DUMMYFUNCTION("""COMPUTED_VALUE"""),3075.1)</f>
        <v>3075.1</v>
      </c>
      <c r="D27" s="2">
        <f>IFERROR(__xludf.DUMMYFUNCTION("""COMPUTED_VALUE"""),45471.66666666667)</f>
        <v>45471.66667</v>
      </c>
      <c r="E27" s="1">
        <f>IFERROR(__xludf.DUMMYFUNCTION("""COMPUTED_VALUE"""),3147.88)</f>
        <v>3147.88</v>
      </c>
      <c r="G27" s="2">
        <f>IFERROR(__xludf.DUMMYFUNCTION("""COMPUTED_VALUE"""),45471.66666666667)</f>
        <v>45471.66667</v>
      </c>
      <c r="H27" s="1">
        <f>IFERROR(__xludf.DUMMYFUNCTION("""COMPUTED_VALUE"""),3042.37)</f>
        <v>3042.37</v>
      </c>
      <c r="J27" s="2">
        <f>IFERROR(__xludf.DUMMYFUNCTION("""COMPUTED_VALUE"""),45471.66666666667)</f>
        <v>45471.66667</v>
      </c>
      <c r="K27" s="1">
        <f>IFERROR(__xludf.DUMMYFUNCTION("""COMPUTED_VALUE"""),3117.69)</f>
        <v>3117.69</v>
      </c>
      <c r="M27" s="2">
        <f>IFERROR(__xludf.DUMMYFUNCTION("""COMPUTED_VALUE"""),45471.66666666667)</f>
        <v>45471.66667</v>
      </c>
      <c r="N27" s="1">
        <f>IFERROR(__xludf.DUMMYFUNCTION("""COMPUTED_VALUE"""),3.51979253E8)</f>
        <v>351979253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IFERROR(__xludf.DUMMYFUNCTION("""COMPUTED_VALUE"""),3117.87)</f>
        <v>3117.87</v>
      </c>
      <c r="D28" s="2">
        <f>IFERROR(__xludf.DUMMYFUNCTION("""COMPUTED_VALUE"""),45478.66666666667)</f>
        <v>45478.66667</v>
      </c>
      <c r="E28" s="1">
        <f>IFERROR(__xludf.DUMMYFUNCTION("""COMPUTED_VALUE"""),3130.71)</f>
        <v>3130.71</v>
      </c>
      <c r="G28" s="2">
        <f>IFERROR(__xludf.DUMMYFUNCTION("""COMPUTED_VALUE"""),45478.66666666667)</f>
        <v>45478.66667</v>
      </c>
      <c r="H28" s="1">
        <f>IFERROR(__xludf.DUMMYFUNCTION("""COMPUTED_VALUE"""),3004.61)</f>
        <v>3004.61</v>
      </c>
      <c r="J28" s="2">
        <f>IFERROR(__xludf.DUMMYFUNCTION("""COMPUTED_VALUE"""),45478.66666666667)</f>
        <v>45478.66667</v>
      </c>
      <c r="K28" s="1">
        <f>IFERROR(__xludf.DUMMYFUNCTION("""COMPUTED_VALUE"""),3027.9)</f>
        <v>3027.9</v>
      </c>
      <c r="M28" s="2">
        <f>IFERROR(__xludf.DUMMYFUNCTION("""COMPUTED_VALUE"""),45478.66666666667)</f>
        <v>45478.66667</v>
      </c>
      <c r="N28" s="1">
        <f>IFERROR(__xludf.DUMMYFUNCTION("""COMPUTED_VALUE"""),1.72021691E8)</f>
        <v>172021691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IFERROR(__xludf.DUMMYFUNCTION("""COMPUTED_VALUE"""),3030.18)</f>
        <v>3030.18</v>
      </c>
      <c r="D29" s="2">
        <f>IFERROR(__xludf.DUMMYFUNCTION("""COMPUTED_VALUE"""),45485.66666666667)</f>
        <v>45485.66667</v>
      </c>
      <c r="E29" s="1">
        <f>IFERROR(__xludf.DUMMYFUNCTION("""COMPUTED_VALUE"""),3147.34)</f>
        <v>3147.34</v>
      </c>
      <c r="G29" s="2">
        <f>IFERROR(__xludf.DUMMYFUNCTION("""COMPUTED_VALUE"""),45485.66666666667)</f>
        <v>45485.66667</v>
      </c>
      <c r="H29" s="1">
        <f>IFERROR(__xludf.DUMMYFUNCTION("""COMPUTED_VALUE"""),3013.96)</f>
        <v>3013.96</v>
      </c>
      <c r="J29" s="2">
        <f>IFERROR(__xludf.DUMMYFUNCTION("""COMPUTED_VALUE"""),45485.66666666667)</f>
        <v>45485.66667</v>
      </c>
      <c r="K29" s="1">
        <f>IFERROR(__xludf.DUMMYFUNCTION("""COMPUTED_VALUE"""),3134.31)</f>
        <v>3134.31</v>
      </c>
      <c r="M29" s="2">
        <f>IFERROR(__xludf.DUMMYFUNCTION("""COMPUTED_VALUE"""),45485.66666666667)</f>
        <v>45485.66667</v>
      </c>
      <c r="N29" s="1">
        <f>IFERROR(__xludf.DUMMYFUNCTION("""COMPUTED_VALUE"""),2.33480552E8)</f>
        <v>233480552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IFERROR(__xludf.DUMMYFUNCTION("""COMPUTED_VALUE"""),3167.43)</f>
        <v>3167.43</v>
      </c>
      <c r="D30" s="2">
        <f>IFERROR(__xludf.DUMMYFUNCTION("""COMPUTED_VALUE"""),45492.66666666667)</f>
        <v>45492.66667</v>
      </c>
      <c r="E30" s="1">
        <f>IFERROR(__xludf.DUMMYFUNCTION("""COMPUTED_VALUE"""),3336.99)</f>
        <v>3336.99</v>
      </c>
      <c r="G30" s="2">
        <f>IFERROR(__xludf.DUMMYFUNCTION("""COMPUTED_VALUE"""),45492.66666666667)</f>
        <v>45492.66667</v>
      </c>
      <c r="H30" s="1">
        <f>IFERROR(__xludf.DUMMYFUNCTION("""COMPUTED_VALUE"""),3122.97)</f>
        <v>3122.97</v>
      </c>
      <c r="J30" s="2">
        <f>IFERROR(__xludf.DUMMYFUNCTION("""COMPUTED_VALUE"""),45492.66666666667)</f>
        <v>45492.66667</v>
      </c>
      <c r="K30" s="1">
        <f>IFERROR(__xludf.DUMMYFUNCTION("""COMPUTED_VALUE"""),3253.69)</f>
        <v>3253.69</v>
      </c>
      <c r="M30" s="2">
        <f>IFERROR(__xludf.DUMMYFUNCTION("""COMPUTED_VALUE"""),45492.66666666667)</f>
        <v>45492.66667</v>
      </c>
      <c r="N30" s="1">
        <f>IFERROR(__xludf.DUMMYFUNCTION("""COMPUTED_VALUE"""),2.79840036E8)</f>
        <v>279840036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IFERROR(__xludf.DUMMYFUNCTION("""COMPUTED_VALUE"""),3253.88)</f>
        <v>3253.88</v>
      </c>
      <c r="D31" s="2">
        <f>IFERROR(__xludf.DUMMYFUNCTION("""COMPUTED_VALUE"""),45499.66666666667)</f>
        <v>45499.66667</v>
      </c>
      <c r="E31" s="1">
        <f>IFERROR(__xludf.DUMMYFUNCTION("""COMPUTED_VALUE"""),3384.14)</f>
        <v>3384.14</v>
      </c>
      <c r="G31" s="2">
        <f>IFERROR(__xludf.DUMMYFUNCTION("""COMPUTED_VALUE"""),45499.66666666667)</f>
        <v>45499.66667</v>
      </c>
      <c r="H31" s="1">
        <f>IFERROR(__xludf.DUMMYFUNCTION("""COMPUTED_VALUE"""),3219.7)</f>
        <v>3219.7</v>
      </c>
      <c r="J31" s="2">
        <f>IFERROR(__xludf.DUMMYFUNCTION("""COMPUTED_VALUE"""),45499.66666666667)</f>
        <v>45499.66667</v>
      </c>
      <c r="K31" s="1">
        <f>IFERROR(__xludf.DUMMYFUNCTION("""COMPUTED_VALUE"""),3355.52)</f>
        <v>3355.52</v>
      </c>
      <c r="M31" s="2">
        <f>IFERROR(__xludf.DUMMYFUNCTION("""COMPUTED_VALUE"""),45499.66666666667)</f>
        <v>45499.66667</v>
      </c>
      <c r="N31" s="1">
        <f>IFERROR(__xludf.DUMMYFUNCTION("""COMPUTED_VALUE"""),2.45293123E8)</f>
        <v>245293123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IFERROR(__xludf.DUMMYFUNCTION("""COMPUTED_VALUE"""),3355.97)</f>
        <v>3355.97</v>
      </c>
      <c r="D32" s="2">
        <f>IFERROR(__xludf.DUMMYFUNCTION("""COMPUTED_VALUE"""),45506.66666666667)</f>
        <v>45506.66667</v>
      </c>
      <c r="E32" s="1">
        <f>IFERROR(__xludf.DUMMYFUNCTION("""COMPUTED_VALUE"""),3422.12)</f>
        <v>3422.12</v>
      </c>
      <c r="G32" s="2">
        <f>IFERROR(__xludf.DUMMYFUNCTION("""COMPUTED_VALUE"""),45506.66666666667)</f>
        <v>45506.66667</v>
      </c>
      <c r="H32" s="1">
        <f>IFERROR(__xludf.DUMMYFUNCTION("""COMPUTED_VALUE"""),3325.36)</f>
        <v>3325.36</v>
      </c>
      <c r="J32" s="2">
        <f>IFERROR(__xludf.DUMMYFUNCTION("""COMPUTED_VALUE"""),45506.66666666667)</f>
        <v>45506.66667</v>
      </c>
      <c r="K32" s="1">
        <f>IFERROR(__xludf.DUMMYFUNCTION("""COMPUTED_VALUE"""),3406.5)</f>
        <v>3406.5</v>
      </c>
      <c r="M32" s="2">
        <f>IFERROR(__xludf.DUMMYFUNCTION("""COMPUTED_VALUE"""),45506.66666666667)</f>
        <v>45506.66667</v>
      </c>
      <c r="N32" s="1">
        <f>IFERROR(__xludf.DUMMYFUNCTION("""COMPUTED_VALUE"""),4.03745301E8)</f>
        <v>403745301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IFERROR(__xludf.DUMMYFUNCTION("""COMPUTED_VALUE"""),3396.28)</f>
        <v>3396.28</v>
      </c>
      <c r="D33" s="2">
        <f>IFERROR(__xludf.DUMMYFUNCTION("""COMPUTED_VALUE"""),45513.66666666667)</f>
        <v>45513.66667</v>
      </c>
      <c r="E33" s="1">
        <f>IFERROR(__xludf.DUMMYFUNCTION("""COMPUTED_VALUE"""),3396.28)</f>
        <v>3396.28</v>
      </c>
      <c r="G33" s="2">
        <f>IFERROR(__xludf.DUMMYFUNCTION("""COMPUTED_VALUE"""),45513.66666666667)</f>
        <v>45513.66667</v>
      </c>
      <c r="H33" s="1">
        <f>IFERROR(__xludf.DUMMYFUNCTION("""COMPUTED_VALUE"""),3274.97)</f>
        <v>3274.97</v>
      </c>
      <c r="J33" s="2">
        <f>IFERROR(__xludf.DUMMYFUNCTION("""COMPUTED_VALUE"""),45513.66666666667)</f>
        <v>45513.66667</v>
      </c>
      <c r="K33" s="1">
        <f>IFERROR(__xludf.DUMMYFUNCTION("""COMPUTED_VALUE"""),3302.3)</f>
        <v>3302.3</v>
      </c>
      <c r="M33" s="2">
        <f>IFERROR(__xludf.DUMMYFUNCTION("""COMPUTED_VALUE"""),45513.66666666667)</f>
        <v>45513.66667</v>
      </c>
      <c r="N33" s="1">
        <f>IFERROR(__xludf.DUMMYFUNCTION("""COMPUTED_VALUE"""),3.11406805E8)</f>
        <v>311406805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IFERROR(__xludf.DUMMYFUNCTION("""COMPUTED_VALUE"""),3299.04)</f>
        <v>3299.04</v>
      </c>
      <c r="D34" s="2">
        <f>IFERROR(__xludf.DUMMYFUNCTION("""COMPUTED_VALUE"""),45520.66666666667)</f>
        <v>45520.66667</v>
      </c>
      <c r="E34" s="1">
        <f>IFERROR(__xludf.DUMMYFUNCTION("""COMPUTED_VALUE"""),3403.56)</f>
        <v>3403.56</v>
      </c>
      <c r="G34" s="2">
        <f>IFERROR(__xludf.DUMMYFUNCTION("""COMPUTED_VALUE"""),45520.66666666667)</f>
        <v>45520.66667</v>
      </c>
      <c r="H34" s="1">
        <f>IFERROR(__xludf.DUMMYFUNCTION("""COMPUTED_VALUE"""),3299.04)</f>
        <v>3299.04</v>
      </c>
      <c r="J34" s="2">
        <f>IFERROR(__xludf.DUMMYFUNCTION("""COMPUTED_VALUE"""),45520.66666666667)</f>
        <v>45520.66667</v>
      </c>
      <c r="K34" s="1">
        <f>IFERROR(__xludf.DUMMYFUNCTION("""COMPUTED_VALUE"""),3394.28)</f>
        <v>3394.28</v>
      </c>
      <c r="M34" s="2">
        <f>IFERROR(__xludf.DUMMYFUNCTION("""COMPUTED_VALUE"""),45520.66666666667)</f>
        <v>45520.66667</v>
      </c>
      <c r="N34" s="1">
        <f>IFERROR(__xludf.DUMMYFUNCTION("""COMPUTED_VALUE"""),2.25006492E8)</f>
        <v>225006492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IFERROR(__xludf.DUMMYFUNCTION("""COMPUTED_VALUE"""),3395.73)</f>
        <v>3395.73</v>
      </c>
      <c r="D35" s="2">
        <f>IFERROR(__xludf.DUMMYFUNCTION("""COMPUTED_VALUE"""),45527.66666666667)</f>
        <v>45527.66667</v>
      </c>
      <c r="E35" s="1">
        <f>IFERROR(__xludf.DUMMYFUNCTION("""COMPUTED_VALUE"""),3448.75)</f>
        <v>3448.75</v>
      </c>
      <c r="G35" s="2">
        <f>IFERROR(__xludf.DUMMYFUNCTION("""COMPUTED_VALUE"""),45527.66666666667)</f>
        <v>45527.66667</v>
      </c>
      <c r="H35" s="1">
        <f>IFERROR(__xludf.DUMMYFUNCTION("""COMPUTED_VALUE"""),3372.81)</f>
        <v>3372.81</v>
      </c>
      <c r="J35" s="2">
        <f>IFERROR(__xludf.DUMMYFUNCTION("""COMPUTED_VALUE"""),45527.66666666667)</f>
        <v>45527.66667</v>
      </c>
      <c r="K35" s="1">
        <f>IFERROR(__xludf.DUMMYFUNCTION("""COMPUTED_VALUE"""),3446.49)</f>
        <v>3446.49</v>
      </c>
      <c r="M35" s="2">
        <f>IFERROR(__xludf.DUMMYFUNCTION("""COMPUTED_VALUE"""),45527.66666666667)</f>
        <v>45527.66667</v>
      </c>
      <c r="N35" s="1">
        <f>IFERROR(__xludf.DUMMYFUNCTION("""COMPUTED_VALUE"""),1.84871895E8)</f>
        <v>184871895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IFERROR(__xludf.DUMMYFUNCTION("""COMPUTED_VALUE"""),3449.09)</f>
        <v>3449.09</v>
      </c>
      <c r="D36" s="2">
        <f>IFERROR(__xludf.DUMMYFUNCTION("""COMPUTED_VALUE"""),45534.66666666667)</f>
        <v>45534.66667</v>
      </c>
      <c r="E36" s="1">
        <f>IFERROR(__xludf.DUMMYFUNCTION("""COMPUTED_VALUE"""),3488.86)</f>
        <v>3488.86</v>
      </c>
      <c r="G36" s="2">
        <f>IFERROR(__xludf.DUMMYFUNCTION("""COMPUTED_VALUE"""),45534.66666666667)</f>
        <v>45534.66667</v>
      </c>
      <c r="H36" s="1">
        <f>IFERROR(__xludf.DUMMYFUNCTION("""COMPUTED_VALUE"""),3432.87)</f>
        <v>3432.87</v>
      </c>
      <c r="J36" s="2">
        <f>IFERROR(__xludf.DUMMYFUNCTION("""COMPUTED_VALUE"""),45534.66666666667)</f>
        <v>45534.66667</v>
      </c>
      <c r="K36" s="1">
        <f>IFERROR(__xludf.DUMMYFUNCTION("""COMPUTED_VALUE"""),3485.59)</f>
        <v>3485.59</v>
      </c>
      <c r="M36" s="2">
        <f>IFERROR(__xludf.DUMMYFUNCTION("""COMPUTED_VALUE"""),45534.66666666667)</f>
        <v>45534.66667</v>
      </c>
      <c r="N36" s="1">
        <f>IFERROR(__xludf.DUMMYFUNCTION("""COMPUTED_VALUE"""),1.99032661E8)</f>
        <v>199032661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IFERROR(__xludf.DUMMYFUNCTION("""COMPUTED_VALUE"""),3485.42)</f>
        <v>3485.42</v>
      </c>
      <c r="D37" s="2">
        <f>IFERROR(__xludf.DUMMYFUNCTION("""COMPUTED_VALUE"""),45541.66666666667)</f>
        <v>45541.66667</v>
      </c>
      <c r="E37" s="1">
        <f>IFERROR(__xludf.DUMMYFUNCTION("""COMPUTED_VALUE"""),3545.2)</f>
        <v>3545.2</v>
      </c>
      <c r="G37" s="2">
        <f>IFERROR(__xludf.DUMMYFUNCTION("""COMPUTED_VALUE"""),45541.66666666667)</f>
        <v>45541.66667</v>
      </c>
      <c r="H37" s="1">
        <f>IFERROR(__xludf.DUMMYFUNCTION("""COMPUTED_VALUE"""),3441.77)</f>
        <v>3441.77</v>
      </c>
      <c r="J37" s="2">
        <f>IFERROR(__xludf.DUMMYFUNCTION("""COMPUTED_VALUE"""),45541.66666666667)</f>
        <v>45541.66667</v>
      </c>
      <c r="K37" s="1">
        <f>IFERROR(__xludf.DUMMYFUNCTION("""COMPUTED_VALUE"""),3456.18)</f>
        <v>3456.18</v>
      </c>
      <c r="M37" s="2">
        <f>IFERROR(__xludf.DUMMYFUNCTION("""COMPUTED_VALUE"""),45541.66666666667)</f>
        <v>45541.66667</v>
      </c>
      <c r="N37" s="1">
        <f>IFERROR(__xludf.DUMMYFUNCTION("""COMPUTED_VALUE"""),2.07297522E8)</f>
        <v>207297522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IFERROR(__xludf.DUMMYFUNCTION("""COMPUTED_VALUE"""),3463.66)</f>
        <v>3463.66</v>
      </c>
      <c r="D38" s="2">
        <f>IFERROR(__xludf.DUMMYFUNCTION("""COMPUTED_VALUE"""),45548.66666666667)</f>
        <v>45548.66667</v>
      </c>
      <c r="E38" s="1">
        <f>IFERROR(__xludf.DUMMYFUNCTION("""COMPUTED_VALUE"""),3489.33)</f>
        <v>3489.33</v>
      </c>
      <c r="G38" s="2">
        <f>IFERROR(__xludf.DUMMYFUNCTION("""COMPUTED_VALUE"""),45548.66666666667)</f>
        <v>45548.66667</v>
      </c>
      <c r="H38" s="1">
        <f>IFERROR(__xludf.DUMMYFUNCTION("""COMPUTED_VALUE"""),3379.26)</f>
        <v>3379.26</v>
      </c>
      <c r="J38" s="2">
        <f>IFERROR(__xludf.DUMMYFUNCTION("""COMPUTED_VALUE"""),45548.66666666667)</f>
        <v>45548.66667</v>
      </c>
      <c r="K38" s="1">
        <f>IFERROR(__xludf.DUMMYFUNCTION("""COMPUTED_VALUE"""),3478.62)</f>
        <v>3478.62</v>
      </c>
      <c r="M38" s="2">
        <f>IFERROR(__xludf.DUMMYFUNCTION("""COMPUTED_VALUE"""),45548.66666666667)</f>
        <v>45548.66667</v>
      </c>
      <c r="N38" s="1">
        <f>IFERROR(__xludf.DUMMYFUNCTION("""COMPUTED_VALUE"""),2.28363927E8)</f>
        <v>228363927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IFERROR(__xludf.DUMMYFUNCTION("""COMPUTED_VALUE"""),3487.53)</f>
        <v>3487.53</v>
      </c>
      <c r="D39" s="2">
        <f>IFERROR(__xludf.DUMMYFUNCTION("""COMPUTED_VALUE"""),45555.66666666667)</f>
        <v>45555.66667</v>
      </c>
      <c r="E39" s="1">
        <f>IFERROR(__xludf.DUMMYFUNCTION("""COMPUTED_VALUE"""),3506.06)</f>
        <v>3506.06</v>
      </c>
      <c r="G39" s="2">
        <f>IFERROR(__xludf.DUMMYFUNCTION("""COMPUTED_VALUE"""),45555.66666666667)</f>
        <v>45555.66667</v>
      </c>
      <c r="H39" s="1">
        <f>IFERROR(__xludf.DUMMYFUNCTION("""COMPUTED_VALUE"""),3394.37)</f>
        <v>3394.37</v>
      </c>
      <c r="J39" s="2">
        <f>IFERROR(__xludf.DUMMYFUNCTION("""COMPUTED_VALUE"""),45555.66666666667)</f>
        <v>45555.66667</v>
      </c>
      <c r="K39" s="1">
        <f>IFERROR(__xludf.DUMMYFUNCTION("""COMPUTED_VALUE"""),3411.75)</f>
        <v>3411.75</v>
      </c>
      <c r="M39" s="2">
        <f>IFERROR(__xludf.DUMMYFUNCTION("""COMPUTED_VALUE"""),45555.66666666667)</f>
        <v>45555.66667</v>
      </c>
      <c r="N39" s="1">
        <f>IFERROR(__xludf.DUMMYFUNCTION("""COMPUTED_VALUE"""),2.76388287E8)</f>
        <v>276388287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IFERROR(__xludf.DUMMYFUNCTION("""COMPUTED_VALUE"""),3414.6)</f>
        <v>3414.6</v>
      </c>
      <c r="D40" s="2">
        <f>IFERROR(__xludf.DUMMYFUNCTION("""COMPUTED_VALUE"""),45562.66666666667)</f>
        <v>45562.66667</v>
      </c>
      <c r="E40" s="1">
        <f>IFERROR(__xludf.DUMMYFUNCTION("""COMPUTED_VALUE"""),3444.32)</f>
        <v>3444.32</v>
      </c>
      <c r="G40" s="2">
        <f>IFERROR(__xludf.DUMMYFUNCTION("""COMPUTED_VALUE"""),45562.66666666667)</f>
        <v>45562.66667</v>
      </c>
      <c r="H40" s="1">
        <f>IFERROR(__xludf.DUMMYFUNCTION("""COMPUTED_VALUE"""),3373.16)</f>
        <v>3373.16</v>
      </c>
      <c r="J40" s="2">
        <f>IFERROR(__xludf.DUMMYFUNCTION("""COMPUTED_VALUE"""),45562.66666666667)</f>
        <v>45562.66667</v>
      </c>
      <c r="K40" s="1">
        <f>IFERROR(__xludf.DUMMYFUNCTION("""COMPUTED_VALUE"""),3419.67)</f>
        <v>3419.67</v>
      </c>
      <c r="M40" s="2">
        <f>IFERROR(__xludf.DUMMYFUNCTION("""COMPUTED_VALUE"""),45562.66666666667)</f>
        <v>45562.66667</v>
      </c>
      <c r="N40" s="1">
        <f>IFERROR(__xludf.DUMMYFUNCTION("""COMPUTED_VALUE"""),1.81557334E8)</f>
        <v>181557334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IFERROR(__xludf.DUMMYFUNCTION("""COMPUTED_VALUE"""),3421.18)</f>
        <v>3421.18</v>
      </c>
      <c r="D41" s="2">
        <f>IFERROR(__xludf.DUMMYFUNCTION("""COMPUTED_VALUE"""),45569.66666666667)</f>
        <v>45569.66667</v>
      </c>
      <c r="E41" s="1">
        <f>IFERROR(__xludf.DUMMYFUNCTION("""COMPUTED_VALUE"""),3438.73)</f>
        <v>3438.73</v>
      </c>
      <c r="G41" s="2">
        <f>IFERROR(__xludf.DUMMYFUNCTION("""COMPUTED_VALUE"""),45569.66666666667)</f>
        <v>45569.66667</v>
      </c>
      <c r="H41" s="1">
        <f>IFERROR(__xludf.DUMMYFUNCTION("""COMPUTED_VALUE"""),3353.69)</f>
        <v>3353.69</v>
      </c>
      <c r="J41" s="2">
        <f>IFERROR(__xludf.DUMMYFUNCTION("""COMPUTED_VALUE"""),45569.66666666667)</f>
        <v>45569.66667</v>
      </c>
      <c r="K41" s="1">
        <f>IFERROR(__xludf.DUMMYFUNCTION("""COMPUTED_VALUE"""),3377.68)</f>
        <v>3377.68</v>
      </c>
      <c r="M41" s="2">
        <f>IFERROR(__xludf.DUMMYFUNCTION("""COMPUTED_VALUE"""),45569.66666666667)</f>
        <v>45569.66667</v>
      </c>
      <c r="N41" s="1">
        <f>IFERROR(__xludf.DUMMYFUNCTION("""COMPUTED_VALUE"""),2.59043341E8)</f>
        <v>259043341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IFERROR(__xludf.DUMMYFUNCTION("""COMPUTED_VALUE"""),3373.35)</f>
        <v>3373.35</v>
      </c>
      <c r="D42" s="2">
        <f>IFERROR(__xludf.DUMMYFUNCTION("""COMPUTED_VALUE"""),45576.66666666667)</f>
        <v>45576.66667</v>
      </c>
      <c r="E42" s="1">
        <f>IFERROR(__xludf.DUMMYFUNCTION("""COMPUTED_VALUE"""),3443.55)</f>
        <v>3443.55</v>
      </c>
      <c r="G42" s="2">
        <f>IFERROR(__xludf.DUMMYFUNCTION("""COMPUTED_VALUE"""),45576.66666666667)</f>
        <v>45576.66667</v>
      </c>
      <c r="H42" s="1">
        <f>IFERROR(__xludf.DUMMYFUNCTION("""COMPUTED_VALUE"""),3330.97)</f>
        <v>3330.97</v>
      </c>
      <c r="J42" s="2">
        <f>IFERROR(__xludf.DUMMYFUNCTION("""COMPUTED_VALUE"""),45576.66666666667)</f>
        <v>45576.66667</v>
      </c>
      <c r="K42" s="1">
        <f>IFERROR(__xludf.DUMMYFUNCTION("""COMPUTED_VALUE"""),3427.86)</f>
        <v>3427.86</v>
      </c>
      <c r="M42" s="2">
        <f>IFERROR(__xludf.DUMMYFUNCTION("""COMPUTED_VALUE"""),45576.66666666667)</f>
        <v>45576.66667</v>
      </c>
      <c r="N42" s="1">
        <f>IFERROR(__xludf.DUMMYFUNCTION("""COMPUTED_VALUE"""),1.82894111E8)</f>
        <v>182894111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IFERROR(__xludf.DUMMYFUNCTION("""COMPUTED_VALUE"""),3428.88)</f>
        <v>3428.88</v>
      </c>
      <c r="D43" s="2">
        <f>IFERROR(__xludf.DUMMYFUNCTION("""COMPUTED_VALUE"""),45583.66666666667)</f>
        <v>45583.66667</v>
      </c>
      <c r="E43" s="1">
        <f>IFERROR(__xludf.DUMMYFUNCTION("""COMPUTED_VALUE"""),3475.62)</f>
        <v>3475.62</v>
      </c>
      <c r="G43" s="2">
        <f>IFERROR(__xludf.DUMMYFUNCTION("""COMPUTED_VALUE"""),45583.66666666667)</f>
        <v>45583.66667</v>
      </c>
      <c r="H43" s="1">
        <f>IFERROR(__xludf.DUMMYFUNCTION("""COMPUTED_VALUE"""),3236.04)</f>
        <v>3236.04</v>
      </c>
      <c r="J43" s="2">
        <f>IFERROR(__xludf.DUMMYFUNCTION("""COMPUTED_VALUE"""),45583.66666666667)</f>
        <v>45583.66667</v>
      </c>
      <c r="K43" s="1">
        <f>IFERROR(__xludf.DUMMYFUNCTION("""COMPUTED_VALUE"""),3272.31)</f>
        <v>3272.31</v>
      </c>
      <c r="M43" s="2">
        <f>IFERROR(__xludf.DUMMYFUNCTION("""COMPUTED_VALUE"""),45583.66666666667)</f>
        <v>45583.66667</v>
      </c>
      <c r="N43" s="1">
        <f>IFERROR(__xludf.DUMMYFUNCTION("""COMPUTED_VALUE"""),2.79937343E8)</f>
        <v>279937343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IFERROR(__xludf.DUMMYFUNCTION("""COMPUTED_VALUE"""),3269.4)</f>
        <v>3269.4</v>
      </c>
      <c r="D44" s="2">
        <f>IFERROR(__xludf.DUMMYFUNCTION("""COMPUTED_VALUE"""),45590.66666666667)</f>
        <v>45590.66667</v>
      </c>
      <c r="E44" s="1">
        <f>IFERROR(__xludf.DUMMYFUNCTION("""COMPUTED_VALUE"""),3281.78)</f>
        <v>3281.78</v>
      </c>
      <c r="G44" s="2">
        <f>IFERROR(__xludf.DUMMYFUNCTION("""COMPUTED_VALUE"""),45590.66666666667)</f>
        <v>45590.66667</v>
      </c>
      <c r="H44" s="1">
        <f>IFERROR(__xludf.DUMMYFUNCTION("""COMPUTED_VALUE"""),3185.23)</f>
        <v>3185.23</v>
      </c>
      <c r="J44" s="2">
        <f>IFERROR(__xludf.DUMMYFUNCTION("""COMPUTED_VALUE"""),45590.66666666667)</f>
        <v>45590.66667</v>
      </c>
      <c r="K44" s="1">
        <f>IFERROR(__xludf.DUMMYFUNCTION("""COMPUTED_VALUE"""),3188.37)</f>
        <v>3188.37</v>
      </c>
      <c r="M44" s="2">
        <f>IFERROR(__xludf.DUMMYFUNCTION("""COMPUTED_VALUE"""),45590.66666666667)</f>
        <v>45590.66667</v>
      </c>
      <c r="N44" s="1">
        <f>IFERROR(__xludf.DUMMYFUNCTION("""COMPUTED_VALUE"""),2.3569527E8)</f>
        <v>235695270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IFERROR(__xludf.DUMMYFUNCTION("""COMPUTED_VALUE"""),3195.67)</f>
        <v>3195.67</v>
      </c>
      <c r="D45" s="2">
        <f>IFERROR(__xludf.DUMMYFUNCTION("""COMPUTED_VALUE"""),45597.66666666667)</f>
        <v>45597.66667</v>
      </c>
      <c r="E45" s="1">
        <f>IFERROR(__xludf.DUMMYFUNCTION("""COMPUTED_VALUE"""),3206.13)</f>
        <v>3206.13</v>
      </c>
      <c r="G45" s="2">
        <f>IFERROR(__xludf.DUMMYFUNCTION("""COMPUTED_VALUE"""),45597.66666666667)</f>
        <v>45597.66667</v>
      </c>
      <c r="H45" s="1">
        <f>IFERROR(__xludf.DUMMYFUNCTION("""COMPUTED_VALUE"""),3159.73)</f>
        <v>3159.73</v>
      </c>
      <c r="J45" s="2">
        <f>IFERROR(__xludf.DUMMYFUNCTION("""COMPUTED_VALUE"""),45597.66666666667)</f>
        <v>45597.66667</v>
      </c>
      <c r="K45" s="1">
        <f>IFERROR(__xludf.DUMMYFUNCTION("""COMPUTED_VALUE"""),3179.06)</f>
        <v>3179.06</v>
      </c>
      <c r="M45" s="2">
        <f>IFERROR(__xludf.DUMMYFUNCTION("""COMPUTED_VALUE"""),45597.66666666667)</f>
        <v>45597.66667</v>
      </c>
      <c r="N45" s="1">
        <f>IFERROR(__xludf.DUMMYFUNCTION("""COMPUTED_VALUE"""),2.31717961E8)</f>
        <v>231717961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IFERROR(__xludf.DUMMYFUNCTION("""COMPUTED_VALUE"""),3179.99)</f>
        <v>3179.99</v>
      </c>
      <c r="D46" s="2">
        <f>IFERROR(__xludf.DUMMYFUNCTION("""COMPUTED_VALUE"""),45604.66666666667)</f>
        <v>45604.66667</v>
      </c>
      <c r="E46" s="1">
        <f>IFERROR(__xludf.DUMMYFUNCTION("""COMPUTED_VALUE"""),3371.58)</f>
        <v>3371.58</v>
      </c>
      <c r="G46" s="2">
        <f>IFERROR(__xludf.DUMMYFUNCTION("""COMPUTED_VALUE"""),45604.66666666667)</f>
        <v>45604.66667</v>
      </c>
      <c r="H46" s="1">
        <f>IFERROR(__xludf.DUMMYFUNCTION("""COMPUTED_VALUE"""),3140.2)</f>
        <v>3140.2</v>
      </c>
      <c r="J46" s="2">
        <f>IFERROR(__xludf.DUMMYFUNCTION("""COMPUTED_VALUE"""),45604.66666666667)</f>
        <v>45604.66667</v>
      </c>
      <c r="K46" s="1">
        <f>IFERROR(__xludf.DUMMYFUNCTION("""COMPUTED_VALUE"""),3350.84)</f>
        <v>3350.84</v>
      </c>
      <c r="M46" s="2">
        <f>IFERROR(__xludf.DUMMYFUNCTION("""COMPUTED_VALUE"""),45604.66666666667)</f>
        <v>45604.66667</v>
      </c>
      <c r="N46" s="1">
        <f>IFERROR(__xludf.DUMMYFUNCTION("""COMPUTED_VALUE"""),2.94623631E8)</f>
        <v>294623631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IFERROR(__xludf.DUMMYFUNCTION("""COMPUTED_VALUE"""),3377.78)</f>
        <v>3377.78</v>
      </c>
      <c r="D47" s="2">
        <f>IFERROR(__xludf.DUMMYFUNCTION("""COMPUTED_VALUE"""),45611.66666666667)</f>
        <v>45611.66667</v>
      </c>
      <c r="E47" s="1">
        <f>IFERROR(__xludf.DUMMYFUNCTION("""COMPUTED_VALUE"""),3422.4)</f>
        <v>3422.4</v>
      </c>
      <c r="G47" s="2">
        <f>IFERROR(__xludf.DUMMYFUNCTION("""COMPUTED_VALUE"""),45611.66666666667)</f>
        <v>45611.66667</v>
      </c>
      <c r="H47" s="1">
        <f>IFERROR(__xludf.DUMMYFUNCTION("""COMPUTED_VALUE"""),3212.5)</f>
        <v>3212.5</v>
      </c>
      <c r="J47" s="2">
        <f>IFERROR(__xludf.DUMMYFUNCTION("""COMPUTED_VALUE"""),45611.66666666667)</f>
        <v>45611.66667</v>
      </c>
      <c r="K47" s="1">
        <f>IFERROR(__xludf.DUMMYFUNCTION("""COMPUTED_VALUE"""),3224.66)</f>
        <v>3224.66</v>
      </c>
      <c r="M47" s="2">
        <f>IFERROR(__xludf.DUMMYFUNCTION("""COMPUTED_VALUE"""),45611.66666666667)</f>
        <v>45611.66667</v>
      </c>
      <c r="N47" s="1">
        <f>IFERROR(__xludf.DUMMYFUNCTION("""COMPUTED_VALUE"""),2.72233644E8)</f>
        <v>272233644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IFERROR(__xludf.DUMMYFUNCTION("""COMPUTED_VALUE"""),3226.24)</f>
        <v>3226.24</v>
      </c>
      <c r="D48" s="2">
        <f>IFERROR(__xludf.DUMMYFUNCTION("""COMPUTED_VALUE"""),45618.66666666667)</f>
        <v>45618.66667</v>
      </c>
      <c r="E48" s="1">
        <f>IFERROR(__xludf.DUMMYFUNCTION("""COMPUTED_VALUE"""),3283.71)</f>
        <v>3283.71</v>
      </c>
      <c r="G48" s="2">
        <f>IFERROR(__xludf.DUMMYFUNCTION("""COMPUTED_VALUE"""),45618.66666666667)</f>
        <v>45618.66667</v>
      </c>
      <c r="H48" s="1">
        <f>IFERROR(__xludf.DUMMYFUNCTION("""COMPUTED_VALUE"""),3180.91)</f>
        <v>3180.91</v>
      </c>
      <c r="J48" s="2">
        <f>IFERROR(__xludf.DUMMYFUNCTION("""COMPUTED_VALUE"""),45618.66666666667)</f>
        <v>45618.66667</v>
      </c>
      <c r="K48" s="1">
        <f>IFERROR(__xludf.DUMMYFUNCTION("""COMPUTED_VALUE"""),3252.75)</f>
        <v>3252.75</v>
      </c>
      <c r="M48" s="2">
        <f>IFERROR(__xludf.DUMMYFUNCTION("""COMPUTED_VALUE"""),45618.66666666667)</f>
        <v>45618.66667</v>
      </c>
      <c r="N48" s="1">
        <f>IFERROR(__xludf.DUMMYFUNCTION("""COMPUTED_VALUE"""),2.29124061E8)</f>
        <v>229124061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IFERROR(__xludf.DUMMYFUNCTION("""COMPUTED_VALUE"""),3258.51)</f>
        <v>3258.51</v>
      </c>
      <c r="D49" s="2">
        <f>IFERROR(__xludf.DUMMYFUNCTION("""COMPUTED_VALUE"""),45625.54166666667)</f>
        <v>45625.54167</v>
      </c>
      <c r="E49" s="1">
        <f>IFERROR(__xludf.DUMMYFUNCTION("""COMPUTED_VALUE"""),3360.56)</f>
        <v>3360.56</v>
      </c>
      <c r="G49" s="2">
        <f>IFERROR(__xludf.DUMMYFUNCTION("""COMPUTED_VALUE"""),45625.54166666667)</f>
        <v>45625.54167</v>
      </c>
      <c r="H49" s="1">
        <f>IFERROR(__xludf.DUMMYFUNCTION("""COMPUTED_VALUE"""),3258.51)</f>
        <v>3258.51</v>
      </c>
      <c r="J49" s="2">
        <f>IFERROR(__xludf.DUMMYFUNCTION("""COMPUTED_VALUE"""),45625.54166666667)</f>
        <v>45625.54167</v>
      </c>
      <c r="K49" s="1">
        <f>IFERROR(__xludf.DUMMYFUNCTION("""COMPUTED_VALUE"""),3333.78)</f>
        <v>3333.78</v>
      </c>
      <c r="M49" s="2">
        <f>IFERROR(__xludf.DUMMYFUNCTION("""COMPUTED_VALUE"""),45625.54166666667)</f>
        <v>45625.54167</v>
      </c>
      <c r="N49" s="1">
        <f>IFERROR(__xludf.DUMMYFUNCTION("""COMPUTED_VALUE"""),1.50787375E8)</f>
        <v>150787375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IFERROR(__xludf.DUMMYFUNCTION("""COMPUTED_VALUE"""),3335.65)</f>
        <v>3335.65</v>
      </c>
      <c r="D50" s="2">
        <f>IFERROR(__xludf.DUMMYFUNCTION("""COMPUTED_VALUE"""),45632.66666666667)</f>
        <v>45632.66667</v>
      </c>
      <c r="E50" s="1">
        <f>IFERROR(__xludf.DUMMYFUNCTION("""COMPUTED_VALUE"""),3365.4)</f>
        <v>3365.4</v>
      </c>
      <c r="G50" s="2">
        <f>IFERROR(__xludf.DUMMYFUNCTION("""COMPUTED_VALUE"""),45632.66666666667)</f>
        <v>45632.66667</v>
      </c>
      <c r="H50" s="1">
        <f>IFERROR(__xludf.DUMMYFUNCTION("""COMPUTED_VALUE"""),3087.46)</f>
        <v>3087.46</v>
      </c>
      <c r="J50" s="2">
        <f>IFERROR(__xludf.DUMMYFUNCTION("""COMPUTED_VALUE"""),45632.66666666667)</f>
        <v>45632.66667</v>
      </c>
      <c r="K50" s="1">
        <f>IFERROR(__xludf.DUMMYFUNCTION("""COMPUTED_VALUE"""),3105.94)</f>
        <v>3105.94</v>
      </c>
      <c r="M50" s="2">
        <f>IFERROR(__xludf.DUMMYFUNCTION("""COMPUTED_VALUE"""),45632.66666666667)</f>
        <v>45632.66667</v>
      </c>
      <c r="N50" s="1">
        <f>IFERROR(__xludf.DUMMYFUNCTION("""COMPUTED_VALUE"""),1.94916081E8)</f>
        <v>194916081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IFERROR(__xludf.DUMMYFUNCTION("""COMPUTED_VALUE"""),3115.41)</f>
        <v>3115.41</v>
      </c>
      <c r="D51" s="2">
        <f>IFERROR(__xludf.DUMMYFUNCTION("""COMPUTED_VALUE"""),45639.66666666667)</f>
        <v>45639.66667</v>
      </c>
      <c r="E51" s="1">
        <f>IFERROR(__xludf.DUMMYFUNCTION("""COMPUTED_VALUE"""),3160.93)</f>
        <v>3160.93</v>
      </c>
      <c r="G51" s="2">
        <f>IFERROR(__xludf.DUMMYFUNCTION("""COMPUTED_VALUE"""),45639.66666666667)</f>
        <v>45639.66667</v>
      </c>
      <c r="H51" s="1">
        <f>IFERROR(__xludf.DUMMYFUNCTION("""COMPUTED_VALUE"""),2922.19)</f>
        <v>2922.19</v>
      </c>
      <c r="J51" s="2">
        <f>IFERROR(__xludf.DUMMYFUNCTION("""COMPUTED_VALUE"""),45639.66666666667)</f>
        <v>45639.66667</v>
      </c>
      <c r="K51" s="1">
        <f>IFERROR(__xludf.DUMMYFUNCTION("""COMPUTED_VALUE"""),2956.46)</f>
        <v>2956.46</v>
      </c>
      <c r="M51" s="2">
        <f>IFERROR(__xludf.DUMMYFUNCTION("""COMPUTED_VALUE"""),45639.66666666667)</f>
        <v>45639.66667</v>
      </c>
      <c r="N51" s="1">
        <f>IFERROR(__xludf.DUMMYFUNCTION("""COMPUTED_VALUE"""),2.61588683E8)</f>
        <v>261588683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IFERROR(__xludf.DUMMYFUNCTION("""COMPUTED_VALUE"""),2954.72)</f>
        <v>2954.72</v>
      </c>
      <c r="D52" s="2">
        <f>IFERROR(__xludf.DUMMYFUNCTION("""COMPUTED_VALUE"""),45646.66666666667)</f>
        <v>45646.66667</v>
      </c>
      <c r="E52" s="1">
        <f>IFERROR(__xludf.DUMMYFUNCTION("""COMPUTED_VALUE"""),2957.75)</f>
        <v>2957.75</v>
      </c>
      <c r="G52" s="2">
        <f>IFERROR(__xludf.DUMMYFUNCTION("""COMPUTED_VALUE"""),45646.66666666667)</f>
        <v>45646.66667</v>
      </c>
      <c r="H52" s="1">
        <f>IFERROR(__xludf.DUMMYFUNCTION("""COMPUTED_VALUE"""),2769.72)</f>
        <v>2769.72</v>
      </c>
      <c r="J52" s="2">
        <f>IFERROR(__xludf.DUMMYFUNCTION("""COMPUTED_VALUE"""),45646.66666666667)</f>
        <v>45646.66667</v>
      </c>
      <c r="K52" s="1">
        <f>IFERROR(__xludf.DUMMYFUNCTION("""COMPUTED_VALUE"""),2841.07)</f>
        <v>2841.07</v>
      </c>
      <c r="M52" s="2">
        <f>IFERROR(__xludf.DUMMYFUNCTION("""COMPUTED_VALUE"""),45646.66666666667)</f>
        <v>45646.66667</v>
      </c>
      <c r="N52" s="1">
        <f>IFERROR(__xludf.DUMMYFUNCTION("""COMPUTED_VALUE"""),4.01724494E8)</f>
        <v>401724494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IFERROR(__xludf.DUMMYFUNCTION("""COMPUTED_VALUE"""),2839.79)</f>
        <v>2839.79</v>
      </c>
      <c r="D53" s="2">
        <f>IFERROR(__xludf.DUMMYFUNCTION("""COMPUTED_VALUE"""),45653.66666666667)</f>
        <v>45653.66667</v>
      </c>
      <c r="E53" s="1">
        <f>IFERROR(__xludf.DUMMYFUNCTION("""COMPUTED_VALUE"""),2889.44)</f>
        <v>2889.44</v>
      </c>
      <c r="G53" s="2">
        <f>IFERROR(__xludf.DUMMYFUNCTION("""COMPUTED_VALUE"""),45653.66666666667)</f>
        <v>45653.66667</v>
      </c>
      <c r="H53" s="1">
        <f>IFERROR(__xludf.DUMMYFUNCTION("""COMPUTED_VALUE"""),2826.82)</f>
        <v>2826.82</v>
      </c>
      <c r="J53" s="2">
        <f>IFERROR(__xludf.DUMMYFUNCTION("""COMPUTED_VALUE"""),45653.66666666667)</f>
        <v>45653.66667</v>
      </c>
      <c r="K53" s="1">
        <f>IFERROR(__xludf.DUMMYFUNCTION("""COMPUTED_VALUE"""),2872.17)</f>
        <v>2872.17</v>
      </c>
      <c r="M53" s="2">
        <f>IFERROR(__xludf.DUMMYFUNCTION("""COMPUTED_VALUE"""),45653.66666666667)</f>
        <v>45653.66667</v>
      </c>
      <c r="N53" s="1">
        <f>IFERROR(__xludf.DUMMYFUNCTION("""COMPUTED_VALUE"""),1.26660123E8)</f>
        <v>126660123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IFERROR(__xludf.DUMMYFUNCTION("""COMPUTED_VALUE"""),2858.89)</f>
        <v>2858.89</v>
      </c>
      <c r="D54" s="2">
        <f>IFERROR(__xludf.DUMMYFUNCTION("""COMPUTED_VALUE"""),45660.66666666667)</f>
        <v>45660.66667</v>
      </c>
      <c r="E54" s="1">
        <f>IFERROR(__xludf.DUMMYFUNCTION("""COMPUTED_VALUE"""),2897.97)</f>
        <v>2897.97</v>
      </c>
      <c r="G54" s="2">
        <f>IFERROR(__xludf.DUMMYFUNCTION("""COMPUTED_VALUE"""),45660.66666666667)</f>
        <v>45660.66667</v>
      </c>
      <c r="H54" s="1">
        <f>IFERROR(__xludf.DUMMYFUNCTION("""COMPUTED_VALUE"""),2825.84)</f>
        <v>2825.84</v>
      </c>
      <c r="J54" s="2">
        <f>IFERROR(__xludf.DUMMYFUNCTION("""COMPUTED_VALUE"""),45660.66666666667)</f>
        <v>45660.66667</v>
      </c>
      <c r="K54" s="1">
        <f>IFERROR(__xludf.DUMMYFUNCTION("""COMPUTED_VALUE"""),2887.36)</f>
        <v>2887.36</v>
      </c>
      <c r="M54" s="2">
        <f>IFERROR(__xludf.DUMMYFUNCTION("""COMPUTED_VALUE"""),45660.66666666667)</f>
        <v>45660.66667</v>
      </c>
      <c r="N54" s="1">
        <f>IFERROR(__xludf.DUMMYFUNCTION("""COMPUTED_VALUE"""),1.42605212E8)</f>
        <v>142605212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IFERROR(__xludf.DUMMYFUNCTION("""COMPUTED_VALUE"""),2892.09)</f>
        <v>2892.09</v>
      </c>
      <c r="D55" s="2">
        <f>IFERROR(__xludf.DUMMYFUNCTION("""COMPUTED_VALUE"""),45667.66666666667)</f>
        <v>45667.66667</v>
      </c>
      <c r="E55" s="1">
        <f>IFERROR(__xludf.DUMMYFUNCTION("""COMPUTED_VALUE"""),2993.55)</f>
        <v>2993.55</v>
      </c>
      <c r="G55" s="2">
        <f>IFERROR(__xludf.DUMMYFUNCTION("""COMPUTED_VALUE"""),45667.66666666667)</f>
        <v>45667.66667</v>
      </c>
      <c r="H55" s="1">
        <f>IFERROR(__xludf.DUMMYFUNCTION("""COMPUTED_VALUE"""),2883.73)</f>
        <v>2883.73</v>
      </c>
      <c r="J55" s="2">
        <f>IFERROR(__xludf.DUMMYFUNCTION("""COMPUTED_VALUE"""),45667.66666666667)</f>
        <v>45667.66667</v>
      </c>
      <c r="K55" s="1">
        <f>IFERROR(__xludf.DUMMYFUNCTION("""COMPUTED_VALUE"""),2931.65)</f>
        <v>2931.65</v>
      </c>
      <c r="M55" s="2">
        <f>IFERROR(__xludf.DUMMYFUNCTION("""COMPUTED_VALUE"""),45667.66666666667)</f>
        <v>45667.66667</v>
      </c>
      <c r="N55" s="1">
        <f>IFERROR(__xludf.DUMMYFUNCTION("""COMPUTED_VALUE"""),1.80204197E8)</f>
        <v>180204197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IFERROR(__xludf.DUMMYFUNCTION("""COMPUTED_VALUE"""),2979.02)</f>
        <v>2979.02</v>
      </c>
      <c r="D56" s="2">
        <f>IFERROR(__xludf.DUMMYFUNCTION("""COMPUTED_VALUE"""),45674.66666666667)</f>
        <v>45674.66667</v>
      </c>
      <c r="E56" s="1">
        <f>IFERROR(__xludf.DUMMYFUNCTION("""COMPUTED_VALUE"""),3044.7)</f>
        <v>3044.7</v>
      </c>
      <c r="G56" s="2">
        <f>IFERROR(__xludf.DUMMYFUNCTION("""COMPUTED_VALUE"""),45674.66666666667)</f>
        <v>45674.66667</v>
      </c>
      <c r="H56" s="1">
        <f>IFERROR(__xludf.DUMMYFUNCTION("""COMPUTED_VALUE"""),2922.14)</f>
        <v>2922.14</v>
      </c>
      <c r="J56" s="2">
        <f>IFERROR(__xludf.DUMMYFUNCTION("""COMPUTED_VALUE"""),45674.66666666667)</f>
        <v>45674.66667</v>
      </c>
      <c r="K56" s="1">
        <f>IFERROR(__xludf.DUMMYFUNCTION("""COMPUTED_VALUE"""),2946.33)</f>
        <v>2946.33</v>
      </c>
      <c r="M56" s="2">
        <f>IFERROR(__xludf.DUMMYFUNCTION("""COMPUTED_VALUE"""),45674.66666666667)</f>
        <v>45674.66667</v>
      </c>
      <c r="N56" s="1">
        <f>IFERROR(__xludf.DUMMYFUNCTION("""COMPUTED_VALUE"""),2.38172758E8)</f>
        <v>238172758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IFERROR(__xludf.DUMMYFUNCTION("""COMPUTED_VALUE"""),2950.06)</f>
        <v>2950.06</v>
      </c>
      <c r="D57" s="2">
        <f>IFERROR(__xludf.DUMMYFUNCTION("""COMPUTED_VALUE"""),45681.66666666667)</f>
        <v>45681.66667</v>
      </c>
      <c r="E57" s="1">
        <f>IFERROR(__xludf.DUMMYFUNCTION("""COMPUTED_VALUE"""),3073.02)</f>
        <v>3073.02</v>
      </c>
      <c r="G57" s="2">
        <f>IFERROR(__xludf.DUMMYFUNCTION("""COMPUTED_VALUE"""),45681.66666666667)</f>
        <v>45681.66667</v>
      </c>
      <c r="H57" s="1">
        <f>IFERROR(__xludf.DUMMYFUNCTION("""COMPUTED_VALUE"""),2950.06)</f>
        <v>2950.06</v>
      </c>
      <c r="J57" s="2">
        <f>IFERROR(__xludf.DUMMYFUNCTION("""COMPUTED_VALUE"""),45681.66666666667)</f>
        <v>45681.66667</v>
      </c>
      <c r="K57" s="1">
        <f>IFERROR(__xludf.DUMMYFUNCTION("""COMPUTED_VALUE"""),3061.68)</f>
        <v>3061.68</v>
      </c>
      <c r="M57" s="2">
        <f>IFERROR(__xludf.DUMMYFUNCTION("""COMPUTED_VALUE"""),45681.66666666667)</f>
        <v>45681.66667</v>
      </c>
      <c r="N57" s="1">
        <f>IFERROR(__xludf.DUMMYFUNCTION("""COMPUTED_VALUE"""),1.78400698E8)</f>
        <v>178400698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IFERROR(__xludf.DUMMYFUNCTION("""COMPUTED_VALUE"""),3067.09)</f>
        <v>3067.09</v>
      </c>
      <c r="D58" s="2">
        <f>IFERROR(__xludf.DUMMYFUNCTION("""COMPUTED_VALUE"""),45688.66666666667)</f>
        <v>45688.66667</v>
      </c>
      <c r="E58" s="1">
        <f>IFERROR(__xludf.DUMMYFUNCTION("""COMPUTED_VALUE"""),3151.6)</f>
        <v>3151.6</v>
      </c>
      <c r="G58" s="2">
        <f>IFERROR(__xludf.DUMMYFUNCTION("""COMPUTED_VALUE"""),45688.66666666667)</f>
        <v>45688.66667</v>
      </c>
      <c r="H58" s="1">
        <f>IFERROR(__xludf.DUMMYFUNCTION("""COMPUTED_VALUE"""),3067.09)</f>
        <v>3067.09</v>
      </c>
      <c r="J58" s="2">
        <f>IFERROR(__xludf.DUMMYFUNCTION("""COMPUTED_VALUE"""),45688.66666666667)</f>
        <v>45688.66667</v>
      </c>
      <c r="K58" s="1">
        <f>IFERROR(__xludf.DUMMYFUNCTION("""COMPUTED_VALUE"""),3116.35)</f>
        <v>3116.35</v>
      </c>
      <c r="M58" s="2">
        <f>IFERROR(__xludf.DUMMYFUNCTION("""COMPUTED_VALUE"""),45688.66666666667)</f>
        <v>45688.66667</v>
      </c>
      <c r="N58" s="1">
        <f>IFERROR(__xludf.DUMMYFUNCTION("""COMPUTED_VALUE"""),2.02233986E8)</f>
        <v>202233986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IFERROR(__xludf.DUMMYFUNCTION("""COMPUTED_VALUE"""),3113.73)</f>
        <v>3113.73</v>
      </c>
      <c r="D59" s="2">
        <f>IFERROR(__xludf.DUMMYFUNCTION("""COMPUTED_VALUE"""),45695.66666666667)</f>
        <v>45695.66667</v>
      </c>
      <c r="E59" s="1">
        <f>IFERROR(__xludf.DUMMYFUNCTION("""COMPUTED_VALUE"""),3167.15)</f>
        <v>3167.15</v>
      </c>
      <c r="G59" s="2">
        <f>IFERROR(__xludf.DUMMYFUNCTION("""COMPUTED_VALUE"""),45695.66666666667)</f>
        <v>45695.66667</v>
      </c>
      <c r="H59" s="1">
        <f>IFERROR(__xludf.DUMMYFUNCTION("""COMPUTED_VALUE"""),3025.29)</f>
        <v>3025.29</v>
      </c>
      <c r="J59" s="2">
        <f>IFERROR(__xludf.DUMMYFUNCTION("""COMPUTED_VALUE"""),45695.66666666667)</f>
        <v>45695.66667</v>
      </c>
      <c r="K59" s="1">
        <f>IFERROR(__xludf.DUMMYFUNCTION("""COMPUTED_VALUE"""),3037.49)</f>
        <v>3037.49</v>
      </c>
      <c r="M59" s="2">
        <f>IFERROR(__xludf.DUMMYFUNCTION("""COMPUTED_VALUE"""),45695.66666666667)</f>
        <v>45695.66667</v>
      </c>
      <c r="N59" s="1">
        <f>IFERROR(__xludf.DUMMYFUNCTION("""COMPUTED_VALUE"""),2.08119718E8)</f>
        <v>208119718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IFERROR(__xludf.DUMMYFUNCTION("""COMPUTED_VALUE"""),3041.72)</f>
        <v>3041.72</v>
      </c>
      <c r="D60" s="2">
        <f>IFERROR(__xludf.DUMMYFUNCTION("""COMPUTED_VALUE"""),45702.66666666667)</f>
        <v>45702.66667</v>
      </c>
      <c r="E60" s="1">
        <f>IFERROR(__xludf.DUMMYFUNCTION("""COMPUTED_VALUE"""),3115.37)</f>
        <v>3115.37</v>
      </c>
      <c r="G60" s="2">
        <f>IFERROR(__xludf.DUMMYFUNCTION("""COMPUTED_VALUE"""),45702.66666666667)</f>
        <v>45702.66667</v>
      </c>
      <c r="H60" s="1">
        <f>IFERROR(__xludf.DUMMYFUNCTION("""COMPUTED_VALUE"""),3015.95)</f>
        <v>3015.95</v>
      </c>
      <c r="J60" s="2">
        <f>IFERROR(__xludf.DUMMYFUNCTION("""COMPUTED_VALUE"""),45702.66666666667)</f>
        <v>45702.66667</v>
      </c>
      <c r="K60" s="1">
        <f>IFERROR(__xludf.DUMMYFUNCTION("""COMPUTED_VALUE"""),3055.62)</f>
        <v>3055.62</v>
      </c>
      <c r="M60" s="2">
        <f>IFERROR(__xludf.DUMMYFUNCTION("""COMPUTED_VALUE"""),45702.66666666667)</f>
        <v>45702.66667</v>
      </c>
      <c r="N60" s="1">
        <f>IFERROR(__xludf.DUMMYFUNCTION("""COMPUTED_VALUE"""),2.5952528E8)</f>
        <v>259525280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IFERROR(__xludf.DUMMYFUNCTION("""COMPUTED_VALUE"""),3050.24)</f>
        <v>3050.24</v>
      </c>
      <c r="D61" s="2">
        <f>IFERROR(__xludf.DUMMYFUNCTION("""COMPUTED_VALUE"""),45709.66666666667)</f>
        <v>45709.66667</v>
      </c>
      <c r="E61" s="1">
        <f>IFERROR(__xludf.DUMMYFUNCTION("""COMPUTED_VALUE"""),3050.24)</f>
        <v>3050.24</v>
      </c>
      <c r="G61" s="2">
        <f>IFERROR(__xludf.DUMMYFUNCTION("""COMPUTED_VALUE"""),45709.66666666667)</f>
        <v>45709.66667</v>
      </c>
      <c r="H61" s="1">
        <f>IFERROR(__xludf.DUMMYFUNCTION("""COMPUTED_VALUE"""),2817.37)</f>
        <v>2817.37</v>
      </c>
      <c r="J61" s="2">
        <f>IFERROR(__xludf.DUMMYFUNCTION("""COMPUTED_VALUE"""),45709.66666666667)</f>
        <v>45709.66667</v>
      </c>
      <c r="K61" s="1">
        <f>IFERROR(__xludf.DUMMYFUNCTION("""COMPUTED_VALUE"""),2887.55)</f>
        <v>2887.55</v>
      </c>
      <c r="M61" s="2">
        <f>IFERROR(__xludf.DUMMYFUNCTION("""COMPUTED_VALUE"""),45709.66666666667)</f>
        <v>45709.66667</v>
      </c>
      <c r="N61" s="1">
        <f>IFERROR(__xludf.DUMMYFUNCTION("""COMPUTED_VALUE"""),1.9676557E8)</f>
        <v>196765570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IFERROR(__xludf.DUMMYFUNCTION("""COMPUTED_VALUE"""),2888.4)</f>
        <v>2888.4</v>
      </c>
      <c r="D62" s="2">
        <f>IFERROR(__xludf.DUMMYFUNCTION("""COMPUTED_VALUE"""),45716.66666666667)</f>
        <v>45716.66667</v>
      </c>
      <c r="E62" s="1">
        <f>IFERROR(__xludf.DUMMYFUNCTION("""COMPUTED_VALUE"""),2953.77)</f>
        <v>2953.77</v>
      </c>
      <c r="G62" s="2">
        <f>IFERROR(__xludf.DUMMYFUNCTION("""COMPUTED_VALUE"""),45716.66666666667)</f>
        <v>45716.66667</v>
      </c>
      <c r="H62" s="1">
        <f>IFERROR(__xludf.DUMMYFUNCTION("""COMPUTED_VALUE"""),2853.69)</f>
        <v>2853.69</v>
      </c>
      <c r="J62" s="2">
        <f>IFERROR(__xludf.DUMMYFUNCTION("""COMPUTED_VALUE"""),45716.66666666667)</f>
        <v>45716.66667</v>
      </c>
      <c r="K62" s="1">
        <f>IFERROR(__xludf.DUMMYFUNCTION("""COMPUTED_VALUE"""),2938.04)</f>
        <v>2938.04</v>
      </c>
      <c r="M62" s="2">
        <f>IFERROR(__xludf.DUMMYFUNCTION("""COMPUTED_VALUE"""),45716.66666666667)</f>
        <v>45716.66667</v>
      </c>
      <c r="N62" s="1">
        <f>IFERROR(__xludf.DUMMYFUNCTION("""COMPUTED_VALUE"""),2.46396676E8)</f>
        <v>246396676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IFERROR(__xludf.DUMMYFUNCTION("""COMPUTED_VALUE"""),2937.66)</f>
        <v>2937.66</v>
      </c>
      <c r="D63" s="2">
        <f>IFERROR(__xludf.DUMMYFUNCTION("""COMPUTED_VALUE"""),45723.66666666667)</f>
        <v>45723.66667</v>
      </c>
      <c r="E63" s="1">
        <f>IFERROR(__xludf.DUMMYFUNCTION("""COMPUTED_VALUE"""),3057.84)</f>
        <v>3057.84</v>
      </c>
      <c r="G63" s="2">
        <f>IFERROR(__xludf.DUMMYFUNCTION("""COMPUTED_VALUE"""),45723.66666666667)</f>
        <v>45723.66667</v>
      </c>
      <c r="H63" s="1">
        <f>IFERROR(__xludf.DUMMYFUNCTION("""COMPUTED_VALUE"""),2901.84)</f>
        <v>2901.84</v>
      </c>
      <c r="J63" s="2">
        <f>IFERROR(__xludf.DUMMYFUNCTION("""COMPUTED_VALUE"""),45723.66666666667)</f>
        <v>45723.66667</v>
      </c>
      <c r="K63" s="1">
        <f>IFERROR(__xludf.DUMMYFUNCTION("""COMPUTED_VALUE"""),3030.73)</f>
        <v>3030.73</v>
      </c>
      <c r="M63" s="2">
        <f>IFERROR(__xludf.DUMMYFUNCTION("""COMPUTED_VALUE"""),45723.66666666667)</f>
        <v>45723.66667</v>
      </c>
      <c r="N63" s="1">
        <f>IFERROR(__xludf.DUMMYFUNCTION("""COMPUTED_VALUE"""),2.21026693E8)</f>
        <v>221026693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IFERROR(__xludf.DUMMYFUNCTION("""COMPUTED_VALUE"""),3028.98)</f>
        <v>3028.98</v>
      </c>
      <c r="D64" s="2">
        <f>IFERROR(__xludf.DUMMYFUNCTION("""COMPUTED_VALUE"""),45730.66666666667)</f>
        <v>45730.66667</v>
      </c>
      <c r="E64" s="1">
        <f>IFERROR(__xludf.DUMMYFUNCTION("""COMPUTED_VALUE"""),3059.26)</f>
        <v>3059.26</v>
      </c>
      <c r="G64" s="2">
        <f>IFERROR(__xludf.DUMMYFUNCTION("""COMPUTED_VALUE"""),45730.66666666667)</f>
        <v>45730.66667</v>
      </c>
      <c r="H64" s="1">
        <f>IFERROR(__xludf.DUMMYFUNCTION("""COMPUTED_VALUE"""),2929.49)</f>
        <v>2929.49</v>
      </c>
      <c r="J64" s="2">
        <f>IFERROR(__xludf.DUMMYFUNCTION("""COMPUTED_VALUE"""),45730.66666666667)</f>
        <v>45730.66667</v>
      </c>
      <c r="K64" s="1">
        <f>IFERROR(__xludf.DUMMYFUNCTION("""COMPUTED_VALUE"""),2986.05)</f>
        <v>2986.05</v>
      </c>
      <c r="M64" s="2">
        <f>IFERROR(__xludf.DUMMYFUNCTION("""COMPUTED_VALUE"""),45730.66666666667)</f>
        <v>45730.66667</v>
      </c>
      <c r="N64" s="1">
        <f>IFERROR(__xludf.DUMMYFUNCTION("""COMPUTED_VALUE"""),2.23082227E8)</f>
        <v>223082227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IFERROR(__xludf.DUMMYFUNCTION("""COMPUTED_VALUE"""),2986.09)</f>
        <v>2986.09</v>
      </c>
      <c r="D65" s="2">
        <f>IFERROR(__xludf.DUMMYFUNCTION("""COMPUTED_VALUE"""),45737.66666666667)</f>
        <v>45737.66667</v>
      </c>
      <c r="E65" s="1">
        <f>IFERROR(__xludf.DUMMYFUNCTION("""COMPUTED_VALUE"""),3102.58)</f>
        <v>3102.58</v>
      </c>
      <c r="G65" s="2">
        <f>IFERROR(__xludf.DUMMYFUNCTION("""COMPUTED_VALUE"""),45737.66666666667)</f>
        <v>45737.66667</v>
      </c>
      <c r="H65" s="1">
        <f>IFERROR(__xludf.DUMMYFUNCTION("""COMPUTED_VALUE"""),2980.89)</f>
        <v>2980.89</v>
      </c>
      <c r="J65" s="2">
        <f>IFERROR(__xludf.DUMMYFUNCTION("""COMPUTED_VALUE"""),45737.66666666667)</f>
        <v>45737.66667</v>
      </c>
      <c r="K65" s="1">
        <f>IFERROR(__xludf.DUMMYFUNCTION("""COMPUTED_VALUE"""),3086.54)</f>
        <v>3086.54</v>
      </c>
      <c r="M65" s="2">
        <f>IFERROR(__xludf.DUMMYFUNCTION("""COMPUTED_VALUE"""),45737.66666666667)</f>
        <v>45737.66667</v>
      </c>
      <c r="N65" s="1">
        <f>IFERROR(__xludf.DUMMYFUNCTION("""COMPUTED_VALUE"""),2.2684272E8)</f>
        <v>226842720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IFERROR(__xludf.DUMMYFUNCTION("""COMPUTED_VALUE"""),3089.88)</f>
        <v>3089.88</v>
      </c>
      <c r="D66" s="2">
        <f>IFERROR(__xludf.DUMMYFUNCTION("""COMPUTED_VALUE"""),45744.66666666667)</f>
        <v>45744.66667</v>
      </c>
      <c r="E66" s="1">
        <f>IFERROR(__xludf.DUMMYFUNCTION("""COMPUTED_VALUE"""),3138.66)</f>
        <v>3138.66</v>
      </c>
      <c r="G66" s="2">
        <f>IFERROR(__xludf.DUMMYFUNCTION("""COMPUTED_VALUE"""),45744.66666666667)</f>
        <v>45744.66667</v>
      </c>
      <c r="H66" s="1">
        <f>IFERROR(__xludf.DUMMYFUNCTION("""COMPUTED_VALUE"""),3071.38)</f>
        <v>3071.38</v>
      </c>
      <c r="J66" s="2">
        <f>IFERROR(__xludf.DUMMYFUNCTION("""COMPUTED_VALUE"""),45744.66666666667)</f>
        <v>45744.66667</v>
      </c>
      <c r="K66" s="1">
        <f>IFERROR(__xludf.DUMMYFUNCTION("""COMPUTED_VALUE"""),3108.02)</f>
        <v>3108.02</v>
      </c>
      <c r="M66" s="2">
        <f>IFERROR(__xludf.DUMMYFUNCTION("""COMPUTED_VALUE"""),45744.66666666667)</f>
        <v>45744.66667</v>
      </c>
      <c r="N66" s="1">
        <f>IFERROR(__xludf.DUMMYFUNCTION("""COMPUTED_VALUE"""),1.7172903E8)</f>
        <v>171729030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IFERROR(__xludf.DUMMYFUNCTION("""COMPUTED_VALUE"""),3105.31)</f>
        <v>3105.31</v>
      </c>
      <c r="D67" s="2">
        <f>IFERROR(__xludf.DUMMYFUNCTION("""COMPUTED_VALUE"""),45751.66666666667)</f>
        <v>45751.66667</v>
      </c>
      <c r="E67" s="1">
        <f>IFERROR(__xludf.DUMMYFUNCTION("""COMPUTED_VALUE"""),3246.65)</f>
        <v>3246.65</v>
      </c>
      <c r="G67" s="2">
        <f>IFERROR(__xludf.DUMMYFUNCTION("""COMPUTED_VALUE"""),45751.66666666667)</f>
        <v>45751.66667</v>
      </c>
      <c r="H67" s="1">
        <f>IFERROR(__xludf.DUMMYFUNCTION("""COMPUTED_VALUE"""),3085.4)</f>
        <v>3085.4</v>
      </c>
      <c r="J67" s="2">
        <f>IFERROR(__xludf.DUMMYFUNCTION("""COMPUTED_VALUE"""),45751.66666666667)</f>
        <v>45751.66667</v>
      </c>
      <c r="K67" s="1">
        <f>IFERROR(__xludf.DUMMYFUNCTION("""COMPUTED_VALUE"""),3087.1)</f>
        <v>3087.1</v>
      </c>
      <c r="M67" s="2">
        <f>IFERROR(__xludf.DUMMYFUNCTION("""COMPUTED_VALUE"""),45751.66666666667)</f>
        <v>45751.66667</v>
      </c>
      <c r="N67" s="1">
        <f>IFERROR(__xludf.DUMMYFUNCTION("""COMPUTED_VALUE"""),2.33145713E8)</f>
        <v>233145713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IFERROR(__xludf.DUMMYFUNCTION("""COMPUTED_VALUE"""),3073.9)</f>
        <v>3073.9</v>
      </c>
      <c r="D68" s="2">
        <f>IFERROR(__xludf.DUMMYFUNCTION("""COMPUTED_VALUE"""),45758.66666666667)</f>
        <v>45758.66667</v>
      </c>
      <c r="E68" s="1">
        <f>IFERROR(__xludf.DUMMYFUNCTION("""COMPUTED_VALUE"""),3374.95)</f>
        <v>3374.95</v>
      </c>
      <c r="G68" s="2">
        <f>IFERROR(__xludf.DUMMYFUNCTION("""COMPUTED_VALUE"""),45758.66666666667)</f>
        <v>45758.66667</v>
      </c>
      <c r="H68" s="1">
        <f>IFERROR(__xludf.DUMMYFUNCTION("""COMPUTED_VALUE"""),2974.2)</f>
        <v>2974.2</v>
      </c>
      <c r="J68" s="2">
        <f>IFERROR(__xludf.DUMMYFUNCTION("""COMPUTED_VALUE"""),45758.66666666667)</f>
        <v>45758.66667</v>
      </c>
      <c r="K68" s="1">
        <f>IFERROR(__xludf.DUMMYFUNCTION("""COMPUTED_VALUE"""),3349.1)</f>
        <v>3349.1</v>
      </c>
      <c r="M68" s="2">
        <f>IFERROR(__xludf.DUMMYFUNCTION("""COMPUTED_VALUE"""),45758.66666666667)</f>
        <v>45758.66667</v>
      </c>
      <c r="N68" s="1">
        <f>IFERROR(__xludf.DUMMYFUNCTION("""COMPUTED_VALUE"""),3.24289578E8)</f>
        <v>324289578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IFERROR(__xludf.DUMMYFUNCTION("""COMPUTED_VALUE"""),3357.21)</f>
        <v>3357.21</v>
      </c>
      <c r="D69" s="2">
        <f>IFERROR(__xludf.DUMMYFUNCTION("""COMPUTED_VALUE"""),45764.66666666667)</f>
        <v>45764.66667</v>
      </c>
      <c r="E69" s="1">
        <f>IFERROR(__xludf.DUMMYFUNCTION("""COMPUTED_VALUE"""),3357.21)</f>
        <v>3357.21</v>
      </c>
      <c r="G69" s="2">
        <f>IFERROR(__xludf.DUMMYFUNCTION("""COMPUTED_VALUE"""),45764.66666666667)</f>
        <v>45764.66667</v>
      </c>
      <c r="H69" s="1">
        <f>IFERROR(__xludf.DUMMYFUNCTION("""COMPUTED_VALUE"""),2883.74)</f>
        <v>2883.74</v>
      </c>
      <c r="J69" s="2">
        <f>IFERROR(__xludf.DUMMYFUNCTION("""COMPUTED_VALUE"""),45764.66666666667)</f>
        <v>45764.66667</v>
      </c>
      <c r="K69" s="1">
        <f>IFERROR(__xludf.DUMMYFUNCTION("""COMPUTED_VALUE"""),2911.16)</f>
        <v>2911.16</v>
      </c>
      <c r="M69" s="2">
        <f>IFERROR(__xludf.DUMMYFUNCTION("""COMPUTED_VALUE"""),45764.66666666667)</f>
        <v>45764.66667</v>
      </c>
      <c r="N69" s="1">
        <f>IFERROR(__xludf.DUMMYFUNCTION("""COMPUTED_VALUE"""),2.02309935E8)</f>
        <v>202309935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IFERROR(__xludf.DUMMYFUNCTION("""COMPUTED_VALUE"""),2895.4)</f>
        <v>2895.4</v>
      </c>
      <c r="D70" s="2">
        <f>IFERROR(__xludf.DUMMYFUNCTION("""COMPUTED_VALUE"""),45772.66666666667)</f>
        <v>45772.66667</v>
      </c>
      <c r="E70" s="1">
        <f>IFERROR(__xludf.DUMMYFUNCTION("""COMPUTED_VALUE"""),2905.66)</f>
        <v>2905.66</v>
      </c>
      <c r="G70" s="2">
        <f>IFERROR(__xludf.DUMMYFUNCTION("""COMPUTED_VALUE"""),45772.66666666667)</f>
        <v>45772.66667</v>
      </c>
      <c r="H70" s="1">
        <f>IFERROR(__xludf.DUMMYFUNCTION("""COMPUTED_VALUE"""),2752.25)</f>
        <v>2752.25</v>
      </c>
      <c r="J70" s="2">
        <f>IFERROR(__xludf.DUMMYFUNCTION("""COMPUTED_VALUE"""),45772.66666666667)</f>
        <v>45772.66667</v>
      </c>
      <c r="K70" s="1">
        <f>IFERROR(__xludf.DUMMYFUNCTION("""COMPUTED_VALUE"""),2814.89)</f>
        <v>2814.89</v>
      </c>
      <c r="M70" s="2">
        <f>IFERROR(__xludf.DUMMYFUNCTION("""COMPUTED_VALUE"""),45772.66666666667)</f>
        <v>45772.66667</v>
      </c>
      <c r="N70" s="1">
        <f>IFERROR(__xludf.DUMMYFUNCTION("""COMPUTED_VALUE"""),2.46652372E8)</f>
        <v>246652372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IFERROR(__xludf.DUMMYFUNCTION("""COMPUTED_VALUE"""),2817.68)</f>
        <v>2817.68</v>
      </c>
      <c r="D71" s="2">
        <f>IFERROR(__xludf.DUMMYFUNCTION("""COMPUTED_VALUE"""),45779.66666666667)</f>
        <v>45779.66667</v>
      </c>
      <c r="E71" s="1">
        <f>IFERROR(__xludf.DUMMYFUNCTION("""COMPUTED_VALUE"""),2854.9)</f>
        <v>2854.9</v>
      </c>
      <c r="G71" s="2">
        <f>IFERROR(__xludf.DUMMYFUNCTION("""COMPUTED_VALUE"""),45779.66666666667)</f>
        <v>45779.66667</v>
      </c>
      <c r="H71" s="1">
        <f>IFERROR(__xludf.DUMMYFUNCTION("""COMPUTED_VALUE"""),2778.09)</f>
        <v>2778.09</v>
      </c>
      <c r="J71" s="2">
        <f>IFERROR(__xludf.DUMMYFUNCTION("""COMPUTED_VALUE"""),45779.66666666667)</f>
        <v>45779.66667</v>
      </c>
      <c r="K71" s="1">
        <f>IFERROR(__xludf.DUMMYFUNCTION("""COMPUTED_VALUE"""),2799.87)</f>
        <v>2799.87</v>
      </c>
      <c r="M71" s="2">
        <f>IFERROR(__xludf.DUMMYFUNCTION("""COMPUTED_VALUE"""),45779.66666666667)</f>
        <v>45779.66667</v>
      </c>
      <c r="N71" s="1">
        <f>IFERROR(__xludf.DUMMYFUNCTION("""COMPUTED_VALUE"""),2.85764068E8)</f>
        <v>285764068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IFERROR(__xludf.DUMMYFUNCTION("""COMPUTED_VALUE"""),2804.27)</f>
        <v>2804.27</v>
      </c>
      <c r="D72" s="2">
        <f>IFERROR(__xludf.DUMMYFUNCTION("""COMPUTED_VALUE"""),45786.66666666667)</f>
        <v>45786.66667</v>
      </c>
      <c r="E72" s="1">
        <f>IFERROR(__xludf.DUMMYFUNCTION("""COMPUTED_VALUE"""),2836.45)</f>
        <v>2836.45</v>
      </c>
      <c r="G72" s="2">
        <f>IFERROR(__xludf.DUMMYFUNCTION("""COMPUTED_VALUE"""),45786.66666666667)</f>
        <v>45786.66667</v>
      </c>
      <c r="H72" s="1">
        <f>IFERROR(__xludf.DUMMYFUNCTION("""COMPUTED_VALUE"""),2737.85)</f>
        <v>2737.85</v>
      </c>
      <c r="J72" s="2">
        <f>IFERROR(__xludf.DUMMYFUNCTION("""COMPUTED_VALUE"""),45786.66666666667)</f>
        <v>45786.66667</v>
      </c>
      <c r="K72" s="1">
        <f>IFERROR(__xludf.DUMMYFUNCTION("""COMPUTED_VALUE"""),2743.65)</f>
        <v>2743.65</v>
      </c>
      <c r="M72" s="2">
        <f>IFERROR(__xludf.DUMMYFUNCTION("""COMPUTED_VALUE"""),45786.66666666667)</f>
        <v>45786.66667</v>
      </c>
      <c r="N72" s="1">
        <f>IFERROR(__xludf.DUMMYFUNCTION("""COMPUTED_VALUE"""),2.22871424E8)</f>
        <v>222871424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IFERROR(__xludf.DUMMYFUNCTION("""COMPUTED_VALUE"""),2754.56)</f>
        <v>2754.56</v>
      </c>
      <c r="D73" s="2">
        <f>IFERROR(__xludf.DUMMYFUNCTION("""COMPUTED_VALUE"""),45793.66666666667)</f>
        <v>45793.66667</v>
      </c>
      <c r="E73" s="1">
        <f>IFERROR(__xludf.DUMMYFUNCTION("""COMPUTED_VALUE"""),2789.26)</f>
        <v>2789.26</v>
      </c>
      <c r="G73" s="2">
        <f>IFERROR(__xludf.DUMMYFUNCTION("""COMPUTED_VALUE"""),45793.66666666667)</f>
        <v>45793.66667</v>
      </c>
      <c r="H73" s="1">
        <f>IFERROR(__xludf.DUMMYFUNCTION("""COMPUTED_VALUE"""),2283.3)</f>
        <v>2283.3</v>
      </c>
      <c r="J73" s="2">
        <f>IFERROR(__xludf.DUMMYFUNCTION("""COMPUTED_VALUE"""),45793.66666666667)</f>
        <v>45793.66667</v>
      </c>
      <c r="K73" s="1">
        <f>IFERROR(__xludf.DUMMYFUNCTION("""COMPUTED_VALUE"""),2502.59)</f>
        <v>2502.59</v>
      </c>
      <c r="M73" s="2">
        <f>IFERROR(__xludf.DUMMYFUNCTION("""COMPUTED_VALUE"""),45793.66666666667)</f>
        <v>45793.66667</v>
      </c>
      <c r="N73" s="1">
        <f>IFERROR(__xludf.DUMMYFUNCTION("""COMPUTED_VALUE"""),5.84185942E8)</f>
        <v>584185942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IFERROR(__xludf.DUMMYFUNCTION("""COMPUTED_VALUE"""),2535.25)</f>
        <v>2535.25</v>
      </c>
      <c r="D74" s="2">
        <f>IFERROR(__xludf.DUMMYFUNCTION("""COMPUTED_VALUE"""),45800.66666666667)</f>
        <v>45800.66667</v>
      </c>
      <c r="E74" s="1">
        <f>IFERROR(__xludf.DUMMYFUNCTION("""COMPUTED_VALUE"""),2614.24)</f>
        <v>2614.24</v>
      </c>
      <c r="G74" s="2">
        <f>IFERROR(__xludf.DUMMYFUNCTION("""COMPUTED_VALUE"""),45800.66666666667)</f>
        <v>45800.66667</v>
      </c>
      <c r="H74" s="1">
        <f>IFERROR(__xludf.DUMMYFUNCTION("""COMPUTED_VALUE"""),2419.42)</f>
        <v>2419.42</v>
      </c>
      <c r="J74" s="2">
        <f>IFERROR(__xludf.DUMMYFUNCTION("""COMPUTED_VALUE"""),45800.66666666667)</f>
        <v>45800.66667</v>
      </c>
      <c r="K74" s="1">
        <f>IFERROR(__xludf.DUMMYFUNCTION("""COMPUTED_VALUE"""),2442.04)</f>
        <v>2442.04</v>
      </c>
      <c r="M74" s="2">
        <f>IFERROR(__xludf.DUMMYFUNCTION("""COMPUTED_VALUE"""),45800.66666666667)</f>
        <v>45800.66667</v>
      </c>
      <c r="N74" s="1">
        <f>IFERROR(__xludf.DUMMYFUNCTION("""COMPUTED_VALUE"""),3.63665418E8)</f>
        <v>363665418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IFERROR(__xludf.DUMMYFUNCTION("""COMPUTED_VALUE"""),2463.08)</f>
        <v>2463.08</v>
      </c>
      <c r="D75" s="2">
        <f>IFERROR(__xludf.DUMMYFUNCTION("""COMPUTED_VALUE"""),45807.66666666667)</f>
        <v>45807.66667</v>
      </c>
      <c r="E75" s="1">
        <f>IFERROR(__xludf.DUMMYFUNCTION("""COMPUTED_VALUE"""),2526.51)</f>
        <v>2526.51</v>
      </c>
      <c r="G75" s="2">
        <f>IFERROR(__xludf.DUMMYFUNCTION("""COMPUTED_VALUE"""),45807.66666666667)</f>
        <v>45807.66667</v>
      </c>
      <c r="H75" s="1">
        <f>IFERROR(__xludf.DUMMYFUNCTION("""COMPUTED_VALUE"""),2424.68)</f>
        <v>2424.68</v>
      </c>
      <c r="J75" s="2">
        <f>IFERROR(__xludf.DUMMYFUNCTION("""COMPUTED_VALUE"""),45807.66666666667)</f>
        <v>45807.66667</v>
      </c>
      <c r="K75" s="1">
        <f>IFERROR(__xludf.DUMMYFUNCTION("""COMPUTED_VALUE"""),2514.12)</f>
        <v>2514.12</v>
      </c>
      <c r="M75" s="2">
        <f>IFERROR(__xludf.DUMMYFUNCTION("""COMPUTED_VALUE"""),45807.66666666667)</f>
        <v>45807.66667</v>
      </c>
      <c r="N75" s="1">
        <f>IFERROR(__xludf.DUMMYFUNCTION("""COMPUTED_VALUE"""),2.22497868E8)</f>
        <v>222497868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IFERROR(__xludf.DUMMYFUNCTION("""COMPUTED_VALUE"""),2510.42)</f>
        <v>2510.42</v>
      </c>
      <c r="D76" s="2">
        <f>IFERROR(__xludf.DUMMYFUNCTION("""COMPUTED_VALUE"""),45814.66666666667)</f>
        <v>45814.66667</v>
      </c>
      <c r="E76" s="1">
        <f>IFERROR(__xludf.DUMMYFUNCTION("""COMPUTED_VALUE"""),2539.68)</f>
        <v>2539.68</v>
      </c>
      <c r="G76" s="2">
        <f>IFERROR(__xludf.DUMMYFUNCTION("""COMPUTED_VALUE"""),45814.66666666667)</f>
        <v>45814.66667</v>
      </c>
      <c r="H76" s="1">
        <f>IFERROR(__xludf.DUMMYFUNCTION("""COMPUTED_VALUE"""),2481.94)</f>
        <v>2481.94</v>
      </c>
      <c r="J76" s="2">
        <f>IFERROR(__xludf.DUMMYFUNCTION("""COMPUTED_VALUE"""),45814.66666666667)</f>
        <v>45814.66667</v>
      </c>
      <c r="K76" s="1">
        <f>IFERROR(__xludf.DUMMYFUNCTION("""COMPUTED_VALUE"""),2529.6)</f>
        <v>2529.6</v>
      </c>
      <c r="M76" s="2">
        <f>IFERROR(__xludf.DUMMYFUNCTION("""COMPUTED_VALUE"""),45814.66666666667)</f>
        <v>45814.66667</v>
      </c>
      <c r="N76" s="1">
        <f>IFERROR(__xludf.DUMMYFUNCTION("""COMPUTED_VALUE"""),2.38741962E8)</f>
        <v>238741962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IFERROR(__xludf.DUMMYFUNCTION("""COMPUTED_VALUE"""),2528.07)</f>
        <v>2528.07</v>
      </c>
      <c r="D77" s="2">
        <f>IFERROR(__xludf.DUMMYFUNCTION("""COMPUTED_VALUE"""),45821.66666666667)</f>
        <v>45821.66667</v>
      </c>
      <c r="E77" s="1">
        <f>IFERROR(__xludf.DUMMYFUNCTION("""COMPUTED_VALUE"""),2580.54)</f>
        <v>2580.54</v>
      </c>
      <c r="G77" s="2">
        <f>IFERROR(__xludf.DUMMYFUNCTION("""COMPUTED_VALUE"""),45821.66666666667)</f>
        <v>45821.66667</v>
      </c>
      <c r="H77" s="1">
        <f>IFERROR(__xludf.DUMMYFUNCTION("""COMPUTED_VALUE"""),2499.3)</f>
        <v>2499.3</v>
      </c>
      <c r="J77" s="2">
        <f>IFERROR(__xludf.DUMMYFUNCTION("""COMPUTED_VALUE"""),45821.66666666667)</f>
        <v>45821.66667</v>
      </c>
      <c r="K77" s="1">
        <f>IFERROR(__xludf.DUMMYFUNCTION("""COMPUTED_VALUE"""),2558.49)</f>
        <v>2558.49</v>
      </c>
      <c r="M77" s="2">
        <f>IFERROR(__xludf.DUMMYFUNCTION("""COMPUTED_VALUE"""),45821.66666666667)</f>
        <v>45821.66667</v>
      </c>
      <c r="N77" s="1">
        <f>IFERROR(__xludf.DUMMYFUNCTION("""COMPUTED_VALUE"""),2.28514486E8)</f>
        <v>228514486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IFERROR(__xludf.DUMMYFUNCTION("""COMPUTED_VALUE"""),2558.03)</f>
        <v>2558.03</v>
      </c>
      <c r="D78" s="2">
        <f>IFERROR(__xludf.DUMMYFUNCTION("""COMPUTED_VALUE"""),45828.66666666667)</f>
        <v>45828.66667</v>
      </c>
      <c r="E78" s="1">
        <f>IFERROR(__xludf.DUMMYFUNCTION("""COMPUTED_VALUE"""),2558.32)</f>
        <v>2558.32</v>
      </c>
      <c r="G78" s="2">
        <f>IFERROR(__xludf.DUMMYFUNCTION("""COMPUTED_VALUE"""),45828.66666666667)</f>
        <v>45828.66667</v>
      </c>
      <c r="H78" s="1">
        <f>IFERROR(__xludf.DUMMYFUNCTION("""COMPUTED_VALUE"""),2496.72)</f>
        <v>2496.72</v>
      </c>
      <c r="J78" s="2">
        <f>IFERROR(__xludf.DUMMYFUNCTION("""COMPUTED_VALUE"""),45828.66666666667)</f>
        <v>45828.66667</v>
      </c>
      <c r="K78" s="1">
        <f>IFERROR(__xludf.DUMMYFUNCTION("""COMPUTED_VALUE"""),2516.91)</f>
        <v>2516.91</v>
      </c>
      <c r="M78" s="2">
        <f>IFERROR(__xludf.DUMMYFUNCTION("""COMPUTED_VALUE"""),45828.66666666667)</f>
        <v>45828.66667</v>
      </c>
      <c r="N78" s="1">
        <f>IFERROR(__xludf.DUMMYFUNCTION("""COMPUTED_VALUE"""),2.23202859E8)</f>
        <v>223202859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IFERROR(__xludf.DUMMYFUNCTION("""COMPUTED_VALUE"""),2516.83)</f>
        <v>2516.83</v>
      </c>
      <c r="D79" s="2">
        <f>IFERROR(__xludf.DUMMYFUNCTION("""COMPUTED_VALUE"""),45835.66666666667)</f>
        <v>45835.66667</v>
      </c>
      <c r="E79" s="1">
        <f>IFERROR(__xludf.DUMMYFUNCTION("""COMPUTED_VALUE"""),2581.46)</f>
        <v>2581.46</v>
      </c>
      <c r="G79" s="2">
        <f>IFERROR(__xludf.DUMMYFUNCTION("""COMPUTED_VALUE"""),45835.66666666667)</f>
        <v>45835.66667</v>
      </c>
      <c r="H79" s="1">
        <f>IFERROR(__xludf.DUMMYFUNCTION("""COMPUTED_VALUE"""),2489.07)</f>
        <v>2489.07</v>
      </c>
      <c r="J79" s="2">
        <f>IFERROR(__xludf.DUMMYFUNCTION("""COMPUTED_VALUE"""),45835.66666666667)</f>
        <v>45835.66667</v>
      </c>
      <c r="K79" s="1">
        <f>IFERROR(__xludf.DUMMYFUNCTION("""COMPUTED_VALUE"""),2568.3)</f>
        <v>2568.3</v>
      </c>
      <c r="M79" s="2">
        <f>IFERROR(__xludf.DUMMYFUNCTION("""COMPUTED_VALUE"""),45835.66666666667)</f>
        <v>45835.66667</v>
      </c>
      <c r="N79" s="1">
        <f>IFERROR(__xludf.DUMMYFUNCTION("""COMPUTED_VALUE"""),2.30397817E8)</f>
        <v>230397817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IFERROR(__xludf.DUMMYFUNCTION("""COMPUTED_VALUE"""),2565.7)</f>
        <v>2565.7</v>
      </c>
      <c r="D80" s="2">
        <f>IFERROR(__xludf.DUMMYFUNCTION("""COMPUTED_VALUE"""),45841.54166666667)</f>
        <v>45841.54167</v>
      </c>
      <c r="E80" s="1">
        <f>IFERROR(__xludf.DUMMYFUNCTION("""COMPUTED_VALUE"""),2658.78)</f>
        <v>2658.78</v>
      </c>
      <c r="G80" s="2">
        <f>IFERROR(__xludf.DUMMYFUNCTION("""COMPUTED_VALUE"""),45841.54166666667)</f>
        <v>45841.54167</v>
      </c>
      <c r="H80" s="1">
        <f>IFERROR(__xludf.DUMMYFUNCTION("""COMPUTED_VALUE"""),2480.64)</f>
        <v>2480.64</v>
      </c>
      <c r="J80" s="2">
        <f>IFERROR(__xludf.DUMMYFUNCTION("""COMPUTED_VALUE"""),45841.54166666667)</f>
        <v>45841.54167</v>
      </c>
      <c r="K80" s="1">
        <f>IFERROR(__xludf.DUMMYFUNCTION("""COMPUTED_VALUE"""),2487.16)</f>
        <v>2487.16</v>
      </c>
      <c r="M80" s="2">
        <f>IFERROR(__xludf.DUMMYFUNCTION("""COMPUTED_VALUE"""),45841.54166666667)</f>
        <v>45841.54167</v>
      </c>
      <c r="N80" s="1">
        <f>IFERROR(__xludf.DUMMYFUNCTION("""COMPUTED_VALUE"""),3.17557778E8)</f>
        <v>317557778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IFERROR(__xludf.DUMMYFUNCTION("""COMPUTED_VALUE"""),2487.76)</f>
        <v>2487.76</v>
      </c>
      <c r="D81" s="2">
        <f>IFERROR(__xludf.DUMMYFUNCTION("""COMPUTED_VALUE"""),45849.66666666667)</f>
        <v>45849.66667</v>
      </c>
      <c r="E81" s="1">
        <f>IFERROR(__xludf.DUMMYFUNCTION("""COMPUTED_VALUE"""),2487.76)</f>
        <v>2487.76</v>
      </c>
      <c r="G81" s="2">
        <f>IFERROR(__xludf.DUMMYFUNCTION("""COMPUTED_VALUE"""),45849.66666666667)</f>
        <v>45849.66667</v>
      </c>
      <c r="H81" s="1">
        <f>IFERROR(__xludf.DUMMYFUNCTION("""COMPUTED_VALUE"""),2403.9)</f>
        <v>2403.9</v>
      </c>
      <c r="J81" s="2">
        <f>IFERROR(__xludf.DUMMYFUNCTION("""COMPUTED_VALUE"""),45849.66666666667)</f>
        <v>45849.66667</v>
      </c>
      <c r="K81" s="1">
        <f>IFERROR(__xludf.DUMMYFUNCTION("""COMPUTED_VALUE"""),2423.74)</f>
        <v>2423.74</v>
      </c>
      <c r="M81" s="2">
        <f>IFERROR(__xludf.DUMMYFUNCTION("""COMPUTED_VALUE"""),45849.66666666667)</f>
        <v>45849.66667</v>
      </c>
      <c r="N81" s="1">
        <f>IFERROR(__xludf.DUMMYFUNCTION("""COMPUTED_VALUE"""),2.7928871E8)</f>
        <v>279288710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IFERROR(__xludf.DUMMYFUNCTION("""COMPUTED_VALUE"""),2423.49)</f>
        <v>2423.49</v>
      </c>
      <c r="D82" s="2">
        <f>IFERROR(__xludf.DUMMYFUNCTION("""COMPUTED_VALUE"""),45856.66666666667)</f>
        <v>45856.66667</v>
      </c>
      <c r="E82" s="1">
        <f>IFERROR(__xludf.DUMMYFUNCTION("""COMPUTED_VALUE"""),2426.87)</f>
        <v>2426.87</v>
      </c>
      <c r="G82" s="2">
        <f>IFERROR(__xludf.DUMMYFUNCTION("""COMPUTED_VALUE"""),45856.66666666667)</f>
        <v>45856.66667</v>
      </c>
      <c r="H82" s="1">
        <f>IFERROR(__xludf.DUMMYFUNCTION("""COMPUTED_VALUE"""),2265.6)</f>
        <v>2265.6</v>
      </c>
      <c r="J82" s="2">
        <f>IFERROR(__xludf.DUMMYFUNCTION("""COMPUTED_VALUE"""),45856.66666666667)</f>
        <v>45856.66667</v>
      </c>
      <c r="K82" s="1">
        <f>IFERROR(__xludf.DUMMYFUNCTION("""COMPUTED_VALUE"""),2274.96)</f>
        <v>2274.96</v>
      </c>
      <c r="M82" s="2">
        <f>IFERROR(__xludf.DUMMYFUNCTION("""COMPUTED_VALUE"""),45856.66666666667)</f>
        <v>45856.66667</v>
      </c>
      <c r="N82" s="1">
        <f>IFERROR(__xludf.DUMMYFUNCTION("""COMPUTED_VALUE"""),3.10482343E8)</f>
        <v>310482343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IFERROR(__xludf.DUMMYFUNCTION("""COMPUTED_VALUE"""),2285.33)</f>
        <v>2285.33</v>
      </c>
      <c r="D83" s="2">
        <f>IFERROR(__xludf.DUMMYFUNCTION("""COMPUTED_VALUE"""),45863.66666666667)</f>
        <v>45863.66667</v>
      </c>
      <c r="E83" s="1">
        <f>IFERROR(__xludf.DUMMYFUNCTION("""COMPUTED_VALUE"""),2329.08)</f>
        <v>2329.08</v>
      </c>
      <c r="G83" s="2">
        <f>IFERROR(__xludf.DUMMYFUNCTION("""COMPUTED_VALUE"""),45863.66666666667)</f>
        <v>45863.66667</v>
      </c>
      <c r="H83" s="1">
        <f>IFERROR(__xludf.DUMMYFUNCTION("""COMPUTED_VALUE"""),2239.29)</f>
        <v>2239.29</v>
      </c>
      <c r="J83" s="2">
        <f>IFERROR(__xludf.DUMMYFUNCTION("""COMPUTED_VALUE"""),45863.66666666667)</f>
        <v>45863.66667</v>
      </c>
      <c r="K83" s="1">
        <f>IFERROR(__xludf.DUMMYFUNCTION("""COMPUTED_VALUE"""),2267.97)</f>
        <v>2267.97</v>
      </c>
      <c r="M83" s="2">
        <f>IFERROR(__xludf.DUMMYFUNCTION("""COMPUTED_VALUE"""),45863.66666666667)</f>
        <v>45863.66667</v>
      </c>
      <c r="N83" s="1">
        <f>IFERROR(__xludf.DUMMYFUNCTION("""COMPUTED_VALUE"""),4.50036471E8)</f>
        <v>450036471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IFERROR(__xludf.DUMMYFUNCTION("""COMPUTED_VALUE"""),2273.09)</f>
        <v>2273.09</v>
      </c>
      <c r="D84" s="2">
        <f>IFERROR(__xludf.DUMMYFUNCTION("""COMPUTED_VALUE"""),45870.66666666667)</f>
        <v>45870.66667</v>
      </c>
      <c r="E84" s="1">
        <f>IFERROR(__xludf.DUMMYFUNCTION("""COMPUTED_VALUE"""),2279.21)</f>
        <v>2279.21</v>
      </c>
      <c r="G84" s="2">
        <f>IFERROR(__xludf.DUMMYFUNCTION("""COMPUTED_VALUE"""),45870.66666666667)</f>
        <v>45870.66667</v>
      </c>
      <c r="H84" s="1">
        <f>IFERROR(__xludf.DUMMYFUNCTION("""COMPUTED_VALUE"""),2106.61)</f>
        <v>2106.61</v>
      </c>
      <c r="J84" s="2">
        <f>IFERROR(__xludf.DUMMYFUNCTION("""COMPUTED_VALUE"""),45870.66666666667)</f>
        <v>45870.66667</v>
      </c>
      <c r="K84" s="1">
        <f>IFERROR(__xludf.DUMMYFUNCTION("""COMPUTED_VALUE"""),2120.4)</f>
        <v>2120.4</v>
      </c>
      <c r="M84" s="2">
        <f>IFERROR(__xludf.DUMMYFUNCTION("""COMPUTED_VALUE"""),45870.66666666667)</f>
        <v>45870.66667</v>
      </c>
      <c r="N84" s="1">
        <f>IFERROR(__xludf.DUMMYFUNCTION("""COMPUTED_VALUE"""),4.89445473E8)</f>
        <v>489445473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IFERROR(__xludf.DUMMYFUNCTION("""COMPUTED_VALUE"""),2122.3)</f>
        <v>2122.3</v>
      </c>
      <c r="D85" s="2">
        <f>IFERROR(__xludf.DUMMYFUNCTION("""COMPUTED_VALUE"""),45877.66666666667)</f>
        <v>45877.66667</v>
      </c>
      <c r="E85" s="1">
        <f>IFERROR(__xludf.DUMMYFUNCTION("""COMPUTED_VALUE"""),2231.29)</f>
        <v>2231.29</v>
      </c>
      <c r="G85" s="2">
        <f>IFERROR(__xludf.DUMMYFUNCTION("""COMPUTED_VALUE"""),45877.66666666667)</f>
        <v>45877.66667</v>
      </c>
      <c r="H85" s="1">
        <f>IFERROR(__xludf.DUMMYFUNCTION("""COMPUTED_VALUE"""),2117.3)</f>
        <v>2117.3</v>
      </c>
      <c r="J85" s="2">
        <f>IFERROR(__xludf.DUMMYFUNCTION("""COMPUTED_VALUE"""),45877.66666666667)</f>
        <v>45877.66667</v>
      </c>
      <c r="K85" s="1">
        <f>IFERROR(__xludf.DUMMYFUNCTION("""COMPUTED_VALUE"""),2230.36)</f>
        <v>2230.36</v>
      </c>
      <c r="M85" s="2">
        <f>IFERROR(__xludf.DUMMYFUNCTION("""COMPUTED_VALUE"""),45877.66666666667)</f>
        <v>45877.66667</v>
      </c>
      <c r="N85" s="1">
        <f>IFERROR(__xludf.DUMMYFUNCTION("""COMPUTED_VALUE"""),3.29132177E8)</f>
        <v>329132177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IFERROR(__xludf.DUMMYFUNCTION("""COMPUTED_VALUE"""),2239.3)</f>
        <v>2239.3</v>
      </c>
      <c r="D86" s="2">
        <f>IFERROR(__xludf.DUMMYFUNCTION("""COMPUTED_VALUE"""),45884.66666666667)</f>
        <v>45884.66667</v>
      </c>
      <c r="E86" s="1">
        <f>IFERROR(__xludf.DUMMYFUNCTION("""COMPUTED_VALUE"""),2465.1)</f>
        <v>2465.1</v>
      </c>
      <c r="G86" s="2">
        <f>IFERROR(__xludf.DUMMYFUNCTION("""COMPUTED_VALUE"""),45884.66666666667)</f>
        <v>45884.66667</v>
      </c>
      <c r="H86" s="1">
        <f>IFERROR(__xludf.DUMMYFUNCTION("""COMPUTED_VALUE"""),2226.81)</f>
        <v>2226.81</v>
      </c>
      <c r="J86" s="2">
        <f>IFERROR(__xludf.DUMMYFUNCTION("""COMPUTED_VALUE"""),45884.66666666667)</f>
        <v>45884.66667</v>
      </c>
      <c r="K86" s="1">
        <f>IFERROR(__xludf.DUMMYFUNCTION("""COMPUTED_VALUE"""),2443.67)</f>
        <v>2443.67</v>
      </c>
      <c r="M86" s="2">
        <f>IFERROR(__xludf.DUMMYFUNCTION("""COMPUTED_VALUE"""),45884.66666666667)</f>
        <v>45884.66667</v>
      </c>
      <c r="N86" s="1">
        <f>IFERROR(__xludf.DUMMYFUNCTION("""COMPUTED_VALUE"""),3.50681532E8)</f>
        <v>350681532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IFERROR(__xludf.DUMMYFUNCTION("""COMPUTED_VALUE"""),2475.96)</f>
        <v>2475.96</v>
      </c>
      <c r="D87" s="2">
        <f>IFERROR(__xludf.DUMMYFUNCTION("""COMPUTED_VALUE"""),45891.66666666667)</f>
        <v>45891.66667</v>
      </c>
      <c r="E87" s="1">
        <f>IFERROR(__xludf.DUMMYFUNCTION("""COMPUTED_VALUE"""),2515.65)</f>
        <v>2515.65</v>
      </c>
      <c r="G87" s="2">
        <f>IFERROR(__xludf.DUMMYFUNCTION("""COMPUTED_VALUE"""),45891.66666666667)</f>
        <v>45891.66667</v>
      </c>
      <c r="H87" s="1">
        <f>IFERROR(__xludf.DUMMYFUNCTION("""COMPUTED_VALUE"""),2448.39)</f>
        <v>2448.39</v>
      </c>
      <c r="J87" s="2">
        <f>IFERROR(__xludf.DUMMYFUNCTION("""COMPUTED_VALUE"""),45891.66666666667)</f>
        <v>45891.66667</v>
      </c>
      <c r="K87" s="1">
        <f>IFERROR(__xludf.DUMMYFUNCTION("""COMPUTED_VALUE"""),2501.7)</f>
        <v>2501.7</v>
      </c>
      <c r="M87" s="2">
        <f>IFERROR(__xludf.DUMMYFUNCTION("""COMPUTED_VALUE"""),45891.66666666667)</f>
        <v>45891.66667</v>
      </c>
      <c r="N87" s="1">
        <f>IFERROR(__xludf.DUMMYFUNCTION("""COMPUTED_VALUE"""),3.2742869E8)</f>
        <v>327428690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IFERROR(__xludf.DUMMYFUNCTION("""COMPUTED_VALUE"""),2500.86)</f>
        <v>2500.86</v>
      </c>
      <c r="D88" s="2">
        <f>IFERROR(__xludf.DUMMYFUNCTION("""COMPUTED_VALUE"""),45898.66666666667)</f>
        <v>45898.66667</v>
      </c>
      <c r="E88" s="1">
        <f>IFERROR(__xludf.DUMMYFUNCTION("""COMPUTED_VALUE"""),2509.05)</f>
        <v>2509.05</v>
      </c>
      <c r="G88" s="2">
        <f>IFERROR(__xludf.DUMMYFUNCTION("""COMPUTED_VALUE"""),45898.66666666667)</f>
        <v>45898.66667</v>
      </c>
      <c r="H88" s="1">
        <f>IFERROR(__xludf.DUMMYFUNCTION("""COMPUTED_VALUE"""),2446.32)</f>
        <v>2446.32</v>
      </c>
      <c r="J88" s="2">
        <f>IFERROR(__xludf.DUMMYFUNCTION("""COMPUTED_VALUE"""),45898.66666666667)</f>
        <v>45898.66667</v>
      </c>
      <c r="K88" s="1">
        <f>IFERROR(__xludf.DUMMYFUNCTION("""COMPUTED_VALUE"""),2508.33)</f>
        <v>2508.33</v>
      </c>
      <c r="M88" s="2">
        <f>IFERROR(__xludf.DUMMYFUNCTION("""COMPUTED_VALUE"""),45898.66666666667)</f>
        <v>45898.66667</v>
      </c>
      <c r="N88" s="1">
        <f>IFERROR(__xludf.DUMMYFUNCTION("""COMPUTED_VALUE"""),2.36045965E8)</f>
        <v>236045965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IFERROR(__xludf.DUMMYFUNCTION("""COMPUTED_VALUE"""),2503.73)</f>
        <v>2503.73</v>
      </c>
      <c r="D89" s="2">
        <f>IFERROR(__xludf.DUMMYFUNCTION("""COMPUTED_VALUE"""),45905.66666666667)</f>
        <v>45905.66667</v>
      </c>
      <c r="E89" s="1">
        <f>IFERROR(__xludf.DUMMYFUNCTION("""COMPUTED_VALUE"""),2551.58)</f>
        <v>2551.58</v>
      </c>
      <c r="G89" s="2">
        <f>IFERROR(__xludf.DUMMYFUNCTION("""COMPUTED_VALUE"""),45905.66666666667)</f>
        <v>45905.66667</v>
      </c>
      <c r="H89" s="1">
        <f>IFERROR(__xludf.DUMMYFUNCTION("""COMPUTED_VALUE"""),2480.21)</f>
        <v>2480.21</v>
      </c>
      <c r="J89" s="2">
        <f>IFERROR(__xludf.DUMMYFUNCTION("""COMPUTED_VALUE"""),45905.66666666667)</f>
        <v>45905.66667</v>
      </c>
      <c r="K89" s="1">
        <f>IFERROR(__xludf.DUMMYFUNCTION("""COMPUTED_VALUE"""),2543.09)</f>
        <v>2543.09</v>
      </c>
      <c r="M89" s="2">
        <f>IFERROR(__xludf.DUMMYFUNCTION("""COMPUTED_VALUE"""),45905.66666666667)</f>
        <v>45905.66667</v>
      </c>
      <c r="N89" s="1">
        <f>IFERROR(__xludf.DUMMYFUNCTION("""COMPUTED_VALUE"""),2.26163366E8)</f>
        <v>226163366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IFERROR(__xludf.DUMMYFUNCTION("""COMPUTED_VALUE"""),2554.96)</f>
        <v>2554.96</v>
      </c>
      <c r="D90" s="2">
        <f>IFERROR(__xludf.DUMMYFUNCTION("""COMPUTED_VALUE"""),45912.66666666667)</f>
        <v>45912.66667</v>
      </c>
      <c r="E90" s="1">
        <f>IFERROR(__xludf.DUMMYFUNCTION("""COMPUTED_VALUE"""),2675.04)</f>
        <v>2675.04</v>
      </c>
      <c r="G90" s="2">
        <f>IFERROR(__xludf.DUMMYFUNCTION("""COMPUTED_VALUE"""),45912.66666666667)</f>
        <v>45912.66667</v>
      </c>
      <c r="H90" s="1">
        <f>IFERROR(__xludf.DUMMYFUNCTION("""COMPUTED_VALUE"""),2516.35)</f>
        <v>2516.35</v>
      </c>
      <c r="J90" s="2">
        <f>IFERROR(__xludf.DUMMYFUNCTION("""COMPUTED_VALUE"""),45912.66666666667)</f>
        <v>45912.66667</v>
      </c>
      <c r="K90" s="1">
        <f>IFERROR(__xludf.DUMMYFUNCTION("""COMPUTED_VALUE"""),2629.73)</f>
        <v>2629.73</v>
      </c>
      <c r="M90" s="2">
        <f>IFERROR(__xludf.DUMMYFUNCTION("""COMPUTED_VALUE"""),45912.66666666667)</f>
        <v>45912.66667</v>
      </c>
      <c r="N90" s="1">
        <f>IFERROR(__xludf.DUMMYFUNCTION("""COMPUTED_VALUE"""),3.89681046E8)</f>
        <v>389681046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IFERROR(__xludf.DUMMYFUNCTION("""COMPUTED_VALUE"""),2625.68)</f>
        <v>2625.68</v>
      </c>
      <c r="D91" s="2">
        <f>IFERROR(__xludf.DUMMYFUNCTION("""COMPUTED_VALUE"""),45919.66666666667)</f>
        <v>45919.66667</v>
      </c>
      <c r="E91" s="1">
        <f>IFERROR(__xludf.DUMMYFUNCTION("""COMPUTED_VALUE"""),2625.68)</f>
        <v>2625.68</v>
      </c>
      <c r="G91" s="2">
        <f>IFERROR(__xludf.DUMMYFUNCTION("""COMPUTED_VALUE"""),45919.66666666667)</f>
        <v>45919.66667</v>
      </c>
      <c r="H91" s="1">
        <f>IFERROR(__xludf.DUMMYFUNCTION("""COMPUTED_VALUE"""),2552.76)</f>
        <v>2552.76</v>
      </c>
      <c r="J91" s="2">
        <f>IFERROR(__xludf.DUMMYFUNCTION("""COMPUTED_VALUE"""),45919.66666666667)</f>
        <v>45919.66667</v>
      </c>
      <c r="K91" s="1">
        <f>IFERROR(__xludf.DUMMYFUNCTION("""COMPUTED_VALUE"""),2565.18)</f>
        <v>2565.18</v>
      </c>
      <c r="M91" s="2">
        <f>IFERROR(__xludf.DUMMYFUNCTION("""COMPUTED_VALUE"""),45919.66666666667)</f>
        <v>45919.66667</v>
      </c>
      <c r="N91" s="1">
        <f>IFERROR(__xludf.DUMMYFUNCTION("""COMPUTED_VALUE"""),3.00594702E8)</f>
        <v>300594702</v>
      </c>
    </row>
  </sheetData>
  <drawing r:id="rId1"/>
</worksheet>
</file>