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IFERROR(__xludf.DUMMYFUNCTION("GOOGLEFINANCE(""DJUSHV"",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IFERROR(__xludf.DUMMYFUNCTION("GOOGLEFINANCE(""DJUSHV"",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IFERROR(__xludf.DUMMYFUNCTION("GOOGLEFINANCE(""DJUSHV"",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IFERROR(__xludf.DUMMYFUNCTION("GOOGLEFINANCE(""DJUSHV"",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IFERROR(__xludf.DUMMYFUNCTION("GOOGLEFINANCE(""DJUSHV"",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IFERROR(__xludf.DUMMYFUNCTION("""COMPUTED_VALUE"""),1123.77)</f>
        <v>1123.77</v>
      </c>
      <c r="D2" s="2">
        <f>IFERROR(__xludf.DUMMYFUNCTION("""COMPUTED_VALUE"""),45296.66666666667)</f>
        <v>45296.66667</v>
      </c>
      <c r="E2" s="1">
        <f>IFERROR(__xludf.DUMMYFUNCTION("""COMPUTED_VALUE"""),1123.77)</f>
        <v>1123.77</v>
      </c>
      <c r="G2" s="2">
        <f>IFERROR(__xludf.DUMMYFUNCTION("""COMPUTED_VALUE"""),45296.66666666667)</f>
        <v>45296.66667</v>
      </c>
      <c r="H2" s="1">
        <f>IFERROR(__xludf.DUMMYFUNCTION("""COMPUTED_VALUE"""),1058.65)</f>
        <v>1058.65</v>
      </c>
      <c r="J2" s="2">
        <f>IFERROR(__xludf.DUMMYFUNCTION("""COMPUTED_VALUE"""),45296.66666666667)</f>
        <v>45296.66667</v>
      </c>
      <c r="K2" s="1">
        <f>IFERROR(__xludf.DUMMYFUNCTION("""COMPUTED_VALUE"""),1063.52)</f>
        <v>1063.52</v>
      </c>
      <c r="M2" s="2">
        <f>IFERROR(__xludf.DUMMYFUNCTION("""COMPUTED_VALUE"""),45296.66666666667)</f>
        <v>45296.66667</v>
      </c>
      <c r="N2" s="1">
        <f>IFERROR(__xludf.DUMMYFUNCTION("""COMPUTED_VALUE"""),3.4924189E7)</f>
        <v>34924189</v>
      </c>
    </row>
    <row r="3">
      <c r="A3" s="2">
        <f>IFERROR(__xludf.DUMMYFUNCTION("""COMPUTED_VALUE"""),45303.66666666667)</f>
        <v>45303.66667</v>
      </c>
      <c r="B3" s="1">
        <f>IFERROR(__xludf.DUMMYFUNCTION("""COMPUTED_VALUE"""),1063.67)</f>
        <v>1063.67</v>
      </c>
      <c r="D3" s="2">
        <f>IFERROR(__xludf.DUMMYFUNCTION("""COMPUTED_VALUE"""),45303.66666666667)</f>
        <v>45303.66667</v>
      </c>
      <c r="E3" s="1">
        <f>IFERROR(__xludf.DUMMYFUNCTION("""COMPUTED_VALUE"""),1091.43)</f>
        <v>1091.43</v>
      </c>
      <c r="G3" s="2">
        <f>IFERROR(__xludf.DUMMYFUNCTION("""COMPUTED_VALUE"""),45303.66666666667)</f>
        <v>45303.66667</v>
      </c>
      <c r="H3" s="1">
        <f>IFERROR(__xludf.DUMMYFUNCTION("""COMPUTED_VALUE"""),1060.53)</f>
        <v>1060.53</v>
      </c>
      <c r="J3" s="2">
        <f>IFERROR(__xludf.DUMMYFUNCTION("""COMPUTED_VALUE"""),45303.66666666667)</f>
        <v>45303.66667</v>
      </c>
      <c r="K3" s="1">
        <f>IFERROR(__xludf.DUMMYFUNCTION("""COMPUTED_VALUE"""),1081.01)</f>
        <v>1081.01</v>
      </c>
      <c r="M3" s="2">
        <f>IFERROR(__xludf.DUMMYFUNCTION("""COMPUTED_VALUE"""),45303.66666666667)</f>
        <v>45303.66667</v>
      </c>
      <c r="N3" s="1">
        <f>IFERROR(__xludf.DUMMYFUNCTION("""COMPUTED_VALUE"""),3.0063173E7)</f>
        <v>30063173</v>
      </c>
    </row>
    <row r="4">
      <c r="A4" s="2">
        <f>IFERROR(__xludf.DUMMYFUNCTION("""COMPUTED_VALUE"""),45310.66666666667)</f>
        <v>45310.66667</v>
      </c>
      <c r="B4" s="1">
        <f>IFERROR(__xludf.DUMMYFUNCTION("""COMPUTED_VALUE"""),1078.25)</f>
        <v>1078.25</v>
      </c>
      <c r="D4" s="2">
        <f>IFERROR(__xludf.DUMMYFUNCTION("""COMPUTED_VALUE"""),45310.66666666667)</f>
        <v>45310.66667</v>
      </c>
      <c r="E4" s="1">
        <f>IFERROR(__xludf.DUMMYFUNCTION("""COMPUTED_VALUE"""),1080.56)</f>
        <v>1080.56</v>
      </c>
      <c r="G4" s="2">
        <f>IFERROR(__xludf.DUMMYFUNCTION("""COMPUTED_VALUE"""),45310.66666666667)</f>
        <v>45310.66667</v>
      </c>
      <c r="H4" s="1">
        <f>IFERROR(__xludf.DUMMYFUNCTION("""COMPUTED_VALUE"""),1059.38)</f>
        <v>1059.38</v>
      </c>
      <c r="J4" s="2">
        <f>IFERROR(__xludf.DUMMYFUNCTION("""COMPUTED_VALUE"""),45310.66666666667)</f>
        <v>45310.66667</v>
      </c>
      <c r="K4" s="1">
        <f>IFERROR(__xludf.DUMMYFUNCTION("""COMPUTED_VALUE"""),1070.08)</f>
        <v>1070.08</v>
      </c>
      <c r="M4" s="2">
        <f>IFERROR(__xludf.DUMMYFUNCTION("""COMPUTED_VALUE"""),45310.66666666667)</f>
        <v>45310.66667</v>
      </c>
      <c r="N4" s="1">
        <f>IFERROR(__xludf.DUMMYFUNCTION("""COMPUTED_VALUE"""),2.5696889E7)</f>
        <v>25696889</v>
      </c>
    </row>
    <row r="5">
      <c r="A5" s="2">
        <f>IFERROR(__xludf.DUMMYFUNCTION("""COMPUTED_VALUE"""),45317.66666666667)</f>
        <v>45317.66667</v>
      </c>
      <c r="B5" s="1">
        <f>IFERROR(__xludf.DUMMYFUNCTION("""COMPUTED_VALUE"""),1070.06)</f>
        <v>1070.06</v>
      </c>
      <c r="D5" s="2">
        <f>IFERROR(__xludf.DUMMYFUNCTION("""COMPUTED_VALUE"""),45317.66666666667)</f>
        <v>45317.66667</v>
      </c>
      <c r="E5" s="1">
        <f>IFERROR(__xludf.DUMMYFUNCTION("""COMPUTED_VALUE"""),1087.76)</f>
        <v>1087.76</v>
      </c>
      <c r="G5" s="2">
        <f>IFERROR(__xludf.DUMMYFUNCTION("""COMPUTED_VALUE"""),45317.66666666667)</f>
        <v>45317.66667</v>
      </c>
      <c r="H5" s="1">
        <f>IFERROR(__xludf.DUMMYFUNCTION("""COMPUTED_VALUE"""),1038.71)</f>
        <v>1038.71</v>
      </c>
      <c r="J5" s="2">
        <f>IFERROR(__xludf.DUMMYFUNCTION("""COMPUTED_VALUE"""),45317.66666666667)</f>
        <v>45317.66667</v>
      </c>
      <c r="K5" s="1">
        <f>IFERROR(__xludf.DUMMYFUNCTION("""COMPUTED_VALUE"""),1073.07)</f>
        <v>1073.07</v>
      </c>
      <c r="M5" s="2">
        <f>IFERROR(__xludf.DUMMYFUNCTION("""COMPUTED_VALUE"""),45317.66666666667)</f>
        <v>45317.66667</v>
      </c>
      <c r="N5" s="1">
        <f>IFERROR(__xludf.DUMMYFUNCTION("""COMPUTED_VALUE"""),3.2782122E7)</f>
        <v>32782122</v>
      </c>
    </row>
    <row r="6">
      <c r="A6" s="2">
        <f>IFERROR(__xludf.DUMMYFUNCTION("""COMPUTED_VALUE"""),45324.66666666667)</f>
        <v>45324.66667</v>
      </c>
      <c r="B6" s="1">
        <f>IFERROR(__xludf.DUMMYFUNCTION("""COMPUTED_VALUE"""),1066.7)</f>
        <v>1066.7</v>
      </c>
      <c r="D6" s="2">
        <f>IFERROR(__xludf.DUMMYFUNCTION("""COMPUTED_VALUE"""),45324.66666666667)</f>
        <v>45324.66667</v>
      </c>
      <c r="E6" s="1">
        <f>IFERROR(__xludf.DUMMYFUNCTION("""COMPUTED_VALUE"""),1126.13)</f>
        <v>1126.13</v>
      </c>
      <c r="G6" s="2">
        <f>IFERROR(__xludf.DUMMYFUNCTION("""COMPUTED_VALUE"""),45324.66666666667)</f>
        <v>45324.66667</v>
      </c>
      <c r="H6" s="1">
        <f>IFERROR(__xludf.DUMMYFUNCTION("""COMPUTED_VALUE"""),1065.24)</f>
        <v>1065.24</v>
      </c>
      <c r="J6" s="2">
        <f>IFERROR(__xludf.DUMMYFUNCTION("""COMPUTED_VALUE"""),45324.66666666667)</f>
        <v>45324.66667</v>
      </c>
      <c r="K6" s="1">
        <f>IFERROR(__xludf.DUMMYFUNCTION("""COMPUTED_VALUE"""),1120.0)</f>
        <v>1120</v>
      </c>
      <c r="M6" s="2">
        <f>IFERROR(__xludf.DUMMYFUNCTION("""COMPUTED_VALUE"""),45324.66666666667)</f>
        <v>45324.66667</v>
      </c>
      <c r="N6" s="1">
        <f>IFERROR(__xludf.DUMMYFUNCTION("""COMPUTED_VALUE"""),5.0813793E7)</f>
        <v>50813793</v>
      </c>
    </row>
    <row r="7">
      <c r="A7" s="2">
        <f>IFERROR(__xludf.DUMMYFUNCTION("""COMPUTED_VALUE"""),45331.66666666667)</f>
        <v>45331.66667</v>
      </c>
      <c r="B7" s="1">
        <f>IFERROR(__xludf.DUMMYFUNCTION("""COMPUTED_VALUE"""),1117.72)</f>
        <v>1117.72</v>
      </c>
      <c r="D7" s="2">
        <f>IFERROR(__xludf.DUMMYFUNCTION("""COMPUTED_VALUE"""),45331.66666666667)</f>
        <v>45331.66667</v>
      </c>
      <c r="E7" s="1">
        <f>IFERROR(__xludf.DUMMYFUNCTION("""COMPUTED_VALUE"""),1149.05)</f>
        <v>1149.05</v>
      </c>
      <c r="G7" s="2">
        <f>IFERROR(__xludf.DUMMYFUNCTION("""COMPUTED_VALUE"""),45331.66666666667)</f>
        <v>45331.66667</v>
      </c>
      <c r="H7" s="1">
        <f>IFERROR(__xludf.DUMMYFUNCTION("""COMPUTED_VALUE"""),1096.09)</f>
        <v>1096.09</v>
      </c>
      <c r="J7" s="2">
        <f>IFERROR(__xludf.DUMMYFUNCTION("""COMPUTED_VALUE"""),45331.66666666667)</f>
        <v>45331.66667</v>
      </c>
      <c r="K7" s="1">
        <f>IFERROR(__xludf.DUMMYFUNCTION("""COMPUTED_VALUE"""),1147.55)</f>
        <v>1147.55</v>
      </c>
      <c r="M7" s="2">
        <f>IFERROR(__xludf.DUMMYFUNCTION("""COMPUTED_VALUE"""),45331.66666666667)</f>
        <v>45331.66667</v>
      </c>
      <c r="N7" s="1">
        <f>IFERROR(__xludf.DUMMYFUNCTION("""COMPUTED_VALUE"""),4.0316897E7)</f>
        <v>40316897</v>
      </c>
    </row>
    <row r="8">
      <c r="A8" s="2">
        <f>IFERROR(__xludf.DUMMYFUNCTION("""COMPUTED_VALUE"""),45338.66666666667)</f>
        <v>45338.66667</v>
      </c>
      <c r="B8" s="1">
        <f>IFERROR(__xludf.DUMMYFUNCTION("""COMPUTED_VALUE"""),1146.97)</f>
        <v>1146.97</v>
      </c>
      <c r="D8" s="2">
        <f>IFERROR(__xludf.DUMMYFUNCTION("""COMPUTED_VALUE"""),45338.66666666667)</f>
        <v>45338.66667</v>
      </c>
      <c r="E8" s="1">
        <f>IFERROR(__xludf.DUMMYFUNCTION("""COMPUTED_VALUE"""),1162.62)</f>
        <v>1162.62</v>
      </c>
      <c r="G8" s="2">
        <f>IFERROR(__xludf.DUMMYFUNCTION("""COMPUTED_VALUE"""),45338.66666666667)</f>
        <v>45338.66667</v>
      </c>
      <c r="H8" s="1">
        <f>IFERROR(__xludf.DUMMYFUNCTION("""COMPUTED_VALUE"""),1123.61)</f>
        <v>1123.61</v>
      </c>
      <c r="J8" s="2">
        <f>IFERROR(__xludf.DUMMYFUNCTION("""COMPUTED_VALUE"""),45338.66666666667)</f>
        <v>45338.66667</v>
      </c>
      <c r="K8" s="1">
        <f>IFERROR(__xludf.DUMMYFUNCTION("""COMPUTED_VALUE"""),1148.9)</f>
        <v>1148.9</v>
      </c>
      <c r="M8" s="2">
        <f>IFERROR(__xludf.DUMMYFUNCTION("""COMPUTED_VALUE"""),45338.66666666667)</f>
        <v>45338.66667</v>
      </c>
      <c r="N8" s="1">
        <f>IFERROR(__xludf.DUMMYFUNCTION("""COMPUTED_VALUE"""),3.4262786E7)</f>
        <v>34262786</v>
      </c>
    </row>
    <row r="9">
      <c r="A9" s="2">
        <f>IFERROR(__xludf.DUMMYFUNCTION("""COMPUTED_VALUE"""),45345.66666666667)</f>
        <v>45345.66667</v>
      </c>
      <c r="B9" s="1">
        <f>IFERROR(__xludf.DUMMYFUNCTION("""COMPUTED_VALUE"""),1144.59)</f>
        <v>1144.59</v>
      </c>
      <c r="D9" s="2">
        <f>IFERROR(__xludf.DUMMYFUNCTION("""COMPUTED_VALUE"""),45345.66666666667)</f>
        <v>45345.66667</v>
      </c>
      <c r="E9" s="1">
        <f>IFERROR(__xludf.DUMMYFUNCTION("""COMPUTED_VALUE"""),1201.45)</f>
        <v>1201.45</v>
      </c>
      <c r="G9" s="2">
        <f>IFERROR(__xludf.DUMMYFUNCTION("""COMPUTED_VALUE"""),45345.66666666667)</f>
        <v>45345.66667</v>
      </c>
      <c r="H9" s="1">
        <f>IFERROR(__xludf.DUMMYFUNCTION("""COMPUTED_VALUE"""),1128.35)</f>
        <v>1128.35</v>
      </c>
      <c r="J9" s="2">
        <f>IFERROR(__xludf.DUMMYFUNCTION("""COMPUTED_VALUE"""),45345.66666666667)</f>
        <v>45345.66667</v>
      </c>
      <c r="K9" s="1">
        <f>IFERROR(__xludf.DUMMYFUNCTION("""COMPUTED_VALUE"""),1199.92)</f>
        <v>1199.92</v>
      </c>
      <c r="M9" s="2">
        <f>IFERROR(__xludf.DUMMYFUNCTION("""COMPUTED_VALUE"""),45345.66666666667)</f>
        <v>45345.66667</v>
      </c>
      <c r="N9" s="1">
        <f>IFERROR(__xludf.DUMMYFUNCTION("""COMPUTED_VALUE"""),3.3755368E7)</f>
        <v>33755368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IFERROR(__xludf.DUMMYFUNCTION("""COMPUTED_VALUE"""),1199.34)</f>
        <v>1199.34</v>
      </c>
      <c r="D10" s="2">
        <f>IFERROR(__xludf.DUMMYFUNCTION("""COMPUTED_VALUE"""),45352.66666666667)</f>
        <v>45352.66667</v>
      </c>
      <c r="E10" s="1">
        <f>IFERROR(__xludf.DUMMYFUNCTION("""COMPUTED_VALUE"""),1260.49)</f>
        <v>1260.49</v>
      </c>
      <c r="G10" s="2">
        <f>IFERROR(__xludf.DUMMYFUNCTION("""COMPUTED_VALUE"""),45352.66666666667)</f>
        <v>45352.66667</v>
      </c>
      <c r="H10" s="1">
        <f>IFERROR(__xludf.DUMMYFUNCTION("""COMPUTED_VALUE"""),1194.96)</f>
        <v>1194.96</v>
      </c>
      <c r="J10" s="2">
        <f>IFERROR(__xludf.DUMMYFUNCTION("""COMPUTED_VALUE"""),45352.66666666667)</f>
        <v>45352.66667</v>
      </c>
      <c r="K10" s="1">
        <f>IFERROR(__xludf.DUMMYFUNCTION("""COMPUTED_VALUE"""),1259.7)</f>
        <v>1259.7</v>
      </c>
      <c r="M10" s="2">
        <f>IFERROR(__xludf.DUMMYFUNCTION("""COMPUTED_VALUE"""),45352.66666666667)</f>
        <v>45352.66667</v>
      </c>
      <c r="N10" s="1">
        <f>IFERROR(__xludf.DUMMYFUNCTION("""COMPUTED_VALUE"""),5.1636166E7)</f>
        <v>51636166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IFERROR(__xludf.DUMMYFUNCTION("""COMPUTED_VALUE"""),1260.0)</f>
        <v>1260</v>
      </c>
      <c r="D11" s="2">
        <f>IFERROR(__xludf.DUMMYFUNCTION("""COMPUTED_VALUE"""),45359.66666666667)</f>
        <v>45359.66667</v>
      </c>
      <c r="E11" s="1">
        <f>IFERROR(__xludf.DUMMYFUNCTION("""COMPUTED_VALUE"""),1294.0)</f>
        <v>1294</v>
      </c>
      <c r="G11" s="2">
        <f>IFERROR(__xludf.DUMMYFUNCTION("""COMPUTED_VALUE"""),45359.66666666667)</f>
        <v>45359.66667</v>
      </c>
      <c r="H11" s="1">
        <f>IFERROR(__xludf.DUMMYFUNCTION("""COMPUTED_VALUE"""),1253.28)</f>
        <v>1253.28</v>
      </c>
      <c r="J11" s="2">
        <f>IFERROR(__xludf.DUMMYFUNCTION("""COMPUTED_VALUE"""),45359.66666666667)</f>
        <v>45359.66667</v>
      </c>
      <c r="K11" s="1">
        <f>IFERROR(__xludf.DUMMYFUNCTION("""COMPUTED_VALUE"""),1280.01)</f>
        <v>1280.01</v>
      </c>
      <c r="M11" s="2">
        <f>IFERROR(__xludf.DUMMYFUNCTION("""COMPUTED_VALUE"""),45359.66666666667)</f>
        <v>45359.66667</v>
      </c>
      <c r="N11" s="1">
        <f>IFERROR(__xludf.DUMMYFUNCTION("""COMPUTED_VALUE"""),4.1830084E7)</f>
        <v>41830084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IFERROR(__xludf.DUMMYFUNCTION("""COMPUTED_VALUE"""),1277.04)</f>
        <v>1277.04</v>
      </c>
      <c r="D12" s="2">
        <f>IFERROR(__xludf.DUMMYFUNCTION("""COMPUTED_VALUE"""),45366.66666666667)</f>
        <v>45366.66667</v>
      </c>
      <c r="E12" s="1">
        <f>IFERROR(__xludf.DUMMYFUNCTION("""COMPUTED_VALUE"""),1284.14)</f>
        <v>1284.14</v>
      </c>
      <c r="G12" s="2">
        <f>IFERROR(__xludf.DUMMYFUNCTION("""COMPUTED_VALUE"""),45366.66666666667)</f>
        <v>45366.66667</v>
      </c>
      <c r="H12" s="1">
        <f>IFERROR(__xludf.DUMMYFUNCTION("""COMPUTED_VALUE"""),1252.66)</f>
        <v>1252.66</v>
      </c>
      <c r="J12" s="2">
        <f>IFERROR(__xludf.DUMMYFUNCTION("""COMPUTED_VALUE"""),45366.66666666667)</f>
        <v>45366.66667</v>
      </c>
      <c r="K12" s="1">
        <f>IFERROR(__xludf.DUMMYFUNCTION("""COMPUTED_VALUE"""),1271.54)</f>
        <v>1271.54</v>
      </c>
      <c r="M12" s="2">
        <f>IFERROR(__xludf.DUMMYFUNCTION("""COMPUTED_VALUE"""),45366.66666666667)</f>
        <v>45366.66667</v>
      </c>
      <c r="N12" s="1">
        <f>IFERROR(__xludf.DUMMYFUNCTION("""COMPUTED_VALUE"""),4.056654E7)</f>
        <v>40566540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IFERROR(__xludf.DUMMYFUNCTION("""COMPUTED_VALUE"""),1272.18)</f>
        <v>1272.18</v>
      </c>
      <c r="D13" s="2">
        <f>IFERROR(__xludf.DUMMYFUNCTION("""COMPUTED_VALUE"""),45373.66666666667)</f>
        <v>45373.66667</v>
      </c>
      <c r="E13" s="1">
        <f>IFERROR(__xludf.DUMMYFUNCTION("""COMPUTED_VALUE"""),1338.77)</f>
        <v>1338.77</v>
      </c>
      <c r="G13" s="2">
        <f>IFERROR(__xludf.DUMMYFUNCTION("""COMPUTED_VALUE"""),45373.66666666667)</f>
        <v>45373.66667</v>
      </c>
      <c r="H13" s="1">
        <f>IFERROR(__xludf.DUMMYFUNCTION("""COMPUTED_VALUE"""),1269.83)</f>
        <v>1269.83</v>
      </c>
      <c r="J13" s="2">
        <f>IFERROR(__xludf.DUMMYFUNCTION("""COMPUTED_VALUE"""),45373.66666666667)</f>
        <v>45373.66667</v>
      </c>
      <c r="K13" s="1">
        <f>IFERROR(__xludf.DUMMYFUNCTION("""COMPUTED_VALUE"""),1331.39)</f>
        <v>1331.39</v>
      </c>
      <c r="M13" s="2">
        <f>IFERROR(__xludf.DUMMYFUNCTION("""COMPUTED_VALUE"""),45373.66666666667)</f>
        <v>45373.66667</v>
      </c>
      <c r="N13" s="1">
        <f>IFERROR(__xludf.DUMMYFUNCTION("""COMPUTED_VALUE"""),3.5068214E7)</f>
        <v>35068214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IFERROR(__xludf.DUMMYFUNCTION("""COMPUTED_VALUE"""),1331.19)</f>
        <v>1331.19</v>
      </c>
      <c r="D14" s="2">
        <f>IFERROR(__xludf.DUMMYFUNCTION("""COMPUTED_VALUE"""),45379.66666666667)</f>
        <v>45379.66667</v>
      </c>
      <c r="E14" s="1">
        <f>IFERROR(__xludf.DUMMYFUNCTION("""COMPUTED_VALUE"""),1360.74)</f>
        <v>1360.74</v>
      </c>
      <c r="G14" s="2">
        <f>IFERROR(__xludf.DUMMYFUNCTION("""COMPUTED_VALUE"""),45379.66666666667)</f>
        <v>45379.66667</v>
      </c>
      <c r="H14" s="1">
        <f>IFERROR(__xludf.DUMMYFUNCTION("""COMPUTED_VALUE"""),1320.2)</f>
        <v>1320.2</v>
      </c>
      <c r="J14" s="2">
        <f>IFERROR(__xludf.DUMMYFUNCTION("""COMPUTED_VALUE"""),45379.66666666667)</f>
        <v>45379.66667</v>
      </c>
      <c r="K14" s="1">
        <f>IFERROR(__xludf.DUMMYFUNCTION("""COMPUTED_VALUE"""),1354.84)</f>
        <v>1354.84</v>
      </c>
      <c r="M14" s="2">
        <f>IFERROR(__xludf.DUMMYFUNCTION("""COMPUTED_VALUE"""),45379.66666666667)</f>
        <v>45379.66667</v>
      </c>
      <c r="N14" s="1">
        <f>IFERROR(__xludf.DUMMYFUNCTION("""COMPUTED_VALUE"""),3.1517861E7)</f>
        <v>31517861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IFERROR(__xludf.DUMMYFUNCTION("""COMPUTED_VALUE"""),1351.15)</f>
        <v>1351.15</v>
      </c>
      <c r="D15" s="2">
        <f>IFERROR(__xludf.DUMMYFUNCTION("""COMPUTED_VALUE"""),45387.66666666667)</f>
        <v>45387.66667</v>
      </c>
      <c r="E15" s="1">
        <f>IFERROR(__xludf.DUMMYFUNCTION("""COMPUTED_VALUE"""),1374.28)</f>
        <v>1374.28</v>
      </c>
      <c r="G15" s="2">
        <f>IFERROR(__xludf.DUMMYFUNCTION("""COMPUTED_VALUE"""),45387.66666666667)</f>
        <v>45387.66667</v>
      </c>
      <c r="H15" s="1">
        <f>IFERROR(__xludf.DUMMYFUNCTION("""COMPUTED_VALUE"""),1328.34)</f>
        <v>1328.34</v>
      </c>
      <c r="J15" s="2">
        <f>IFERROR(__xludf.DUMMYFUNCTION("""COMPUTED_VALUE"""),45387.66666666667)</f>
        <v>45387.66667</v>
      </c>
      <c r="K15" s="1">
        <f>IFERROR(__xludf.DUMMYFUNCTION("""COMPUTED_VALUE"""),1361.63)</f>
        <v>1361.63</v>
      </c>
      <c r="M15" s="2">
        <f>IFERROR(__xludf.DUMMYFUNCTION("""COMPUTED_VALUE"""),45387.66666666667)</f>
        <v>45387.66667</v>
      </c>
      <c r="N15" s="1">
        <f>IFERROR(__xludf.DUMMYFUNCTION("""COMPUTED_VALUE"""),3.9035058E7)</f>
        <v>39035058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IFERROR(__xludf.DUMMYFUNCTION("""COMPUTED_VALUE"""),1362.9)</f>
        <v>1362.9</v>
      </c>
      <c r="D16" s="2">
        <f>IFERROR(__xludf.DUMMYFUNCTION("""COMPUTED_VALUE"""),45394.66666666667)</f>
        <v>45394.66667</v>
      </c>
      <c r="E16" s="1">
        <f>IFERROR(__xludf.DUMMYFUNCTION("""COMPUTED_VALUE"""),1369.34)</f>
        <v>1369.34</v>
      </c>
      <c r="G16" s="2">
        <f>IFERROR(__xludf.DUMMYFUNCTION("""COMPUTED_VALUE"""),45394.66666666667)</f>
        <v>45394.66667</v>
      </c>
      <c r="H16" s="1">
        <f>IFERROR(__xludf.DUMMYFUNCTION("""COMPUTED_VALUE"""),1305.93)</f>
        <v>1305.93</v>
      </c>
      <c r="J16" s="2">
        <f>IFERROR(__xludf.DUMMYFUNCTION("""COMPUTED_VALUE"""),45394.66666666667)</f>
        <v>45394.66667</v>
      </c>
      <c r="K16" s="1">
        <f>IFERROR(__xludf.DUMMYFUNCTION("""COMPUTED_VALUE"""),1311.51)</f>
        <v>1311.51</v>
      </c>
      <c r="M16" s="2">
        <f>IFERROR(__xludf.DUMMYFUNCTION("""COMPUTED_VALUE"""),45394.66666666667)</f>
        <v>45394.66667</v>
      </c>
      <c r="N16" s="1">
        <f>IFERROR(__xludf.DUMMYFUNCTION("""COMPUTED_VALUE"""),2.8074209E7)</f>
        <v>28074209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IFERROR(__xludf.DUMMYFUNCTION("""COMPUTED_VALUE"""),1313.68)</f>
        <v>1313.68</v>
      </c>
      <c r="D17" s="2">
        <f>IFERROR(__xludf.DUMMYFUNCTION("""COMPUTED_VALUE"""),45401.66666666667)</f>
        <v>45401.66667</v>
      </c>
      <c r="E17" s="1">
        <f>IFERROR(__xludf.DUMMYFUNCTION("""COMPUTED_VALUE"""),1335.05)</f>
        <v>1335.05</v>
      </c>
      <c r="G17" s="2">
        <f>IFERROR(__xludf.DUMMYFUNCTION("""COMPUTED_VALUE"""),45401.66666666667)</f>
        <v>45401.66667</v>
      </c>
      <c r="H17" s="1">
        <f>IFERROR(__xludf.DUMMYFUNCTION("""COMPUTED_VALUE"""),1251.6)</f>
        <v>1251.6</v>
      </c>
      <c r="J17" s="2">
        <f>IFERROR(__xludf.DUMMYFUNCTION("""COMPUTED_VALUE"""),45401.66666666667)</f>
        <v>45401.66667</v>
      </c>
      <c r="K17" s="1">
        <f>IFERROR(__xludf.DUMMYFUNCTION("""COMPUTED_VALUE"""),1257.91)</f>
        <v>1257.91</v>
      </c>
      <c r="M17" s="2">
        <f>IFERROR(__xludf.DUMMYFUNCTION("""COMPUTED_VALUE"""),45401.66666666667)</f>
        <v>45401.66667</v>
      </c>
      <c r="N17" s="1">
        <f>IFERROR(__xludf.DUMMYFUNCTION("""COMPUTED_VALUE"""),5.0201828E7)</f>
        <v>50201828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IFERROR(__xludf.DUMMYFUNCTION("""COMPUTED_VALUE"""),1260.4)</f>
        <v>1260.4</v>
      </c>
      <c r="D18" s="2">
        <f>IFERROR(__xludf.DUMMYFUNCTION("""COMPUTED_VALUE"""),45408.66666666667)</f>
        <v>45408.66667</v>
      </c>
      <c r="E18" s="1">
        <f>IFERROR(__xludf.DUMMYFUNCTION("""COMPUTED_VALUE"""),1322.89)</f>
        <v>1322.89</v>
      </c>
      <c r="G18" s="2">
        <f>IFERROR(__xludf.DUMMYFUNCTION("""COMPUTED_VALUE"""),45408.66666666667)</f>
        <v>45408.66667</v>
      </c>
      <c r="H18" s="1">
        <f>IFERROR(__xludf.DUMMYFUNCTION("""COMPUTED_VALUE"""),1254.0)</f>
        <v>1254</v>
      </c>
      <c r="J18" s="2">
        <f>IFERROR(__xludf.DUMMYFUNCTION("""COMPUTED_VALUE"""),45408.66666666667)</f>
        <v>45408.66667</v>
      </c>
      <c r="K18" s="1">
        <f>IFERROR(__xludf.DUMMYFUNCTION("""COMPUTED_VALUE"""),1319.96)</f>
        <v>1319.96</v>
      </c>
      <c r="M18" s="2">
        <f>IFERROR(__xludf.DUMMYFUNCTION("""COMPUTED_VALUE"""),45408.66666666667)</f>
        <v>45408.66667</v>
      </c>
      <c r="N18" s="1">
        <f>IFERROR(__xludf.DUMMYFUNCTION("""COMPUTED_VALUE"""),3.7765259E7)</f>
        <v>37765259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IFERROR(__xludf.DUMMYFUNCTION("""COMPUTED_VALUE"""),1322.54)</f>
        <v>1322.54</v>
      </c>
      <c r="D19" s="2">
        <f>IFERROR(__xludf.DUMMYFUNCTION("""COMPUTED_VALUE"""),45415.66666666667)</f>
        <v>45415.66667</v>
      </c>
      <c r="E19" s="1">
        <f>IFERROR(__xludf.DUMMYFUNCTION("""COMPUTED_VALUE"""),1342.81)</f>
        <v>1342.81</v>
      </c>
      <c r="G19" s="2">
        <f>IFERROR(__xludf.DUMMYFUNCTION("""COMPUTED_VALUE"""),45415.66666666667)</f>
        <v>45415.66667</v>
      </c>
      <c r="H19" s="1">
        <f>IFERROR(__xludf.DUMMYFUNCTION("""COMPUTED_VALUE"""),1282.16)</f>
        <v>1282.16</v>
      </c>
      <c r="J19" s="2">
        <f>IFERROR(__xludf.DUMMYFUNCTION("""COMPUTED_VALUE"""),45415.66666666667)</f>
        <v>45415.66667</v>
      </c>
      <c r="K19" s="1">
        <f>IFERROR(__xludf.DUMMYFUNCTION("""COMPUTED_VALUE"""),1331.82)</f>
        <v>1331.82</v>
      </c>
      <c r="M19" s="2">
        <f>IFERROR(__xludf.DUMMYFUNCTION("""COMPUTED_VALUE"""),45415.66666666667)</f>
        <v>45415.66667</v>
      </c>
      <c r="N19" s="1">
        <f>IFERROR(__xludf.DUMMYFUNCTION("""COMPUTED_VALUE"""),4.9387271E7)</f>
        <v>49387271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IFERROR(__xludf.DUMMYFUNCTION("""COMPUTED_VALUE"""),1337.37)</f>
        <v>1337.37</v>
      </c>
      <c r="D20" s="2">
        <f>IFERROR(__xludf.DUMMYFUNCTION("""COMPUTED_VALUE"""),45422.66666666667)</f>
        <v>45422.66667</v>
      </c>
      <c r="E20" s="1">
        <f>IFERROR(__xludf.DUMMYFUNCTION("""COMPUTED_VALUE"""),1394.95)</f>
        <v>1394.95</v>
      </c>
      <c r="G20" s="2">
        <f>IFERROR(__xludf.DUMMYFUNCTION("""COMPUTED_VALUE"""),45422.66666666667)</f>
        <v>45422.66667</v>
      </c>
      <c r="H20" s="1">
        <f>IFERROR(__xludf.DUMMYFUNCTION("""COMPUTED_VALUE"""),1337.37)</f>
        <v>1337.37</v>
      </c>
      <c r="J20" s="2">
        <f>IFERROR(__xludf.DUMMYFUNCTION("""COMPUTED_VALUE"""),45422.66666666667)</f>
        <v>45422.66667</v>
      </c>
      <c r="K20" s="1">
        <f>IFERROR(__xludf.DUMMYFUNCTION("""COMPUTED_VALUE"""),1388.2)</f>
        <v>1388.2</v>
      </c>
      <c r="M20" s="2">
        <f>IFERROR(__xludf.DUMMYFUNCTION("""COMPUTED_VALUE"""),45422.66666666667)</f>
        <v>45422.66667</v>
      </c>
      <c r="N20" s="1">
        <f>IFERROR(__xludf.DUMMYFUNCTION("""COMPUTED_VALUE"""),4.4007363E7)</f>
        <v>44007363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IFERROR(__xludf.DUMMYFUNCTION("""COMPUTED_VALUE"""),1390.6)</f>
        <v>1390.6</v>
      </c>
      <c r="D21" s="2">
        <f>IFERROR(__xludf.DUMMYFUNCTION("""COMPUTED_VALUE"""),45429.66666666667)</f>
        <v>45429.66667</v>
      </c>
      <c r="E21" s="1">
        <f>IFERROR(__xludf.DUMMYFUNCTION("""COMPUTED_VALUE"""),1395.43)</f>
        <v>1395.43</v>
      </c>
      <c r="G21" s="2">
        <f>IFERROR(__xludf.DUMMYFUNCTION("""COMPUTED_VALUE"""),45429.66666666667)</f>
        <v>45429.66667</v>
      </c>
      <c r="H21" s="1">
        <f>IFERROR(__xludf.DUMMYFUNCTION("""COMPUTED_VALUE"""),1349.76)</f>
        <v>1349.76</v>
      </c>
      <c r="J21" s="2">
        <f>IFERROR(__xludf.DUMMYFUNCTION("""COMPUTED_VALUE"""),45429.66666666667)</f>
        <v>45429.66667</v>
      </c>
      <c r="K21" s="1">
        <f>IFERROR(__xludf.DUMMYFUNCTION("""COMPUTED_VALUE"""),1361.84)</f>
        <v>1361.84</v>
      </c>
      <c r="M21" s="2">
        <f>IFERROR(__xludf.DUMMYFUNCTION("""COMPUTED_VALUE"""),45429.66666666667)</f>
        <v>45429.66667</v>
      </c>
      <c r="N21" s="1">
        <f>IFERROR(__xludf.DUMMYFUNCTION("""COMPUTED_VALUE"""),3.4468197E7)</f>
        <v>34468197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IFERROR(__xludf.DUMMYFUNCTION("""COMPUTED_VALUE"""),1362.79)</f>
        <v>1362.79</v>
      </c>
      <c r="D22" s="2">
        <f>IFERROR(__xludf.DUMMYFUNCTION("""COMPUTED_VALUE"""),45436.66666666667)</f>
        <v>45436.66667</v>
      </c>
      <c r="E22" s="1">
        <f>IFERROR(__xludf.DUMMYFUNCTION("""COMPUTED_VALUE"""),1416.09)</f>
        <v>1416.09</v>
      </c>
      <c r="G22" s="2">
        <f>IFERROR(__xludf.DUMMYFUNCTION("""COMPUTED_VALUE"""),45436.66666666667)</f>
        <v>45436.66667</v>
      </c>
      <c r="H22" s="1">
        <f>IFERROR(__xludf.DUMMYFUNCTION("""COMPUTED_VALUE"""),1362.79)</f>
        <v>1362.79</v>
      </c>
      <c r="J22" s="2">
        <f>IFERROR(__xludf.DUMMYFUNCTION("""COMPUTED_VALUE"""),45436.66666666667)</f>
        <v>45436.66667</v>
      </c>
      <c r="K22" s="1">
        <f>IFERROR(__xludf.DUMMYFUNCTION("""COMPUTED_VALUE"""),1410.87)</f>
        <v>1410.87</v>
      </c>
      <c r="M22" s="2">
        <f>IFERROR(__xludf.DUMMYFUNCTION("""COMPUTED_VALUE"""),45436.66666666667)</f>
        <v>45436.66667</v>
      </c>
      <c r="N22" s="1">
        <f>IFERROR(__xludf.DUMMYFUNCTION("""COMPUTED_VALUE"""),3.7744018E7)</f>
        <v>37744018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IFERROR(__xludf.DUMMYFUNCTION("""COMPUTED_VALUE"""),1409.92)</f>
        <v>1409.92</v>
      </c>
      <c r="D23" s="2">
        <f>IFERROR(__xludf.DUMMYFUNCTION("""COMPUTED_VALUE"""),45443.66666666667)</f>
        <v>45443.66667</v>
      </c>
      <c r="E23" s="1">
        <f>IFERROR(__xludf.DUMMYFUNCTION("""COMPUTED_VALUE"""),1420.48)</f>
        <v>1420.48</v>
      </c>
      <c r="G23" s="2">
        <f>IFERROR(__xludf.DUMMYFUNCTION("""COMPUTED_VALUE"""),45443.66666666667)</f>
        <v>45443.66667</v>
      </c>
      <c r="H23" s="1">
        <f>IFERROR(__xludf.DUMMYFUNCTION("""COMPUTED_VALUE"""),1360.42)</f>
        <v>1360.42</v>
      </c>
      <c r="J23" s="2">
        <f>IFERROR(__xludf.DUMMYFUNCTION("""COMPUTED_VALUE"""),45443.66666666667)</f>
        <v>45443.66667</v>
      </c>
      <c r="K23" s="1">
        <f>IFERROR(__xludf.DUMMYFUNCTION("""COMPUTED_VALUE"""),1384.66)</f>
        <v>1384.66</v>
      </c>
      <c r="M23" s="2">
        <f>IFERROR(__xludf.DUMMYFUNCTION("""COMPUTED_VALUE"""),45443.66666666667)</f>
        <v>45443.66667</v>
      </c>
      <c r="N23" s="1">
        <f>IFERROR(__xludf.DUMMYFUNCTION("""COMPUTED_VALUE"""),3.6782236E7)</f>
        <v>36782236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IFERROR(__xludf.DUMMYFUNCTION("""COMPUTED_VALUE"""),1386.1)</f>
        <v>1386.1</v>
      </c>
      <c r="D24" s="2">
        <f>IFERROR(__xludf.DUMMYFUNCTION("""COMPUTED_VALUE"""),45450.66666666667)</f>
        <v>45450.66667</v>
      </c>
      <c r="E24" s="1">
        <f>IFERROR(__xludf.DUMMYFUNCTION("""COMPUTED_VALUE"""),1396.43)</f>
        <v>1396.43</v>
      </c>
      <c r="G24" s="2">
        <f>IFERROR(__xludf.DUMMYFUNCTION("""COMPUTED_VALUE"""),45450.66666666667)</f>
        <v>45450.66667</v>
      </c>
      <c r="H24" s="1">
        <f>IFERROR(__xludf.DUMMYFUNCTION("""COMPUTED_VALUE"""),1334.33)</f>
        <v>1334.33</v>
      </c>
      <c r="J24" s="2">
        <f>IFERROR(__xludf.DUMMYFUNCTION("""COMPUTED_VALUE"""),45450.66666666667)</f>
        <v>45450.66667</v>
      </c>
      <c r="K24" s="1">
        <f>IFERROR(__xludf.DUMMYFUNCTION("""COMPUTED_VALUE"""),1357.79)</f>
        <v>1357.79</v>
      </c>
      <c r="M24" s="2">
        <f>IFERROR(__xludf.DUMMYFUNCTION("""COMPUTED_VALUE"""),45450.66666666667)</f>
        <v>45450.66667</v>
      </c>
      <c r="N24" s="1">
        <f>IFERROR(__xludf.DUMMYFUNCTION("""COMPUTED_VALUE"""),3.6903337E7)</f>
        <v>36903337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IFERROR(__xludf.DUMMYFUNCTION("""COMPUTED_VALUE"""),1354.54)</f>
        <v>1354.54</v>
      </c>
      <c r="D25" s="2">
        <f>IFERROR(__xludf.DUMMYFUNCTION("""COMPUTED_VALUE"""),45457.66666666667)</f>
        <v>45457.66667</v>
      </c>
      <c r="E25" s="1">
        <f>IFERROR(__xludf.DUMMYFUNCTION("""COMPUTED_VALUE"""),1407.48)</f>
        <v>1407.48</v>
      </c>
      <c r="G25" s="2">
        <f>IFERROR(__xludf.DUMMYFUNCTION("""COMPUTED_VALUE"""),45457.66666666667)</f>
        <v>45457.66667</v>
      </c>
      <c r="H25" s="1">
        <f>IFERROR(__xludf.DUMMYFUNCTION("""COMPUTED_VALUE"""),1346.8)</f>
        <v>1346.8</v>
      </c>
      <c r="J25" s="2">
        <f>IFERROR(__xludf.DUMMYFUNCTION("""COMPUTED_VALUE"""),45457.66666666667)</f>
        <v>45457.66667</v>
      </c>
      <c r="K25" s="1">
        <f>IFERROR(__xludf.DUMMYFUNCTION("""COMPUTED_VALUE"""),1373.8)</f>
        <v>1373.8</v>
      </c>
      <c r="M25" s="2">
        <f>IFERROR(__xludf.DUMMYFUNCTION("""COMPUTED_VALUE"""),45457.66666666667)</f>
        <v>45457.66667</v>
      </c>
      <c r="N25" s="1">
        <f>IFERROR(__xludf.DUMMYFUNCTION("""COMPUTED_VALUE"""),3.7658175E7)</f>
        <v>37658175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IFERROR(__xludf.DUMMYFUNCTION("""COMPUTED_VALUE"""),1372.24)</f>
        <v>1372.24</v>
      </c>
      <c r="D26" s="2">
        <f>IFERROR(__xludf.DUMMYFUNCTION("""COMPUTED_VALUE"""),45464.66666666667)</f>
        <v>45464.66667</v>
      </c>
      <c r="E26" s="1">
        <f>IFERROR(__xludf.DUMMYFUNCTION("""COMPUTED_VALUE"""),1413.41)</f>
        <v>1413.41</v>
      </c>
      <c r="G26" s="2">
        <f>IFERROR(__xludf.DUMMYFUNCTION("""COMPUTED_VALUE"""),45464.66666666667)</f>
        <v>45464.66667</v>
      </c>
      <c r="H26" s="1">
        <f>IFERROR(__xludf.DUMMYFUNCTION("""COMPUTED_VALUE"""),1356.72)</f>
        <v>1356.72</v>
      </c>
      <c r="J26" s="2">
        <f>IFERROR(__xludf.DUMMYFUNCTION("""COMPUTED_VALUE"""),45464.66666666667)</f>
        <v>45464.66667</v>
      </c>
      <c r="K26" s="1">
        <f>IFERROR(__xludf.DUMMYFUNCTION("""COMPUTED_VALUE"""),1394.45)</f>
        <v>1394.45</v>
      </c>
      <c r="M26" s="2">
        <f>IFERROR(__xludf.DUMMYFUNCTION("""COMPUTED_VALUE"""),45464.66666666667)</f>
        <v>45464.66667</v>
      </c>
      <c r="N26" s="1">
        <f>IFERROR(__xludf.DUMMYFUNCTION("""COMPUTED_VALUE"""),3.8669972E7)</f>
        <v>38669972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IFERROR(__xludf.DUMMYFUNCTION("""COMPUTED_VALUE"""),1393.52)</f>
        <v>1393.52</v>
      </c>
      <c r="D27" s="2">
        <f>IFERROR(__xludf.DUMMYFUNCTION("""COMPUTED_VALUE"""),45471.66666666667)</f>
        <v>45471.66667</v>
      </c>
      <c r="E27" s="1">
        <f>IFERROR(__xludf.DUMMYFUNCTION("""COMPUTED_VALUE"""),1402.21)</f>
        <v>1402.21</v>
      </c>
      <c r="G27" s="2">
        <f>IFERROR(__xludf.DUMMYFUNCTION("""COMPUTED_VALUE"""),45471.66666666667)</f>
        <v>45471.66667</v>
      </c>
      <c r="H27" s="1">
        <f>IFERROR(__xludf.DUMMYFUNCTION("""COMPUTED_VALUE"""),1321.85)</f>
        <v>1321.85</v>
      </c>
      <c r="J27" s="2">
        <f>IFERROR(__xludf.DUMMYFUNCTION("""COMPUTED_VALUE"""),45471.66666666667)</f>
        <v>45471.66667</v>
      </c>
      <c r="K27" s="1">
        <f>IFERROR(__xludf.DUMMYFUNCTION("""COMPUTED_VALUE"""),1331.35)</f>
        <v>1331.35</v>
      </c>
      <c r="M27" s="2">
        <f>IFERROR(__xludf.DUMMYFUNCTION("""COMPUTED_VALUE"""),45471.66666666667)</f>
        <v>45471.66667</v>
      </c>
      <c r="N27" s="1">
        <f>IFERROR(__xludf.DUMMYFUNCTION("""COMPUTED_VALUE"""),7.3572739E7)</f>
        <v>73572739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IFERROR(__xludf.DUMMYFUNCTION("""COMPUTED_VALUE"""),1333.68)</f>
        <v>1333.68</v>
      </c>
      <c r="D28" s="2">
        <f>IFERROR(__xludf.DUMMYFUNCTION("""COMPUTED_VALUE"""),45478.66666666667)</f>
        <v>45478.66667</v>
      </c>
      <c r="E28" s="1">
        <f>IFERROR(__xludf.DUMMYFUNCTION("""COMPUTED_VALUE"""),1340.18)</f>
        <v>1340.18</v>
      </c>
      <c r="G28" s="2">
        <f>IFERROR(__xludf.DUMMYFUNCTION("""COMPUTED_VALUE"""),45478.66666666667)</f>
        <v>45478.66667</v>
      </c>
      <c r="H28" s="1">
        <f>IFERROR(__xludf.DUMMYFUNCTION("""COMPUTED_VALUE"""),1289.86)</f>
        <v>1289.86</v>
      </c>
      <c r="J28" s="2">
        <f>IFERROR(__xludf.DUMMYFUNCTION("""COMPUTED_VALUE"""),45478.66666666667)</f>
        <v>45478.66667</v>
      </c>
      <c r="K28" s="1">
        <f>IFERROR(__xludf.DUMMYFUNCTION("""COMPUTED_VALUE"""),1303.72)</f>
        <v>1303.72</v>
      </c>
      <c r="M28" s="2">
        <f>IFERROR(__xludf.DUMMYFUNCTION("""COMPUTED_VALUE"""),45478.66666666667)</f>
        <v>45478.66667</v>
      </c>
      <c r="N28" s="1">
        <f>IFERROR(__xludf.DUMMYFUNCTION("""COMPUTED_VALUE"""),3.1388892E7)</f>
        <v>31388892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IFERROR(__xludf.DUMMYFUNCTION("""COMPUTED_VALUE"""),1305.75)</f>
        <v>1305.75</v>
      </c>
      <c r="D29" s="2">
        <f>IFERROR(__xludf.DUMMYFUNCTION("""COMPUTED_VALUE"""),45485.66666666667)</f>
        <v>45485.66667</v>
      </c>
      <c r="E29" s="1">
        <f>IFERROR(__xludf.DUMMYFUNCTION("""COMPUTED_VALUE"""),1380.4)</f>
        <v>1380.4</v>
      </c>
      <c r="G29" s="2">
        <f>IFERROR(__xludf.DUMMYFUNCTION("""COMPUTED_VALUE"""),45485.66666666667)</f>
        <v>45485.66667</v>
      </c>
      <c r="H29" s="1">
        <f>IFERROR(__xludf.DUMMYFUNCTION("""COMPUTED_VALUE"""),1303.29)</f>
        <v>1303.29</v>
      </c>
      <c r="J29" s="2">
        <f>IFERROR(__xludf.DUMMYFUNCTION("""COMPUTED_VALUE"""),45485.66666666667)</f>
        <v>45485.66667</v>
      </c>
      <c r="K29" s="1">
        <f>IFERROR(__xludf.DUMMYFUNCTION("""COMPUTED_VALUE"""),1369.81)</f>
        <v>1369.81</v>
      </c>
      <c r="M29" s="2">
        <f>IFERROR(__xludf.DUMMYFUNCTION("""COMPUTED_VALUE"""),45485.66666666667)</f>
        <v>45485.66667</v>
      </c>
      <c r="N29" s="1">
        <f>IFERROR(__xludf.DUMMYFUNCTION("""COMPUTED_VALUE"""),3.3773277E7)</f>
        <v>33773277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IFERROR(__xludf.DUMMYFUNCTION("""COMPUTED_VALUE"""),1371.18)</f>
        <v>1371.18</v>
      </c>
      <c r="D30" s="2">
        <f>IFERROR(__xludf.DUMMYFUNCTION("""COMPUTED_VALUE"""),45492.66666666667)</f>
        <v>45492.66667</v>
      </c>
      <c r="E30" s="1">
        <f>IFERROR(__xludf.DUMMYFUNCTION("""COMPUTED_VALUE"""),1381.19)</f>
        <v>1381.19</v>
      </c>
      <c r="G30" s="2">
        <f>IFERROR(__xludf.DUMMYFUNCTION("""COMPUTED_VALUE"""),45492.66666666667)</f>
        <v>45492.66667</v>
      </c>
      <c r="H30" s="1">
        <f>IFERROR(__xludf.DUMMYFUNCTION("""COMPUTED_VALUE"""),1318.24)</f>
        <v>1318.24</v>
      </c>
      <c r="J30" s="2">
        <f>IFERROR(__xludf.DUMMYFUNCTION("""COMPUTED_VALUE"""),45492.66666666667)</f>
        <v>45492.66667</v>
      </c>
      <c r="K30" s="1">
        <f>IFERROR(__xludf.DUMMYFUNCTION("""COMPUTED_VALUE"""),1349.14)</f>
        <v>1349.14</v>
      </c>
      <c r="M30" s="2">
        <f>IFERROR(__xludf.DUMMYFUNCTION("""COMPUTED_VALUE"""),45492.66666666667)</f>
        <v>45492.66667</v>
      </c>
      <c r="N30" s="1">
        <f>IFERROR(__xludf.DUMMYFUNCTION("""COMPUTED_VALUE"""),4.4500396E7)</f>
        <v>44500396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IFERROR(__xludf.DUMMYFUNCTION("""COMPUTED_VALUE"""),1354.19)</f>
        <v>1354.19</v>
      </c>
      <c r="D31" s="2">
        <f>IFERROR(__xludf.DUMMYFUNCTION("""COMPUTED_VALUE"""),45499.66666666667)</f>
        <v>45499.66667</v>
      </c>
      <c r="E31" s="1">
        <f>IFERROR(__xludf.DUMMYFUNCTION("""COMPUTED_VALUE"""),1396.93)</f>
        <v>1396.93</v>
      </c>
      <c r="G31" s="2">
        <f>IFERROR(__xludf.DUMMYFUNCTION("""COMPUTED_VALUE"""),45499.66666666667)</f>
        <v>45499.66667</v>
      </c>
      <c r="H31" s="1">
        <f>IFERROR(__xludf.DUMMYFUNCTION("""COMPUTED_VALUE"""),1323.94)</f>
        <v>1323.94</v>
      </c>
      <c r="J31" s="2">
        <f>IFERROR(__xludf.DUMMYFUNCTION("""COMPUTED_VALUE"""),45499.66666666667)</f>
        <v>45499.66667</v>
      </c>
      <c r="K31" s="1">
        <f>IFERROR(__xludf.DUMMYFUNCTION("""COMPUTED_VALUE"""),1362.16)</f>
        <v>1362.16</v>
      </c>
      <c r="M31" s="2">
        <f>IFERROR(__xludf.DUMMYFUNCTION("""COMPUTED_VALUE"""),45499.66666666667)</f>
        <v>45499.66667</v>
      </c>
      <c r="N31" s="1">
        <f>IFERROR(__xludf.DUMMYFUNCTION("""COMPUTED_VALUE"""),4.1720668E7)</f>
        <v>41720668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IFERROR(__xludf.DUMMYFUNCTION("""COMPUTED_VALUE"""),1363.36)</f>
        <v>1363.36</v>
      </c>
      <c r="D32" s="2">
        <f>IFERROR(__xludf.DUMMYFUNCTION("""COMPUTED_VALUE"""),45506.66666666667)</f>
        <v>45506.66667</v>
      </c>
      <c r="E32" s="1">
        <f>IFERROR(__xludf.DUMMYFUNCTION("""COMPUTED_VALUE"""),1411.09)</f>
        <v>1411.09</v>
      </c>
      <c r="G32" s="2">
        <f>IFERROR(__xludf.DUMMYFUNCTION("""COMPUTED_VALUE"""),45506.66666666667)</f>
        <v>45506.66667</v>
      </c>
      <c r="H32" s="1">
        <f>IFERROR(__xludf.DUMMYFUNCTION("""COMPUTED_VALUE"""),1276.58)</f>
        <v>1276.58</v>
      </c>
      <c r="J32" s="2">
        <f>IFERROR(__xludf.DUMMYFUNCTION("""COMPUTED_VALUE"""),45506.66666666667)</f>
        <v>45506.66667</v>
      </c>
      <c r="K32" s="1">
        <f>IFERROR(__xludf.DUMMYFUNCTION("""COMPUTED_VALUE"""),1281.7)</f>
        <v>1281.7</v>
      </c>
      <c r="M32" s="2">
        <f>IFERROR(__xludf.DUMMYFUNCTION("""COMPUTED_VALUE"""),45506.66666666667)</f>
        <v>45506.66667</v>
      </c>
      <c r="N32" s="1">
        <f>IFERROR(__xludf.DUMMYFUNCTION("""COMPUTED_VALUE"""),5.183641E7)</f>
        <v>51836410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IFERROR(__xludf.DUMMYFUNCTION("""COMPUTED_VALUE"""),1241.79)</f>
        <v>1241.79</v>
      </c>
      <c r="D33" s="2">
        <f>IFERROR(__xludf.DUMMYFUNCTION("""COMPUTED_VALUE"""),45513.66666666667)</f>
        <v>45513.66667</v>
      </c>
      <c r="E33" s="1">
        <f>IFERROR(__xludf.DUMMYFUNCTION("""COMPUTED_VALUE"""),1349.1)</f>
        <v>1349.1</v>
      </c>
      <c r="G33" s="2">
        <f>IFERROR(__xludf.DUMMYFUNCTION("""COMPUTED_VALUE"""),45513.66666666667)</f>
        <v>45513.66667</v>
      </c>
      <c r="H33" s="1">
        <f>IFERROR(__xludf.DUMMYFUNCTION("""COMPUTED_VALUE"""),1213.4)</f>
        <v>1213.4</v>
      </c>
      <c r="J33" s="2">
        <f>IFERROR(__xludf.DUMMYFUNCTION("""COMPUTED_VALUE"""),45513.66666666667)</f>
        <v>45513.66667</v>
      </c>
      <c r="K33" s="1">
        <f>IFERROR(__xludf.DUMMYFUNCTION("""COMPUTED_VALUE"""),1331.64)</f>
        <v>1331.64</v>
      </c>
      <c r="M33" s="2">
        <f>IFERROR(__xludf.DUMMYFUNCTION("""COMPUTED_VALUE"""),45513.66666666667)</f>
        <v>45513.66667</v>
      </c>
      <c r="N33" s="1">
        <f>IFERROR(__xludf.DUMMYFUNCTION("""COMPUTED_VALUE"""),5.3251978E7)</f>
        <v>53251978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IFERROR(__xludf.DUMMYFUNCTION("""COMPUTED_VALUE"""),1336.69)</f>
        <v>1336.69</v>
      </c>
      <c r="D34" s="2">
        <f>IFERROR(__xludf.DUMMYFUNCTION("""COMPUTED_VALUE"""),45520.66666666667)</f>
        <v>45520.66667</v>
      </c>
      <c r="E34" s="1">
        <f>IFERROR(__xludf.DUMMYFUNCTION("""COMPUTED_VALUE"""),1378.76)</f>
        <v>1378.76</v>
      </c>
      <c r="G34" s="2">
        <f>IFERROR(__xludf.DUMMYFUNCTION("""COMPUTED_VALUE"""),45520.66666666667)</f>
        <v>45520.66667</v>
      </c>
      <c r="H34" s="1">
        <f>IFERROR(__xludf.DUMMYFUNCTION("""COMPUTED_VALUE"""),1315.27)</f>
        <v>1315.27</v>
      </c>
      <c r="J34" s="2">
        <f>IFERROR(__xludf.DUMMYFUNCTION("""COMPUTED_VALUE"""),45520.66666666667)</f>
        <v>45520.66667</v>
      </c>
      <c r="K34" s="1">
        <f>IFERROR(__xludf.DUMMYFUNCTION("""COMPUTED_VALUE"""),1359.43)</f>
        <v>1359.43</v>
      </c>
      <c r="M34" s="2">
        <f>IFERROR(__xludf.DUMMYFUNCTION("""COMPUTED_VALUE"""),45520.66666666667)</f>
        <v>45520.66667</v>
      </c>
      <c r="N34" s="1">
        <f>IFERROR(__xludf.DUMMYFUNCTION("""COMPUTED_VALUE"""),2.6180974E7)</f>
        <v>26180974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IFERROR(__xludf.DUMMYFUNCTION("""COMPUTED_VALUE"""),1359.98)</f>
        <v>1359.98</v>
      </c>
      <c r="D35" s="2">
        <f>IFERROR(__xludf.DUMMYFUNCTION("""COMPUTED_VALUE"""),45527.66666666667)</f>
        <v>45527.66667</v>
      </c>
      <c r="E35" s="1">
        <f>IFERROR(__xludf.DUMMYFUNCTION("""COMPUTED_VALUE"""),1406.36)</f>
        <v>1406.36</v>
      </c>
      <c r="G35" s="2">
        <f>IFERROR(__xludf.DUMMYFUNCTION("""COMPUTED_VALUE"""),45527.66666666667)</f>
        <v>45527.66667</v>
      </c>
      <c r="H35" s="1">
        <f>IFERROR(__xludf.DUMMYFUNCTION("""COMPUTED_VALUE"""),1349.37)</f>
        <v>1349.37</v>
      </c>
      <c r="J35" s="2">
        <f>IFERROR(__xludf.DUMMYFUNCTION("""COMPUTED_VALUE"""),45527.66666666667)</f>
        <v>45527.66667</v>
      </c>
      <c r="K35" s="1">
        <f>IFERROR(__xludf.DUMMYFUNCTION("""COMPUTED_VALUE"""),1403.23)</f>
        <v>1403.23</v>
      </c>
      <c r="M35" s="2">
        <f>IFERROR(__xludf.DUMMYFUNCTION("""COMPUTED_VALUE"""),45527.66666666667)</f>
        <v>45527.66667</v>
      </c>
      <c r="N35" s="1">
        <f>IFERROR(__xludf.DUMMYFUNCTION("""COMPUTED_VALUE"""),2.435109E7)</f>
        <v>24351090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IFERROR(__xludf.DUMMYFUNCTION("""COMPUTED_VALUE"""),1405.03)</f>
        <v>1405.03</v>
      </c>
      <c r="D36" s="2">
        <f>IFERROR(__xludf.DUMMYFUNCTION("""COMPUTED_VALUE"""),45534.66666666667)</f>
        <v>45534.66667</v>
      </c>
      <c r="E36" s="1">
        <f>IFERROR(__xludf.DUMMYFUNCTION("""COMPUTED_VALUE"""),1418.3)</f>
        <v>1418.3</v>
      </c>
      <c r="G36" s="2">
        <f>IFERROR(__xludf.DUMMYFUNCTION("""COMPUTED_VALUE"""),45534.66666666667)</f>
        <v>45534.66667</v>
      </c>
      <c r="H36" s="1">
        <f>IFERROR(__xludf.DUMMYFUNCTION("""COMPUTED_VALUE"""),1382.33)</f>
        <v>1382.33</v>
      </c>
      <c r="J36" s="2">
        <f>IFERROR(__xludf.DUMMYFUNCTION("""COMPUTED_VALUE"""),45534.66666666667)</f>
        <v>45534.66667</v>
      </c>
      <c r="K36" s="1">
        <f>IFERROR(__xludf.DUMMYFUNCTION("""COMPUTED_VALUE"""),1417.19)</f>
        <v>1417.19</v>
      </c>
      <c r="M36" s="2">
        <f>IFERROR(__xludf.DUMMYFUNCTION("""COMPUTED_VALUE"""),45534.66666666667)</f>
        <v>45534.66667</v>
      </c>
      <c r="N36" s="1">
        <f>IFERROR(__xludf.DUMMYFUNCTION("""COMPUTED_VALUE"""),2.5377499E7)</f>
        <v>25377499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IFERROR(__xludf.DUMMYFUNCTION("""COMPUTED_VALUE"""),1403.83)</f>
        <v>1403.83</v>
      </c>
      <c r="D37" s="2">
        <f>IFERROR(__xludf.DUMMYFUNCTION("""COMPUTED_VALUE"""),45541.66666666667)</f>
        <v>45541.66667</v>
      </c>
      <c r="E37" s="1">
        <f>IFERROR(__xludf.DUMMYFUNCTION("""COMPUTED_VALUE"""),1404.38)</f>
        <v>1404.38</v>
      </c>
      <c r="G37" s="2">
        <f>IFERROR(__xludf.DUMMYFUNCTION("""COMPUTED_VALUE"""),45541.66666666667)</f>
        <v>45541.66667</v>
      </c>
      <c r="H37" s="1">
        <f>IFERROR(__xludf.DUMMYFUNCTION("""COMPUTED_VALUE"""),1288.92)</f>
        <v>1288.92</v>
      </c>
      <c r="J37" s="2">
        <f>IFERROR(__xludf.DUMMYFUNCTION("""COMPUTED_VALUE"""),45541.66666666667)</f>
        <v>45541.66667</v>
      </c>
      <c r="K37" s="1">
        <f>IFERROR(__xludf.DUMMYFUNCTION("""COMPUTED_VALUE"""),1292.44)</f>
        <v>1292.44</v>
      </c>
      <c r="M37" s="2">
        <f>IFERROR(__xludf.DUMMYFUNCTION("""COMPUTED_VALUE"""),45541.66666666667)</f>
        <v>45541.66667</v>
      </c>
      <c r="N37" s="1">
        <f>IFERROR(__xludf.DUMMYFUNCTION("""COMPUTED_VALUE"""),2.6085796E7)</f>
        <v>26085796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IFERROR(__xludf.DUMMYFUNCTION("""COMPUTED_VALUE"""),1303.36)</f>
        <v>1303.36</v>
      </c>
      <c r="D38" s="2">
        <f>IFERROR(__xludf.DUMMYFUNCTION("""COMPUTED_VALUE"""),45548.66666666667)</f>
        <v>45548.66667</v>
      </c>
      <c r="E38" s="1">
        <f>IFERROR(__xludf.DUMMYFUNCTION("""COMPUTED_VALUE"""),1415.9)</f>
        <v>1415.9</v>
      </c>
      <c r="G38" s="2">
        <f>IFERROR(__xludf.DUMMYFUNCTION("""COMPUTED_VALUE"""),45548.66666666667)</f>
        <v>45548.66667</v>
      </c>
      <c r="H38" s="1">
        <f>IFERROR(__xludf.DUMMYFUNCTION("""COMPUTED_VALUE"""),1295.01)</f>
        <v>1295.01</v>
      </c>
      <c r="J38" s="2">
        <f>IFERROR(__xludf.DUMMYFUNCTION("""COMPUTED_VALUE"""),45548.66666666667)</f>
        <v>45548.66667</v>
      </c>
      <c r="K38" s="1">
        <f>IFERROR(__xludf.DUMMYFUNCTION("""COMPUTED_VALUE"""),1403.24)</f>
        <v>1403.24</v>
      </c>
      <c r="M38" s="2">
        <f>IFERROR(__xludf.DUMMYFUNCTION("""COMPUTED_VALUE"""),45548.66666666667)</f>
        <v>45548.66667</v>
      </c>
      <c r="N38" s="1">
        <f>IFERROR(__xludf.DUMMYFUNCTION("""COMPUTED_VALUE"""),3.1029624E7)</f>
        <v>31029624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IFERROR(__xludf.DUMMYFUNCTION("""COMPUTED_VALUE"""),1406.96)</f>
        <v>1406.96</v>
      </c>
      <c r="D39" s="2">
        <f>IFERROR(__xludf.DUMMYFUNCTION("""COMPUTED_VALUE"""),45555.66666666667)</f>
        <v>45555.66667</v>
      </c>
      <c r="E39" s="1">
        <f>IFERROR(__xludf.DUMMYFUNCTION("""COMPUTED_VALUE"""),1497.59)</f>
        <v>1497.59</v>
      </c>
      <c r="G39" s="2">
        <f>IFERROR(__xludf.DUMMYFUNCTION("""COMPUTED_VALUE"""),45555.66666666667)</f>
        <v>45555.66667</v>
      </c>
      <c r="H39" s="1">
        <f>IFERROR(__xludf.DUMMYFUNCTION("""COMPUTED_VALUE"""),1396.52)</f>
        <v>1396.52</v>
      </c>
      <c r="J39" s="2">
        <f>IFERROR(__xludf.DUMMYFUNCTION("""COMPUTED_VALUE"""),45555.66666666667)</f>
        <v>45555.66667</v>
      </c>
      <c r="K39" s="1">
        <f>IFERROR(__xludf.DUMMYFUNCTION("""COMPUTED_VALUE"""),1492.69)</f>
        <v>1492.69</v>
      </c>
      <c r="M39" s="2">
        <f>IFERROR(__xludf.DUMMYFUNCTION("""COMPUTED_VALUE"""),45555.66666666667)</f>
        <v>45555.66667</v>
      </c>
      <c r="N39" s="1">
        <f>IFERROR(__xludf.DUMMYFUNCTION("""COMPUTED_VALUE"""),5.7764465E7)</f>
        <v>57764465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IFERROR(__xludf.DUMMYFUNCTION("""COMPUTED_VALUE"""),1495.5)</f>
        <v>1495.5</v>
      </c>
      <c r="D40" s="2">
        <f>IFERROR(__xludf.DUMMYFUNCTION("""COMPUTED_VALUE"""),45562.66666666667)</f>
        <v>45562.66667</v>
      </c>
      <c r="E40" s="1">
        <f>IFERROR(__xludf.DUMMYFUNCTION("""COMPUTED_VALUE"""),1529.47)</f>
        <v>1529.47</v>
      </c>
      <c r="G40" s="2">
        <f>IFERROR(__xludf.DUMMYFUNCTION("""COMPUTED_VALUE"""),45562.66666666667)</f>
        <v>45562.66667</v>
      </c>
      <c r="H40" s="1">
        <f>IFERROR(__xludf.DUMMYFUNCTION("""COMPUTED_VALUE"""),1491.41)</f>
        <v>1491.41</v>
      </c>
      <c r="J40" s="2">
        <f>IFERROR(__xludf.DUMMYFUNCTION("""COMPUTED_VALUE"""),45562.66666666667)</f>
        <v>45562.66667</v>
      </c>
      <c r="K40" s="1">
        <f>IFERROR(__xludf.DUMMYFUNCTION("""COMPUTED_VALUE"""),1496.94)</f>
        <v>1496.94</v>
      </c>
      <c r="M40" s="2">
        <f>IFERROR(__xludf.DUMMYFUNCTION("""COMPUTED_VALUE"""),45562.66666666667)</f>
        <v>45562.66667</v>
      </c>
      <c r="N40" s="1">
        <f>IFERROR(__xludf.DUMMYFUNCTION("""COMPUTED_VALUE"""),6.668451E7)</f>
        <v>66684510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IFERROR(__xludf.DUMMYFUNCTION("""COMPUTED_VALUE"""),1492.11)</f>
        <v>1492.11</v>
      </c>
      <c r="D41" s="2">
        <f>IFERROR(__xludf.DUMMYFUNCTION("""COMPUTED_VALUE"""),45569.66666666667)</f>
        <v>45569.66667</v>
      </c>
      <c r="E41" s="1">
        <f>IFERROR(__xludf.DUMMYFUNCTION("""COMPUTED_VALUE"""),1530.92)</f>
        <v>1530.92</v>
      </c>
      <c r="G41" s="2">
        <f>IFERROR(__xludf.DUMMYFUNCTION("""COMPUTED_VALUE"""),45569.66666666667)</f>
        <v>45569.66667</v>
      </c>
      <c r="H41" s="1">
        <f>IFERROR(__xludf.DUMMYFUNCTION("""COMPUTED_VALUE"""),1470.32)</f>
        <v>1470.32</v>
      </c>
      <c r="J41" s="2">
        <f>IFERROR(__xludf.DUMMYFUNCTION("""COMPUTED_VALUE"""),45569.66666666667)</f>
        <v>45569.66667</v>
      </c>
      <c r="K41" s="1">
        <f>IFERROR(__xludf.DUMMYFUNCTION("""COMPUTED_VALUE"""),1522.35)</f>
        <v>1522.35</v>
      </c>
      <c r="M41" s="2">
        <f>IFERROR(__xludf.DUMMYFUNCTION("""COMPUTED_VALUE"""),45569.66666666667)</f>
        <v>45569.66667</v>
      </c>
      <c r="N41" s="1">
        <f>IFERROR(__xludf.DUMMYFUNCTION("""COMPUTED_VALUE"""),4.3568502E7)</f>
        <v>43568502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IFERROR(__xludf.DUMMYFUNCTION("""COMPUTED_VALUE"""),1519.9)</f>
        <v>1519.9</v>
      </c>
      <c r="D42" s="2">
        <f>IFERROR(__xludf.DUMMYFUNCTION("""COMPUTED_VALUE"""),45576.66666666667)</f>
        <v>45576.66667</v>
      </c>
      <c r="E42" s="1">
        <f>IFERROR(__xludf.DUMMYFUNCTION("""COMPUTED_VALUE"""),1553.62)</f>
        <v>1553.62</v>
      </c>
      <c r="G42" s="2">
        <f>IFERROR(__xludf.DUMMYFUNCTION("""COMPUTED_VALUE"""),45576.66666666667)</f>
        <v>45576.66667</v>
      </c>
      <c r="H42" s="1">
        <f>IFERROR(__xludf.DUMMYFUNCTION("""COMPUTED_VALUE"""),1513.2)</f>
        <v>1513.2</v>
      </c>
      <c r="J42" s="2">
        <f>IFERROR(__xludf.DUMMYFUNCTION("""COMPUTED_VALUE"""),45576.66666666667)</f>
        <v>45576.66667</v>
      </c>
      <c r="K42" s="1">
        <f>IFERROR(__xludf.DUMMYFUNCTION("""COMPUTED_VALUE"""),1552.25)</f>
        <v>1552.25</v>
      </c>
      <c r="M42" s="2">
        <f>IFERROR(__xludf.DUMMYFUNCTION("""COMPUTED_VALUE"""),45576.66666666667)</f>
        <v>45576.66667</v>
      </c>
      <c r="N42" s="1">
        <f>IFERROR(__xludf.DUMMYFUNCTION("""COMPUTED_VALUE"""),8.4308429E7)</f>
        <v>84308429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IFERROR(__xludf.DUMMYFUNCTION("""COMPUTED_VALUE"""),1551.73)</f>
        <v>1551.73</v>
      </c>
      <c r="D43" s="2">
        <f>IFERROR(__xludf.DUMMYFUNCTION("""COMPUTED_VALUE"""),45583.66666666667)</f>
        <v>45583.66667</v>
      </c>
      <c r="E43" s="1">
        <f>IFERROR(__xludf.DUMMYFUNCTION("""COMPUTED_VALUE"""),1584.79)</f>
        <v>1584.79</v>
      </c>
      <c r="G43" s="2">
        <f>IFERROR(__xludf.DUMMYFUNCTION("""COMPUTED_VALUE"""),45583.66666666667)</f>
        <v>45583.66667</v>
      </c>
      <c r="H43" s="1">
        <f>IFERROR(__xludf.DUMMYFUNCTION("""COMPUTED_VALUE"""),1537.56)</f>
        <v>1537.56</v>
      </c>
      <c r="J43" s="2">
        <f>IFERROR(__xludf.DUMMYFUNCTION("""COMPUTED_VALUE"""),45583.66666666667)</f>
        <v>45583.66667</v>
      </c>
      <c r="K43" s="1">
        <f>IFERROR(__xludf.DUMMYFUNCTION("""COMPUTED_VALUE"""),1582.72)</f>
        <v>1582.72</v>
      </c>
      <c r="M43" s="2">
        <f>IFERROR(__xludf.DUMMYFUNCTION("""COMPUTED_VALUE"""),45583.66666666667)</f>
        <v>45583.66667</v>
      </c>
      <c r="N43" s="1">
        <f>IFERROR(__xludf.DUMMYFUNCTION("""COMPUTED_VALUE"""),5.9118542E7)</f>
        <v>59118542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IFERROR(__xludf.DUMMYFUNCTION("""COMPUTED_VALUE"""),1579.73)</f>
        <v>1579.73</v>
      </c>
      <c r="D44" s="2">
        <f>IFERROR(__xludf.DUMMYFUNCTION("""COMPUTED_VALUE"""),45590.66666666667)</f>
        <v>45590.66667</v>
      </c>
      <c r="E44" s="1">
        <f>IFERROR(__xludf.DUMMYFUNCTION("""COMPUTED_VALUE"""),1591.13)</f>
        <v>1591.13</v>
      </c>
      <c r="G44" s="2">
        <f>IFERROR(__xludf.DUMMYFUNCTION("""COMPUTED_VALUE"""),45590.66666666667)</f>
        <v>45590.66667</v>
      </c>
      <c r="H44" s="1">
        <f>IFERROR(__xludf.DUMMYFUNCTION("""COMPUTED_VALUE"""),1514.1)</f>
        <v>1514.1</v>
      </c>
      <c r="J44" s="2">
        <f>IFERROR(__xludf.DUMMYFUNCTION("""COMPUTED_VALUE"""),45590.66666666667)</f>
        <v>45590.66667</v>
      </c>
      <c r="K44" s="1">
        <f>IFERROR(__xludf.DUMMYFUNCTION("""COMPUTED_VALUE"""),1526.6)</f>
        <v>1526.6</v>
      </c>
      <c r="M44" s="2">
        <f>IFERROR(__xludf.DUMMYFUNCTION("""COMPUTED_VALUE"""),45590.66666666667)</f>
        <v>45590.66667</v>
      </c>
      <c r="N44" s="1">
        <f>IFERROR(__xludf.DUMMYFUNCTION("""COMPUTED_VALUE"""),4.9667976E7)</f>
        <v>49667976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IFERROR(__xludf.DUMMYFUNCTION("""COMPUTED_VALUE"""),1529.29)</f>
        <v>1529.29</v>
      </c>
      <c r="D45" s="2">
        <f>IFERROR(__xludf.DUMMYFUNCTION("""COMPUTED_VALUE"""),45597.66666666667)</f>
        <v>45597.66667</v>
      </c>
      <c r="E45" s="1">
        <f>IFERROR(__xludf.DUMMYFUNCTION("""COMPUTED_VALUE"""),1573.22)</f>
        <v>1573.22</v>
      </c>
      <c r="G45" s="2">
        <f>IFERROR(__xludf.DUMMYFUNCTION("""COMPUTED_VALUE"""),45597.66666666667)</f>
        <v>45597.66667</v>
      </c>
      <c r="H45" s="1">
        <f>IFERROR(__xludf.DUMMYFUNCTION("""COMPUTED_VALUE"""),1504.59)</f>
        <v>1504.59</v>
      </c>
      <c r="J45" s="2">
        <f>IFERROR(__xludf.DUMMYFUNCTION("""COMPUTED_VALUE"""),45597.66666666667)</f>
        <v>45597.66667</v>
      </c>
      <c r="K45" s="1">
        <f>IFERROR(__xludf.DUMMYFUNCTION("""COMPUTED_VALUE"""),1553.12)</f>
        <v>1553.12</v>
      </c>
      <c r="M45" s="2">
        <f>IFERROR(__xludf.DUMMYFUNCTION("""COMPUTED_VALUE"""),45597.66666666667)</f>
        <v>45597.66667</v>
      </c>
      <c r="N45" s="1">
        <f>IFERROR(__xludf.DUMMYFUNCTION("""COMPUTED_VALUE"""),8.7031049E7)</f>
        <v>87031049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IFERROR(__xludf.DUMMYFUNCTION("""COMPUTED_VALUE"""),1552.21)</f>
        <v>1552.21</v>
      </c>
      <c r="D46" s="2">
        <f>IFERROR(__xludf.DUMMYFUNCTION("""COMPUTED_VALUE"""),45604.66666666667)</f>
        <v>45604.66667</v>
      </c>
      <c r="E46" s="1">
        <f>IFERROR(__xludf.DUMMYFUNCTION("""COMPUTED_VALUE"""),1696.3)</f>
        <v>1696.3</v>
      </c>
      <c r="G46" s="2">
        <f>IFERROR(__xludf.DUMMYFUNCTION("""COMPUTED_VALUE"""),45604.66666666667)</f>
        <v>45604.66667</v>
      </c>
      <c r="H46" s="1">
        <f>IFERROR(__xludf.DUMMYFUNCTION("""COMPUTED_VALUE"""),1551.11)</f>
        <v>1551.11</v>
      </c>
      <c r="J46" s="2">
        <f>IFERROR(__xludf.DUMMYFUNCTION("""COMPUTED_VALUE"""),45604.66666666667)</f>
        <v>45604.66667</v>
      </c>
      <c r="K46" s="1">
        <f>IFERROR(__xludf.DUMMYFUNCTION("""COMPUTED_VALUE"""),1692.19)</f>
        <v>1692.19</v>
      </c>
      <c r="M46" s="2">
        <f>IFERROR(__xludf.DUMMYFUNCTION("""COMPUTED_VALUE"""),45604.66666666667)</f>
        <v>45604.66667</v>
      </c>
      <c r="N46" s="1">
        <f>IFERROR(__xludf.DUMMYFUNCTION("""COMPUTED_VALUE"""),9.104948E7)</f>
        <v>91049480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IFERROR(__xludf.DUMMYFUNCTION("""COMPUTED_VALUE"""),1692.34)</f>
        <v>1692.34</v>
      </c>
      <c r="D47" s="2">
        <f>IFERROR(__xludf.DUMMYFUNCTION("""COMPUTED_VALUE"""),45611.66666666667)</f>
        <v>45611.66667</v>
      </c>
      <c r="E47" s="1">
        <f>IFERROR(__xludf.DUMMYFUNCTION("""COMPUTED_VALUE"""),1712.6)</f>
        <v>1712.6</v>
      </c>
      <c r="G47" s="2">
        <f>IFERROR(__xludf.DUMMYFUNCTION("""COMPUTED_VALUE"""),45611.66666666667)</f>
        <v>45611.66667</v>
      </c>
      <c r="H47" s="1">
        <f>IFERROR(__xludf.DUMMYFUNCTION("""COMPUTED_VALUE"""),1627.12)</f>
        <v>1627.12</v>
      </c>
      <c r="J47" s="2">
        <f>IFERROR(__xludf.DUMMYFUNCTION("""COMPUTED_VALUE"""),45611.66666666667)</f>
        <v>45611.66667</v>
      </c>
      <c r="K47" s="1">
        <f>IFERROR(__xludf.DUMMYFUNCTION("""COMPUTED_VALUE"""),1634.59)</f>
        <v>1634.59</v>
      </c>
      <c r="M47" s="2">
        <f>IFERROR(__xludf.DUMMYFUNCTION("""COMPUTED_VALUE"""),45611.66666666667)</f>
        <v>45611.66667</v>
      </c>
      <c r="N47" s="1">
        <f>IFERROR(__xludf.DUMMYFUNCTION("""COMPUTED_VALUE"""),6.6244673E7)</f>
        <v>66244673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IFERROR(__xludf.DUMMYFUNCTION("""COMPUTED_VALUE"""),1634.71)</f>
        <v>1634.71</v>
      </c>
      <c r="D48" s="2">
        <f>IFERROR(__xludf.DUMMYFUNCTION("""COMPUTED_VALUE"""),45618.66666666667)</f>
        <v>45618.66667</v>
      </c>
      <c r="E48" s="1">
        <f>IFERROR(__xludf.DUMMYFUNCTION("""COMPUTED_VALUE"""),1739.66)</f>
        <v>1739.66</v>
      </c>
      <c r="G48" s="2">
        <f>IFERROR(__xludf.DUMMYFUNCTION("""COMPUTED_VALUE"""),45618.66666666667)</f>
        <v>45618.66667</v>
      </c>
      <c r="H48" s="1">
        <f>IFERROR(__xludf.DUMMYFUNCTION("""COMPUTED_VALUE"""),1634.71)</f>
        <v>1634.71</v>
      </c>
      <c r="J48" s="2">
        <f>IFERROR(__xludf.DUMMYFUNCTION("""COMPUTED_VALUE"""),45618.66666666667)</f>
        <v>45618.66667</v>
      </c>
      <c r="K48" s="1">
        <f>IFERROR(__xludf.DUMMYFUNCTION("""COMPUTED_VALUE"""),1729.29)</f>
        <v>1729.29</v>
      </c>
      <c r="M48" s="2">
        <f>IFERROR(__xludf.DUMMYFUNCTION("""COMPUTED_VALUE"""),45618.66666666667)</f>
        <v>45618.66667</v>
      </c>
      <c r="N48" s="1">
        <f>IFERROR(__xludf.DUMMYFUNCTION("""COMPUTED_VALUE"""),5.2553779E7)</f>
        <v>52553779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IFERROR(__xludf.DUMMYFUNCTION("""COMPUTED_VALUE"""),1733.76)</f>
        <v>1733.76</v>
      </c>
      <c r="D49" s="2">
        <f>IFERROR(__xludf.DUMMYFUNCTION("""COMPUTED_VALUE"""),45625.54166666667)</f>
        <v>45625.54167</v>
      </c>
      <c r="E49" s="1">
        <f>IFERROR(__xludf.DUMMYFUNCTION("""COMPUTED_VALUE"""),1774.77)</f>
        <v>1774.77</v>
      </c>
      <c r="G49" s="2">
        <f>IFERROR(__xludf.DUMMYFUNCTION("""COMPUTED_VALUE"""),45625.54166666667)</f>
        <v>45625.54167</v>
      </c>
      <c r="H49" s="1">
        <f>IFERROR(__xludf.DUMMYFUNCTION("""COMPUTED_VALUE"""),1726.8)</f>
        <v>1726.8</v>
      </c>
      <c r="J49" s="2">
        <f>IFERROR(__xludf.DUMMYFUNCTION("""COMPUTED_VALUE"""),45625.54166666667)</f>
        <v>45625.54167</v>
      </c>
      <c r="K49" s="1">
        <f>IFERROR(__xludf.DUMMYFUNCTION("""COMPUTED_VALUE"""),1747.17)</f>
        <v>1747.17</v>
      </c>
      <c r="M49" s="2">
        <f>IFERROR(__xludf.DUMMYFUNCTION("""COMPUTED_VALUE"""),45625.54166666667)</f>
        <v>45625.54167</v>
      </c>
      <c r="N49" s="1">
        <f>IFERROR(__xludf.DUMMYFUNCTION("""COMPUTED_VALUE"""),3.523824E7)</f>
        <v>35238240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IFERROR(__xludf.DUMMYFUNCTION("""COMPUTED_VALUE"""),1748.37)</f>
        <v>1748.37</v>
      </c>
      <c r="D50" s="2">
        <f>IFERROR(__xludf.DUMMYFUNCTION("""COMPUTED_VALUE"""),45632.66666666667)</f>
        <v>45632.66667</v>
      </c>
      <c r="E50" s="1">
        <f>IFERROR(__xludf.DUMMYFUNCTION("""COMPUTED_VALUE"""),1754.26)</f>
        <v>1754.26</v>
      </c>
      <c r="G50" s="2">
        <f>IFERROR(__xludf.DUMMYFUNCTION("""COMPUTED_VALUE"""),45632.66666666667)</f>
        <v>45632.66667</v>
      </c>
      <c r="H50" s="1">
        <f>IFERROR(__xludf.DUMMYFUNCTION("""COMPUTED_VALUE"""),1713.38)</f>
        <v>1713.38</v>
      </c>
      <c r="J50" s="2">
        <f>IFERROR(__xludf.DUMMYFUNCTION("""COMPUTED_VALUE"""),45632.66666666667)</f>
        <v>45632.66667</v>
      </c>
      <c r="K50" s="1">
        <f>IFERROR(__xludf.DUMMYFUNCTION("""COMPUTED_VALUE"""),1725.68)</f>
        <v>1725.68</v>
      </c>
      <c r="M50" s="2">
        <f>IFERROR(__xludf.DUMMYFUNCTION("""COMPUTED_VALUE"""),45632.66666666667)</f>
        <v>45632.66667</v>
      </c>
      <c r="N50" s="1">
        <f>IFERROR(__xludf.DUMMYFUNCTION("""COMPUTED_VALUE"""),4.4508359E7)</f>
        <v>44508359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IFERROR(__xludf.DUMMYFUNCTION("""COMPUTED_VALUE"""),1724.82)</f>
        <v>1724.82</v>
      </c>
      <c r="D51" s="2">
        <f>IFERROR(__xludf.DUMMYFUNCTION("""COMPUTED_VALUE"""),45639.66666666667)</f>
        <v>45639.66667</v>
      </c>
      <c r="E51" s="1">
        <f>IFERROR(__xludf.DUMMYFUNCTION("""COMPUTED_VALUE"""),1733.87)</f>
        <v>1733.87</v>
      </c>
      <c r="G51" s="2">
        <f>IFERROR(__xludf.DUMMYFUNCTION("""COMPUTED_VALUE"""),45639.66666666667)</f>
        <v>45639.66667</v>
      </c>
      <c r="H51" s="1">
        <f>IFERROR(__xludf.DUMMYFUNCTION("""COMPUTED_VALUE"""),1651.39)</f>
        <v>1651.39</v>
      </c>
      <c r="J51" s="2">
        <f>IFERROR(__xludf.DUMMYFUNCTION("""COMPUTED_VALUE"""),45639.66666666667)</f>
        <v>45639.66667</v>
      </c>
      <c r="K51" s="1">
        <f>IFERROR(__xludf.DUMMYFUNCTION("""COMPUTED_VALUE"""),1681.67)</f>
        <v>1681.67</v>
      </c>
      <c r="M51" s="2">
        <f>IFERROR(__xludf.DUMMYFUNCTION("""COMPUTED_VALUE"""),45639.66666666667)</f>
        <v>45639.66667</v>
      </c>
      <c r="N51" s="1">
        <f>IFERROR(__xludf.DUMMYFUNCTION("""COMPUTED_VALUE"""),4.7741035E7)</f>
        <v>47741035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IFERROR(__xludf.DUMMYFUNCTION("""COMPUTED_VALUE"""),1680.17)</f>
        <v>1680.17</v>
      </c>
      <c r="D52" s="2">
        <f>IFERROR(__xludf.DUMMYFUNCTION("""COMPUTED_VALUE"""),45646.66666666667)</f>
        <v>45646.66667</v>
      </c>
      <c r="E52" s="1">
        <f>IFERROR(__xludf.DUMMYFUNCTION("""COMPUTED_VALUE"""),1702.89)</f>
        <v>1702.89</v>
      </c>
      <c r="G52" s="2">
        <f>IFERROR(__xludf.DUMMYFUNCTION("""COMPUTED_VALUE"""),45646.66666666667)</f>
        <v>45646.66667</v>
      </c>
      <c r="H52" s="1">
        <f>IFERROR(__xludf.DUMMYFUNCTION("""COMPUTED_VALUE"""),1588.58)</f>
        <v>1588.58</v>
      </c>
      <c r="J52" s="2">
        <f>IFERROR(__xludf.DUMMYFUNCTION("""COMPUTED_VALUE"""),45646.66666666667)</f>
        <v>45646.66667</v>
      </c>
      <c r="K52" s="1">
        <f>IFERROR(__xludf.DUMMYFUNCTION("""COMPUTED_VALUE"""),1624.26)</f>
        <v>1624.26</v>
      </c>
      <c r="M52" s="2">
        <f>IFERROR(__xludf.DUMMYFUNCTION("""COMPUTED_VALUE"""),45646.66666666667)</f>
        <v>45646.66667</v>
      </c>
      <c r="N52" s="1">
        <f>IFERROR(__xludf.DUMMYFUNCTION("""COMPUTED_VALUE"""),6.8090862E7)</f>
        <v>68090862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IFERROR(__xludf.DUMMYFUNCTION("""COMPUTED_VALUE"""),1618.48)</f>
        <v>1618.48</v>
      </c>
      <c r="D53" s="2">
        <f>IFERROR(__xludf.DUMMYFUNCTION("""COMPUTED_VALUE"""),45653.66666666667)</f>
        <v>45653.66667</v>
      </c>
      <c r="E53" s="1">
        <f>IFERROR(__xludf.DUMMYFUNCTION("""COMPUTED_VALUE"""),1637.33)</f>
        <v>1637.33</v>
      </c>
      <c r="G53" s="2">
        <f>IFERROR(__xludf.DUMMYFUNCTION("""COMPUTED_VALUE"""),45653.66666666667)</f>
        <v>45653.66667</v>
      </c>
      <c r="H53" s="1">
        <f>IFERROR(__xludf.DUMMYFUNCTION("""COMPUTED_VALUE"""),1593.68)</f>
        <v>1593.68</v>
      </c>
      <c r="J53" s="2">
        <f>IFERROR(__xludf.DUMMYFUNCTION("""COMPUTED_VALUE"""),45653.66666666667)</f>
        <v>45653.66667</v>
      </c>
      <c r="K53" s="1">
        <f>IFERROR(__xludf.DUMMYFUNCTION("""COMPUTED_VALUE"""),1606.59)</f>
        <v>1606.59</v>
      </c>
      <c r="M53" s="2">
        <f>IFERROR(__xludf.DUMMYFUNCTION("""COMPUTED_VALUE"""),45653.66666666667)</f>
        <v>45653.66667</v>
      </c>
      <c r="N53" s="1">
        <f>IFERROR(__xludf.DUMMYFUNCTION("""COMPUTED_VALUE"""),1.8711751E7)</f>
        <v>18711751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IFERROR(__xludf.DUMMYFUNCTION("""COMPUTED_VALUE"""),1601.54)</f>
        <v>1601.54</v>
      </c>
      <c r="D54" s="2">
        <f>IFERROR(__xludf.DUMMYFUNCTION("""COMPUTED_VALUE"""),45660.66666666667)</f>
        <v>45660.66667</v>
      </c>
      <c r="E54" s="1">
        <f>IFERROR(__xludf.DUMMYFUNCTION("""COMPUTED_VALUE"""),1639.22)</f>
        <v>1639.22</v>
      </c>
      <c r="G54" s="2">
        <f>IFERROR(__xludf.DUMMYFUNCTION("""COMPUTED_VALUE"""),45660.66666666667)</f>
        <v>45660.66667</v>
      </c>
      <c r="H54" s="1">
        <f>IFERROR(__xludf.DUMMYFUNCTION("""COMPUTED_VALUE"""),1569.41)</f>
        <v>1569.41</v>
      </c>
      <c r="J54" s="2">
        <f>IFERROR(__xludf.DUMMYFUNCTION("""COMPUTED_VALUE"""),45660.66666666667)</f>
        <v>45660.66667</v>
      </c>
      <c r="K54" s="1">
        <f>IFERROR(__xludf.DUMMYFUNCTION("""COMPUTED_VALUE"""),1638.82)</f>
        <v>1638.82</v>
      </c>
      <c r="M54" s="2">
        <f>IFERROR(__xludf.DUMMYFUNCTION("""COMPUTED_VALUE"""),45660.66666666667)</f>
        <v>45660.66667</v>
      </c>
      <c r="N54" s="1">
        <f>IFERROR(__xludf.DUMMYFUNCTION("""COMPUTED_VALUE"""),2.9152854E7)</f>
        <v>29152854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IFERROR(__xludf.DUMMYFUNCTION("""COMPUTED_VALUE"""),1641.8)</f>
        <v>1641.8</v>
      </c>
      <c r="D55" s="2">
        <f>IFERROR(__xludf.DUMMYFUNCTION("""COMPUTED_VALUE"""),45667.66666666667)</f>
        <v>45667.66667</v>
      </c>
      <c r="E55" s="1">
        <f>IFERROR(__xludf.DUMMYFUNCTION("""COMPUTED_VALUE"""),1671.52)</f>
        <v>1671.52</v>
      </c>
      <c r="G55" s="2">
        <f>IFERROR(__xludf.DUMMYFUNCTION("""COMPUTED_VALUE"""),45667.66666666667)</f>
        <v>45667.66667</v>
      </c>
      <c r="H55" s="1">
        <f>IFERROR(__xludf.DUMMYFUNCTION("""COMPUTED_VALUE"""),1578.94)</f>
        <v>1578.94</v>
      </c>
      <c r="J55" s="2">
        <f>IFERROR(__xludf.DUMMYFUNCTION("""COMPUTED_VALUE"""),45667.66666666667)</f>
        <v>45667.66667</v>
      </c>
      <c r="K55" s="1">
        <f>IFERROR(__xludf.DUMMYFUNCTION("""COMPUTED_VALUE"""),1595.25)</f>
        <v>1595.25</v>
      </c>
      <c r="M55" s="2">
        <f>IFERROR(__xludf.DUMMYFUNCTION("""COMPUTED_VALUE"""),45667.66666666667)</f>
        <v>45667.66667</v>
      </c>
      <c r="N55" s="1">
        <f>IFERROR(__xludf.DUMMYFUNCTION("""COMPUTED_VALUE"""),3.8283518E7)</f>
        <v>38283518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IFERROR(__xludf.DUMMYFUNCTION("""COMPUTED_VALUE"""),1592.6)</f>
        <v>1592.6</v>
      </c>
      <c r="D56" s="2">
        <f>IFERROR(__xludf.DUMMYFUNCTION("""COMPUTED_VALUE"""),45674.66666666667)</f>
        <v>45674.66667</v>
      </c>
      <c r="E56" s="1">
        <f>IFERROR(__xludf.DUMMYFUNCTION("""COMPUTED_VALUE"""),1732.82)</f>
        <v>1732.82</v>
      </c>
      <c r="G56" s="2">
        <f>IFERROR(__xludf.DUMMYFUNCTION("""COMPUTED_VALUE"""),45674.66666666667)</f>
        <v>45674.66667</v>
      </c>
      <c r="H56" s="1">
        <f>IFERROR(__xludf.DUMMYFUNCTION("""COMPUTED_VALUE"""),1572.72)</f>
        <v>1572.72</v>
      </c>
      <c r="J56" s="2">
        <f>IFERROR(__xludf.DUMMYFUNCTION("""COMPUTED_VALUE"""),45674.66666666667)</f>
        <v>45674.66667</v>
      </c>
      <c r="K56" s="1">
        <f>IFERROR(__xludf.DUMMYFUNCTION("""COMPUTED_VALUE"""),1718.0)</f>
        <v>1718</v>
      </c>
      <c r="M56" s="2">
        <f>IFERROR(__xludf.DUMMYFUNCTION("""COMPUTED_VALUE"""),45674.66666666667)</f>
        <v>45674.66667</v>
      </c>
      <c r="N56" s="1">
        <f>IFERROR(__xludf.DUMMYFUNCTION("""COMPUTED_VALUE"""),5.6568026E7)</f>
        <v>56568026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IFERROR(__xludf.DUMMYFUNCTION("""COMPUTED_VALUE"""),1734.06)</f>
        <v>1734.06</v>
      </c>
      <c r="D57" s="2">
        <f>IFERROR(__xludf.DUMMYFUNCTION("""COMPUTED_VALUE"""),45681.66666666667)</f>
        <v>45681.66667</v>
      </c>
      <c r="E57" s="1">
        <f>IFERROR(__xludf.DUMMYFUNCTION("""COMPUTED_VALUE"""),1829.14)</f>
        <v>1829.14</v>
      </c>
      <c r="G57" s="2">
        <f>IFERROR(__xludf.DUMMYFUNCTION("""COMPUTED_VALUE"""),45681.66666666667)</f>
        <v>45681.66667</v>
      </c>
      <c r="H57" s="1">
        <f>IFERROR(__xludf.DUMMYFUNCTION("""COMPUTED_VALUE"""),1734.06)</f>
        <v>1734.06</v>
      </c>
      <c r="J57" s="2">
        <f>IFERROR(__xludf.DUMMYFUNCTION("""COMPUTED_VALUE"""),45681.66666666667)</f>
        <v>45681.66667</v>
      </c>
      <c r="K57" s="1">
        <f>IFERROR(__xludf.DUMMYFUNCTION("""COMPUTED_VALUE"""),1806.68)</f>
        <v>1806.68</v>
      </c>
      <c r="M57" s="2">
        <f>IFERROR(__xludf.DUMMYFUNCTION("""COMPUTED_VALUE"""),45681.66666666667)</f>
        <v>45681.66667</v>
      </c>
      <c r="N57" s="1">
        <f>IFERROR(__xludf.DUMMYFUNCTION("""COMPUTED_VALUE"""),4.4628681E7)</f>
        <v>44628681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IFERROR(__xludf.DUMMYFUNCTION("""COMPUTED_VALUE"""),1797.22)</f>
        <v>1797.22</v>
      </c>
      <c r="D58" s="2">
        <f>IFERROR(__xludf.DUMMYFUNCTION("""COMPUTED_VALUE"""),45688.66666666667)</f>
        <v>45688.66667</v>
      </c>
      <c r="E58" s="1">
        <f>IFERROR(__xludf.DUMMYFUNCTION("""COMPUTED_VALUE"""),1797.22)</f>
        <v>1797.22</v>
      </c>
      <c r="G58" s="2">
        <f>IFERROR(__xludf.DUMMYFUNCTION("""COMPUTED_VALUE"""),45688.66666666667)</f>
        <v>45688.66667</v>
      </c>
      <c r="H58" s="1">
        <f>IFERROR(__xludf.DUMMYFUNCTION("""COMPUTED_VALUE"""),1525.86)</f>
        <v>1525.86</v>
      </c>
      <c r="J58" s="2">
        <f>IFERROR(__xludf.DUMMYFUNCTION("""COMPUTED_VALUE"""),45688.66666666667)</f>
        <v>45688.66667</v>
      </c>
      <c r="K58" s="1">
        <f>IFERROR(__xludf.DUMMYFUNCTION("""COMPUTED_VALUE"""),1594.07)</f>
        <v>1594.07</v>
      </c>
      <c r="M58" s="2">
        <f>IFERROR(__xludf.DUMMYFUNCTION("""COMPUTED_VALUE"""),45688.66666666667)</f>
        <v>45688.66667</v>
      </c>
      <c r="N58" s="1">
        <f>IFERROR(__xludf.DUMMYFUNCTION("""COMPUTED_VALUE"""),7.1130164E7)</f>
        <v>71130164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IFERROR(__xludf.DUMMYFUNCTION("""COMPUTED_VALUE"""),1589.45)</f>
        <v>1589.45</v>
      </c>
      <c r="D59" s="2">
        <f>IFERROR(__xludf.DUMMYFUNCTION("""COMPUTED_VALUE"""),45695.66666666667)</f>
        <v>45695.66667</v>
      </c>
      <c r="E59" s="1">
        <f>IFERROR(__xludf.DUMMYFUNCTION("""COMPUTED_VALUE"""),1657.51)</f>
        <v>1657.51</v>
      </c>
      <c r="G59" s="2">
        <f>IFERROR(__xludf.DUMMYFUNCTION("""COMPUTED_VALUE"""),45695.66666666667)</f>
        <v>45695.66667</v>
      </c>
      <c r="H59" s="1">
        <f>IFERROR(__xludf.DUMMYFUNCTION("""COMPUTED_VALUE"""),1537.58)</f>
        <v>1537.58</v>
      </c>
      <c r="J59" s="2">
        <f>IFERROR(__xludf.DUMMYFUNCTION("""COMPUTED_VALUE"""),45695.66666666667)</f>
        <v>45695.66667</v>
      </c>
      <c r="K59" s="1">
        <f>IFERROR(__xludf.DUMMYFUNCTION("""COMPUTED_VALUE"""),1624.63)</f>
        <v>1624.63</v>
      </c>
      <c r="M59" s="2">
        <f>IFERROR(__xludf.DUMMYFUNCTION("""COMPUTED_VALUE"""),45695.66666666667)</f>
        <v>45695.66667</v>
      </c>
      <c r="N59" s="1">
        <f>IFERROR(__xludf.DUMMYFUNCTION("""COMPUTED_VALUE"""),5.0792854E7)</f>
        <v>50792854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IFERROR(__xludf.DUMMYFUNCTION("""COMPUTED_VALUE"""),1627.96)</f>
        <v>1627.96</v>
      </c>
      <c r="D60" s="2">
        <f>IFERROR(__xludf.DUMMYFUNCTION("""COMPUTED_VALUE"""),45702.66666666667)</f>
        <v>45702.66667</v>
      </c>
      <c r="E60" s="1">
        <f>IFERROR(__xludf.DUMMYFUNCTION("""COMPUTED_VALUE"""),1637.21)</f>
        <v>1637.21</v>
      </c>
      <c r="G60" s="2">
        <f>IFERROR(__xludf.DUMMYFUNCTION("""COMPUTED_VALUE"""),45702.66666666667)</f>
        <v>45702.66667</v>
      </c>
      <c r="H60" s="1">
        <f>IFERROR(__xludf.DUMMYFUNCTION("""COMPUTED_VALUE"""),1476.4)</f>
        <v>1476.4</v>
      </c>
      <c r="J60" s="2">
        <f>IFERROR(__xludf.DUMMYFUNCTION("""COMPUTED_VALUE"""),45702.66666666667)</f>
        <v>45702.66667</v>
      </c>
      <c r="K60" s="1">
        <f>IFERROR(__xludf.DUMMYFUNCTION("""COMPUTED_VALUE"""),1488.47)</f>
        <v>1488.47</v>
      </c>
      <c r="M60" s="2">
        <f>IFERROR(__xludf.DUMMYFUNCTION("""COMPUTED_VALUE"""),45702.66666666667)</f>
        <v>45702.66667</v>
      </c>
      <c r="N60" s="1">
        <f>IFERROR(__xludf.DUMMYFUNCTION("""COMPUTED_VALUE"""),6.0408314E7)</f>
        <v>60408314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IFERROR(__xludf.DUMMYFUNCTION("""COMPUTED_VALUE"""),1490.47)</f>
        <v>1490.47</v>
      </c>
      <c r="D61" s="2">
        <f>IFERROR(__xludf.DUMMYFUNCTION("""COMPUTED_VALUE"""),45709.66666666667)</f>
        <v>45709.66667</v>
      </c>
      <c r="E61" s="1">
        <f>IFERROR(__xludf.DUMMYFUNCTION("""COMPUTED_VALUE"""),1555.08)</f>
        <v>1555.08</v>
      </c>
      <c r="G61" s="2">
        <f>IFERROR(__xludf.DUMMYFUNCTION("""COMPUTED_VALUE"""),45709.66666666667)</f>
        <v>45709.66667</v>
      </c>
      <c r="H61" s="1">
        <f>IFERROR(__xludf.DUMMYFUNCTION("""COMPUTED_VALUE"""),1415.99)</f>
        <v>1415.99</v>
      </c>
      <c r="J61" s="2">
        <f>IFERROR(__xludf.DUMMYFUNCTION("""COMPUTED_VALUE"""),45709.66666666667)</f>
        <v>45709.66667</v>
      </c>
      <c r="K61" s="1">
        <f>IFERROR(__xludf.DUMMYFUNCTION("""COMPUTED_VALUE"""),1420.82)</f>
        <v>1420.82</v>
      </c>
      <c r="M61" s="2">
        <f>IFERROR(__xludf.DUMMYFUNCTION("""COMPUTED_VALUE"""),45709.66666666667)</f>
        <v>45709.66667</v>
      </c>
      <c r="N61" s="1">
        <f>IFERROR(__xludf.DUMMYFUNCTION("""COMPUTED_VALUE"""),7.4186916E7)</f>
        <v>74186916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IFERROR(__xludf.DUMMYFUNCTION("""COMPUTED_VALUE"""),1422.12)</f>
        <v>1422.12</v>
      </c>
      <c r="D62" s="2">
        <f>IFERROR(__xludf.DUMMYFUNCTION("""COMPUTED_VALUE"""),45716.66666666667)</f>
        <v>45716.66667</v>
      </c>
      <c r="E62" s="1">
        <f>IFERROR(__xludf.DUMMYFUNCTION("""COMPUTED_VALUE"""),1465.32)</f>
        <v>1465.32</v>
      </c>
      <c r="G62" s="2">
        <f>IFERROR(__xludf.DUMMYFUNCTION("""COMPUTED_VALUE"""),45716.66666666667)</f>
        <v>45716.66667</v>
      </c>
      <c r="H62" s="1">
        <f>IFERROR(__xludf.DUMMYFUNCTION("""COMPUTED_VALUE"""),1360.78)</f>
        <v>1360.78</v>
      </c>
      <c r="J62" s="2">
        <f>IFERROR(__xludf.DUMMYFUNCTION("""COMPUTED_VALUE"""),45716.66666666667)</f>
        <v>45716.66667</v>
      </c>
      <c r="K62" s="1">
        <f>IFERROR(__xludf.DUMMYFUNCTION("""COMPUTED_VALUE"""),1406.18)</f>
        <v>1406.18</v>
      </c>
      <c r="M62" s="2">
        <f>IFERROR(__xludf.DUMMYFUNCTION("""COMPUTED_VALUE"""),45716.66666666667)</f>
        <v>45716.66667</v>
      </c>
      <c r="N62" s="1">
        <f>IFERROR(__xludf.DUMMYFUNCTION("""COMPUTED_VALUE"""),8.7387747E7)</f>
        <v>87387747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IFERROR(__xludf.DUMMYFUNCTION("""COMPUTED_VALUE"""),1409.29)</f>
        <v>1409.29</v>
      </c>
      <c r="D63" s="2">
        <f>IFERROR(__xludf.DUMMYFUNCTION("""COMPUTED_VALUE"""),45723.66666666667)</f>
        <v>45723.66667</v>
      </c>
      <c r="E63" s="1">
        <f>IFERROR(__xludf.DUMMYFUNCTION("""COMPUTED_VALUE"""),1422.36)</f>
        <v>1422.36</v>
      </c>
      <c r="G63" s="2">
        <f>IFERROR(__xludf.DUMMYFUNCTION("""COMPUTED_VALUE"""),45723.66666666667)</f>
        <v>45723.66667</v>
      </c>
      <c r="H63" s="1">
        <f>IFERROR(__xludf.DUMMYFUNCTION("""COMPUTED_VALUE"""),1268.2)</f>
        <v>1268.2</v>
      </c>
      <c r="J63" s="2">
        <f>IFERROR(__xludf.DUMMYFUNCTION("""COMPUTED_VALUE"""),45723.66666666667)</f>
        <v>45723.66667</v>
      </c>
      <c r="K63" s="1">
        <f>IFERROR(__xludf.DUMMYFUNCTION("""COMPUTED_VALUE"""),1306.31)</f>
        <v>1306.31</v>
      </c>
      <c r="M63" s="2">
        <f>IFERROR(__xludf.DUMMYFUNCTION("""COMPUTED_VALUE"""),45723.66666666667)</f>
        <v>45723.66667</v>
      </c>
      <c r="N63" s="1">
        <f>IFERROR(__xludf.DUMMYFUNCTION("""COMPUTED_VALUE"""),8.4187356E7)</f>
        <v>84187356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IFERROR(__xludf.DUMMYFUNCTION("""COMPUTED_VALUE"""),1298.77)</f>
        <v>1298.77</v>
      </c>
      <c r="D64" s="2">
        <f>IFERROR(__xludf.DUMMYFUNCTION("""COMPUTED_VALUE"""),45730.66666666667)</f>
        <v>45730.66667</v>
      </c>
      <c r="E64" s="1">
        <f>IFERROR(__xludf.DUMMYFUNCTION("""COMPUTED_VALUE"""),1355.73)</f>
        <v>1355.73</v>
      </c>
      <c r="G64" s="2">
        <f>IFERROR(__xludf.DUMMYFUNCTION("""COMPUTED_VALUE"""),45730.66666666667)</f>
        <v>45730.66667</v>
      </c>
      <c r="H64" s="1">
        <f>IFERROR(__xludf.DUMMYFUNCTION("""COMPUTED_VALUE"""),1252.5)</f>
        <v>1252.5</v>
      </c>
      <c r="J64" s="2">
        <f>IFERROR(__xludf.DUMMYFUNCTION("""COMPUTED_VALUE"""),45730.66666666667)</f>
        <v>45730.66667</v>
      </c>
      <c r="K64" s="1">
        <f>IFERROR(__xludf.DUMMYFUNCTION("""COMPUTED_VALUE"""),1352.22)</f>
        <v>1352.22</v>
      </c>
      <c r="M64" s="2">
        <f>IFERROR(__xludf.DUMMYFUNCTION("""COMPUTED_VALUE"""),45730.66666666667)</f>
        <v>45730.66667</v>
      </c>
      <c r="N64" s="1">
        <f>IFERROR(__xludf.DUMMYFUNCTION("""COMPUTED_VALUE"""),8.3246098E7)</f>
        <v>83246098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IFERROR(__xludf.DUMMYFUNCTION("""COMPUTED_VALUE"""),1349.11)</f>
        <v>1349.11</v>
      </c>
      <c r="D65" s="2">
        <f>IFERROR(__xludf.DUMMYFUNCTION("""COMPUTED_VALUE"""),45737.66666666667)</f>
        <v>45737.66667</v>
      </c>
      <c r="E65" s="1">
        <f>IFERROR(__xludf.DUMMYFUNCTION("""COMPUTED_VALUE"""),1408.78)</f>
        <v>1408.78</v>
      </c>
      <c r="G65" s="2">
        <f>IFERROR(__xludf.DUMMYFUNCTION("""COMPUTED_VALUE"""),45737.66666666667)</f>
        <v>45737.66667</v>
      </c>
      <c r="H65" s="1">
        <f>IFERROR(__xludf.DUMMYFUNCTION("""COMPUTED_VALUE"""),1341.33)</f>
        <v>1341.33</v>
      </c>
      <c r="J65" s="2">
        <f>IFERROR(__xludf.DUMMYFUNCTION("""COMPUTED_VALUE"""),45737.66666666667)</f>
        <v>45737.66667</v>
      </c>
      <c r="K65" s="1">
        <f>IFERROR(__xludf.DUMMYFUNCTION("""COMPUTED_VALUE"""),1365.9)</f>
        <v>1365.9</v>
      </c>
      <c r="M65" s="2">
        <f>IFERROR(__xludf.DUMMYFUNCTION("""COMPUTED_VALUE"""),45737.66666666667)</f>
        <v>45737.66667</v>
      </c>
      <c r="N65" s="1">
        <f>IFERROR(__xludf.DUMMYFUNCTION("""COMPUTED_VALUE"""),9.9459364E7)</f>
        <v>99459364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IFERROR(__xludf.DUMMYFUNCTION("""COMPUTED_VALUE"""),1370.98)</f>
        <v>1370.98</v>
      </c>
      <c r="D66" s="2">
        <f>IFERROR(__xludf.DUMMYFUNCTION("""COMPUTED_VALUE"""),45744.66666666667)</f>
        <v>45744.66667</v>
      </c>
      <c r="E66" s="1">
        <f>IFERROR(__xludf.DUMMYFUNCTION("""COMPUTED_VALUE"""),1428.24)</f>
        <v>1428.24</v>
      </c>
      <c r="G66" s="2">
        <f>IFERROR(__xludf.DUMMYFUNCTION("""COMPUTED_VALUE"""),45744.66666666667)</f>
        <v>45744.66667</v>
      </c>
      <c r="H66" s="1">
        <f>IFERROR(__xludf.DUMMYFUNCTION("""COMPUTED_VALUE"""),1287.08)</f>
        <v>1287.08</v>
      </c>
      <c r="J66" s="2">
        <f>IFERROR(__xludf.DUMMYFUNCTION("""COMPUTED_VALUE"""),45744.66666666667)</f>
        <v>45744.66667</v>
      </c>
      <c r="K66" s="1">
        <f>IFERROR(__xludf.DUMMYFUNCTION("""COMPUTED_VALUE"""),1299.18)</f>
        <v>1299.18</v>
      </c>
      <c r="M66" s="2">
        <f>IFERROR(__xludf.DUMMYFUNCTION("""COMPUTED_VALUE"""),45744.66666666667)</f>
        <v>45744.66667</v>
      </c>
      <c r="N66" s="1">
        <f>IFERROR(__xludf.DUMMYFUNCTION("""COMPUTED_VALUE"""),5.4575557E7)</f>
        <v>54575557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IFERROR(__xludf.DUMMYFUNCTION("""COMPUTED_VALUE"""),1289.78)</f>
        <v>1289.78</v>
      </c>
      <c r="D67" s="2">
        <f>IFERROR(__xludf.DUMMYFUNCTION("""COMPUTED_VALUE"""),45751.66666666667)</f>
        <v>45751.66667</v>
      </c>
      <c r="E67" s="1">
        <f>IFERROR(__xludf.DUMMYFUNCTION("""COMPUTED_VALUE"""),1350.11)</f>
        <v>1350.11</v>
      </c>
      <c r="G67" s="2">
        <f>IFERROR(__xludf.DUMMYFUNCTION("""COMPUTED_VALUE"""),45751.66666666667)</f>
        <v>45751.66667</v>
      </c>
      <c r="H67" s="1">
        <f>IFERROR(__xludf.DUMMYFUNCTION("""COMPUTED_VALUE"""),1149.42)</f>
        <v>1149.42</v>
      </c>
      <c r="J67" s="2">
        <f>IFERROR(__xludf.DUMMYFUNCTION("""COMPUTED_VALUE"""),45751.66666666667)</f>
        <v>45751.66667</v>
      </c>
      <c r="K67" s="1">
        <f>IFERROR(__xludf.DUMMYFUNCTION("""COMPUTED_VALUE"""),1199.23)</f>
        <v>1199.23</v>
      </c>
      <c r="M67" s="2">
        <f>IFERROR(__xludf.DUMMYFUNCTION("""COMPUTED_VALUE"""),45751.66666666667)</f>
        <v>45751.66667</v>
      </c>
      <c r="N67" s="1">
        <f>IFERROR(__xludf.DUMMYFUNCTION("""COMPUTED_VALUE"""),7.4164345E7)</f>
        <v>74164345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IFERROR(__xludf.DUMMYFUNCTION("""COMPUTED_VALUE"""),1190.37)</f>
        <v>1190.37</v>
      </c>
      <c r="D68" s="2">
        <f>IFERROR(__xludf.DUMMYFUNCTION("""COMPUTED_VALUE"""),45758.66666666667)</f>
        <v>45758.66667</v>
      </c>
      <c r="E68" s="1">
        <f>IFERROR(__xludf.DUMMYFUNCTION("""COMPUTED_VALUE"""),1362.92)</f>
        <v>1362.92</v>
      </c>
      <c r="G68" s="2">
        <f>IFERROR(__xludf.DUMMYFUNCTION("""COMPUTED_VALUE"""),45758.66666666667)</f>
        <v>45758.66667</v>
      </c>
      <c r="H68" s="1">
        <f>IFERROR(__xludf.DUMMYFUNCTION("""COMPUTED_VALUE"""),1138.85)</f>
        <v>1138.85</v>
      </c>
      <c r="J68" s="2">
        <f>IFERROR(__xludf.DUMMYFUNCTION("""COMPUTED_VALUE"""),45758.66666666667)</f>
        <v>45758.66667</v>
      </c>
      <c r="K68" s="1">
        <f>IFERROR(__xludf.DUMMYFUNCTION("""COMPUTED_VALUE"""),1328.19)</f>
        <v>1328.19</v>
      </c>
      <c r="M68" s="2">
        <f>IFERROR(__xludf.DUMMYFUNCTION("""COMPUTED_VALUE"""),45758.66666666667)</f>
        <v>45758.66667</v>
      </c>
      <c r="N68" s="1">
        <f>IFERROR(__xludf.DUMMYFUNCTION("""COMPUTED_VALUE"""),8.3014986E7)</f>
        <v>83014986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IFERROR(__xludf.DUMMYFUNCTION("""COMPUTED_VALUE"""),1345.94)</f>
        <v>1345.94</v>
      </c>
      <c r="D69" s="2">
        <f>IFERROR(__xludf.DUMMYFUNCTION("""COMPUTED_VALUE"""),45764.66666666667)</f>
        <v>45764.66667</v>
      </c>
      <c r="E69" s="1">
        <f>IFERROR(__xludf.DUMMYFUNCTION("""COMPUTED_VALUE"""),1357.36)</f>
        <v>1357.36</v>
      </c>
      <c r="G69" s="2">
        <f>IFERROR(__xludf.DUMMYFUNCTION("""COMPUTED_VALUE"""),45764.66666666667)</f>
        <v>45764.66667</v>
      </c>
      <c r="H69" s="1">
        <f>IFERROR(__xludf.DUMMYFUNCTION("""COMPUTED_VALUE"""),1302.58)</f>
        <v>1302.58</v>
      </c>
      <c r="J69" s="2">
        <f>IFERROR(__xludf.DUMMYFUNCTION("""COMPUTED_VALUE"""),45764.66666666667)</f>
        <v>45764.66667</v>
      </c>
      <c r="K69" s="1">
        <f>IFERROR(__xludf.DUMMYFUNCTION("""COMPUTED_VALUE"""),1319.42)</f>
        <v>1319.42</v>
      </c>
      <c r="M69" s="2">
        <f>IFERROR(__xludf.DUMMYFUNCTION("""COMPUTED_VALUE"""),45764.66666666667)</f>
        <v>45764.66667</v>
      </c>
      <c r="N69" s="1">
        <f>IFERROR(__xludf.DUMMYFUNCTION("""COMPUTED_VALUE"""),4.4809867E7)</f>
        <v>44809867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IFERROR(__xludf.DUMMYFUNCTION("""COMPUTED_VALUE"""),1311.38)</f>
        <v>1311.38</v>
      </c>
      <c r="D70" s="2">
        <f>IFERROR(__xludf.DUMMYFUNCTION("""COMPUTED_VALUE"""),45772.66666666667)</f>
        <v>45772.66667</v>
      </c>
      <c r="E70" s="1">
        <f>IFERROR(__xludf.DUMMYFUNCTION("""COMPUTED_VALUE"""),1431.87)</f>
        <v>1431.87</v>
      </c>
      <c r="G70" s="2">
        <f>IFERROR(__xludf.DUMMYFUNCTION("""COMPUTED_VALUE"""),45772.66666666667)</f>
        <v>45772.66667</v>
      </c>
      <c r="H70" s="1">
        <f>IFERROR(__xludf.DUMMYFUNCTION("""COMPUTED_VALUE"""),1247.78)</f>
        <v>1247.78</v>
      </c>
      <c r="J70" s="2">
        <f>IFERROR(__xludf.DUMMYFUNCTION("""COMPUTED_VALUE"""),45772.66666666667)</f>
        <v>45772.66667</v>
      </c>
      <c r="K70" s="1">
        <f>IFERROR(__xludf.DUMMYFUNCTION("""COMPUTED_VALUE"""),1419.81)</f>
        <v>1419.81</v>
      </c>
      <c r="M70" s="2">
        <f>IFERROR(__xludf.DUMMYFUNCTION("""COMPUTED_VALUE"""),45772.66666666667)</f>
        <v>45772.66667</v>
      </c>
      <c r="N70" s="1">
        <f>IFERROR(__xludf.DUMMYFUNCTION("""COMPUTED_VALUE"""),5.280397E7)</f>
        <v>52803970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IFERROR(__xludf.DUMMYFUNCTION("""COMPUTED_VALUE"""),1419.72)</f>
        <v>1419.72</v>
      </c>
      <c r="D71" s="2">
        <f>IFERROR(__xludf.DUMMYFUNCTION("""COMPUTED_VALUE"""),45779.66666666667)</f>
        <v>45779.66667</v>
      </c>
      <c r="E71" s="1">
        <f>IFERROR(__xludf.DUMMYFUNCTION("""COMPUTED_VALUE"""),1560.15)</f>
        <v>1560.15</v>
      </c>
      <c r="G71" s="2">
        <f>IFERROR(__xludf.DUMMYFUNCTION("""COMPUTED_VALUE"""),45779.66666666667)</f>
        <v>45779.66667</v>
      </c>
      <c r="H71" s="1">
        <f>IFERROR(__xludf.DUMMYFUNCTION("""COMPUTED_VALUE"""),1373.82)</f>
        <v>1373.82</v>
      </c>
      <c r="J71" s="2">
        <f>IFERROR(__xludf.DUMMYFUNCTION("""COMPUTED_VALUE"""),45779.66666666667)</f>
        <v>45779.66667</v>
      </c>
      <c r="K71" s="1">
        <f>IFERROR(__xludf.DUMMYFUNCTION("""COMPUTED_VALUE"""),1545.0)</f>
        <v>1545</v>
      </c>
      <c r="M71" s="2">
        <f>IFERROR(__xludf.DUMMYFUNCTION("""COMPUTED_VALUE"""),45779.66666666667)</f>
        <v>45779.66667</v>
      </c>
      <c r="N71" s="1">
        <f>IFERROR(__xludf.DUMMYFUNCTION("""COMPUTED_VALUE"""),6.7998415E7)</f>
        <v>67998415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IFERROR(__xludf.DUMMYFUNCTION("""COMPUTED_VALUE"""),1537.0)</f>
        <v>1537</v>
      </c>
      <c r="D72" s="2">
        <f>IFERROR(__xludf.DUMMYFUNCTION("""COMPUTED_VALUE"""),45786.66666666667)</f>
        <v>45786.66667</v>
      </c>
      <c r="E72" s="1">
        <f>IFERROR(__xludf.DUMMYFUNCTION("""COMPUTED_VALUE"""),1597.5)</f>
        <v>1597.5</v>
      </c>
      <c r="G72" s="2">
        <f>IFERROR(__xludf.DUMMYFUNCTION("""COMPUTED_VALUE"""),45786.66666666667)</f>
        <v>45786.66667</v>
      </c>
      <c r="H72" s="1">
        <f>IFERROR(__xludf.DUMMYFUNCTION("""COMPUTED_VALUE"""),1531.67)</f>
        <v>1531.67</v>
      </c>
      <c r="J72" s="2">
        <f>IFERROR(__xludf.DUMMYFUNCTION("""COMPUTED_VALUE"""),45786.66666666667)</f>
        <v>45786.66667</v>
      </c>
      <c r="K72" s="1">
        <f>IFERROR(__xludf.DUMMYFUNCTION("""COMPUTED_VALUE"""),1574.32)</f>
        <v>1574.32</v>
      </c>
      <c r="M72" s="2">
        <f>IFERROR(__xludf.DUMMYFUNCTION("""COMPUTED_VALUE"""),45786.66666666667)</f>
        <v>45786.66667</v>
      </c>
      <c r="N72" s="1">
        <f>IFERROR(__xludf.DUMMYFUNCTION("""COMPUTED_VALUE"""),5.8348756E7)</f>
        <v>58348756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IFERROR(__xludf.DUMMYFUNCTION("""COMPUTED_VALUE"""),1589.18)</f>
        <v>1589.18</v>
      </c>
      <c r="D73" s="2">
        <f>IFERROR(__xludf.DUMMYFUNCTION("""COMPUTED_VALUE"""),45793.66666666667)</f>
        <v>45793.66667</v>
      </c>
      <c r="E73" s="1">
        <f>IFERROR(__xludf.DUMMYFUNCTION("""COMPUTED_VALUE"""),1687.01)</f>
        <v>1687.01</v>
      </c>
      <c r="G73" s="2">
        <f>IFERROR(__xludf.DUMMYFUNCTION("""COMPUTED_VALUE"""),45793.66666666667)</f>
        <v>45793.66667</v>
      </c>
      <c r="H73" s="1">
        <f>IFERROR(__xludf.DUMMYFUNCTION("""COMPUTED_VALUE"""),1589.18)</f>
        <v>1589.18</v>
      </c>
      <c r="J73" s="2">
        <f>IFERROR(__xludf.DUMMYFUNCTION("""COMPUTED_VALUE"""),45793.66666666667)</f>
        <v>45793.66667</v>
      </c>
      <c r="K73" s="1">
        <f>IFERROR(__xludf.DUMMYFUNCTION("""COMPUTED_VALUE"""),1678.56)</f>
        <v>1678.56</v>
      </c>
      <c r="M73" s="2">
        <f>IFERROR(__xludf.DUMMYFUNCTION("""COMPUTED_VALUE"""),45793.66666666667)</f>
        <v>45793.66667</v>
      </c>
      <c r="N73" s="1">
        <f>IFERROR(__xludf.DUMMYFUNCTION("""COMPUTED_VALUE"""),6.4016951E7)</f>
        <v>64016951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IFERROR(__xludf.DUMMYFUNCTION("""COMPUTED_VALUE"""),1658.6)</f>
        <v>1658.6</v>
      </c>
      <c r="D74" s="2">
        <f>IFERROR(__xludf.DUMMYFUNCTION("""COMPUTED_VALUE"""),45800.66666666667)</f>
        <v>45800.66667</v>
      </c>
      <c r="E74" s="1">
        <f>IFERROR(__xludf.DUMMYFUNCTION("""COMPUTED_VALUE"""),1686.8)</f>
        <v>1686.8</v>
      </c>
      <c r="G74" s="2">
        <f>IFERROR(__xludf.DUMMYFUNCTION("""COMPUTED_VALUE"""),45800.66666666667)</f>
        <v>45800.66667</v>
      </c>
      <c r="H74" s="1">
        <f>IFERROR(__xludf.DUMMYFUNCTION("""COMPUTED_VALUE"""),1596.21)</f>
        <v>1596.21</v>
      </c>
      <c r="J74" s="2">
        <f>IFERROR(__xludf.DUMMYFUNCTION("""COMPUTED_VALUE"""),45800.66666666667)</f>
        <v>45800.66667</v>
      </c>
      <c r="K74" s="1">
        <f>IFERROR(__xludf.DUMMYFUNCTION("""COMPUTED_VALUE"""),1646.27)</f>
        <v>1646.27</v>
      </c>
      <c r="M74" s="2">
        <f>IFERROR(__xludf.DUMMYFUNCTION("""COMPUTED_VALUE"""),45800.66666666667)</f>
        <v>45800.66667</v>
      </c>
      <c r="N74" s="1">
        <f>IFERROR(__xludf.DUMMYFUNCTION("""COMPUTED_VALUE"""),5.4052862E7)</f>
        <v>54052862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IFERROR(__xludf.DUMMYFUNCTION("""COMPUTED_VALUE"""),1653.92)</f>
        <v>1653.92</v>
      </c>
      <c r="D75" s="2">
        <f>IFERROR(__xludf.DUMMYFUNCTION("""COMPUTED_VALUE"""),45807.66666666667)</f>
        <v>45807.66667</v>
      </c>
      <c r="E75" s="1">
        <f>IFERROR(__xludf.DUMMYFUNCTION("""COMPUTED_VALUE"""),1691.97)</f>
        <v>1691.97</v>
      </c>
      <c r="G75" s="2">
        <f>IFERROR(__xludf.DUMMYFUNCTION("""COMPUTED_VALUE"""),45807.66666666667)</f>
        <v>45807.66667</v>
      </c>
      <c r="H75" s="1">
        <f>IFERROR(__xludf.DUMMYFUNCTION("""COMPUTED_VALUE"""),1650.94)</f>
        <v>1650.94</v>
      </c>
      <c r="J75" s="2">
        <f>IFERROR(__xludf.DUMMYFUNCTION("""COMPUTED_VALUE"""),45807.66666666667)</f>
        <v>45807.66667</v>
      </c>
      <c r="K75" s="1">
        <f>IFERROR(__xludf.DUMMYFUNCTION("""COMPUTED_VALUE"""),1676.81)</f>
        <v>1676.81</v>
      </c>
      <c r="M75" s="2">
        <f>IFERROR(__xludf.DUMMYFUNCTION("""COMPUTED_VALUE"""),45807.66666666667)</f>
        <v>45807.66667</v>
      </c>
      <c r="N75" s="1">
        <f>IFERROR(__xludf.DUMMYFUNCTION("""COMPUTED_VALUE"""),5.1967568E7)</f>
        <v>51967568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IFERROR(__xludf.DUMMYFUNCTION("""COMPUTED_VALUE"""),1674.07)</f>
        <v>1674.07</v>
      </c>
      <c r="D76" s="2">
        <f>IFERROR(__xludf.DUMMYFUNCTION("""COMPUTED_VALUE"""),45814.66666666667)</f>
        <v>45814.66667</v>
      </c>
      <c r="E76" s="1">
        <f>IFERROR(__xludf.DUMMYFUNCTION("""COMPUTED_VALUE"""),1757.91)</f>
        <v>1757.91</v>
      </c>
      <c r="G76" s="2">
        <f>IFERROR(__xludf.DUMMYFUNCTION("""COMPUTED_VALUE"""),45814.66666666667)</f>
        <v>45814.66667</v>
      </c>
      <c r="H76" s="1">
        <f>IFERROR(__xludf.DUMMYFUNCTION("""COMPUTED_VALUE"""),1642.34)</f>
        <v>1642.34</v>
      </c>
      <c r="J76" s="2">
        <f>IFERROR(__xludf.DUMMYFUNCTION("""COMPUTED_VALUE"""),45814.66666666667)</f>
        <v>45814.66667</v>
      </c>
      <c r="K76" s="1">
        <f>IFERROR(__xludf.DUMMYFUNCTION("""COMPUTED_VALUE"""),1756.21)</f>
        <v>1756.21</v>
      </c>
      <c r="M76" s="2">
        <f>IFERROR(__xludf.DUMMYFUNCTION("""COMPUTED_VALUE"""),45814.66666666667)</f>
        <v>45814.66667</v>
      </c>
      <c r="N76" s="1">
        <f>IFERROR(__xludf.DUMMYFUNCTION("""COMPUTED_VALUE"""),5.0436334E7)</f>
        <v>50436334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IFERROR(__xludf.DUMMYFUNCTION("""COMPUTED_VALUE"""),1756.72)</f>
        <v>1756.72</v>
      </c>
      <c r="D77" s="2">
        <f>IFERROR(__xludf.DUMMYFUNCTION("""COMPUTED_VALUE"""),45821.66666666667)</f>
        <v>45821.66667</v>
      </c>
      <c r="E77" s="1">
        <f>IFERROR(__xludf.DUMMYFUNCTION("""COMPUTED_VALUE"""),1761.15)</f>
        <v>1761.15</v>
      </c>
      <c r="G77" s="2">
        <f>IFERROR(__xludf.DUMMYFUNCTION("""COMPUTED_VALUE"""),45821.66666666667)</f>
        <v>45821.66667</v>
      </c>
      <c r="H77" s="1">
        <f>IFERROR(__xludf.DUMMYFUNCTION("""COMPUTED_VALUE"""),1674.43)</f>
        <v>1674.43</v>
      </c>
      <c r="J77" s="2">
        <f>IFERROR(__xludf.DUMMYFUNCTION("""COMPUTED_VALUE"""),45821.66666666667)</f>
        <v>45821.66667</v>
      </c>
      <c r="K77" s="1">
        <f>IFERROR(__xludf.DUMMYFUNCTION("""COMPUTED_VALUE"""),1737.86)</f>
        <v>1737.86</v>
      </c>
      <c r="M77" s="2">
        <f>IFERROR(__xludf.DUMMYFUNCTION("""COMPUTED_VALUE"""),45821.66666666667)</f>
        <v>45821.66667</v>
      </c>
      <c r="N77" s="1">
        <f>IFERROR(__xludf.DUMMYFUNCTION("""COMPUTED_VALUE"""),5.946215E7)</f>
        <v>59462150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IFERROR(__xludf.DUMMYFUNCTION("""COMPUTED_VALUE"""),1748.86)</f>
        <v>1748.86</v>
      </c>
      <c r="D78" s="2">
        <f>IFERROR(__xludf.DUMMYFUNCTION("""COMPUTED_VALUE"""),45828.66666666667)</f>
        <v>45828.66667</v>
      </c>
      <c r="E78" s="1">
        <f>IFERROR(__xludf.DUMMYFUNCTION("""COMPUTED_VALUE"""),1783.31)</f>
        <v>1783.31</v>
      </c>
      <c r="G78" s="2">
        <f>IFERROR(__xludf.DUMMYFUNCTION("""COMPUTED_VALUE"""),45828.66666666667)</f>
        <v>45828.66667</v>
      </c>
      <c r="H78" s="1">
        <f>IFERROR(__xludf.DUMMYFUNCTION("""COMPUTED_VALUE"""),1739.82)</f>
        <v>1739.82</v>
      </c>
      <c r="J78" s="2">
        <f>IFERROR(__xludf.DUMMYFUNCTION("""COMPUTED_VALUE"""),45828.66666666667)</f>
        <v>45828.66667</v>
      </c>
      <c r="K78" s="1">
        <f>IFERROR(__xludf.DUMMYFUNCTION("""COMPUTED_VALUE"""),1756.43)</f>
        <v>1756.43</v>
      </c>
      <c r="M78" s="2">
        <f>IFERROR(__xludf.DUMMYFUNCTION("""COMPUTED_VALUE"""),45828.66666666667)</f>
        <v>45828.66667</v>
      </c>
      <c r="N78" s="1">
        <f>IFERROR(__xludf.DUMMYFUNCTION("""COMPUTED_VALUE"""),7.4026677E7)</f>
        <v>74026677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IFERROR(__xludf.DUMMYFUNCTION("""COMPUTED_VALUE"""),1755.56)</f>
        <v>1755.56</v>
      </c>
      <c r="D79" s="2">
        <f>IFERROR(__xludf.DUMMYFUNCTION("""COMPUTED_VALUE"""),45835.66666666667)</f>
        <v>45835.66667</v>
      </c>
      <c r="E79" s="1">
        <f>IFERROR(__xludf.DUMMYFUNCTION("""COMPUTED_VALUE"""),1858.53)</f>
        <v>1858.53</v>
      </c>
      <c r="G79" s="2">
        <f>IFERROR(__xludf.DUMMYFUNCTION("""COMPUTED_VALUE"""),45835.66666666667)</f>
        <v>45835.66667</v>
      </c>
      <c r="H79" s="1">
        <f>IFERROR(__xludf.DUMMYFUNCTION("""COMPUTED_VALUE"""),1743.23)</f>
        <v>1743.23</v>
      </c>
      <c r="J79" s="2">
        <f>IFERROR(__xludf.DUMMYFUNCTION("""COMPUTED_VALUE"""),45835.66666666667)</f>
        <v>45835.66667</v>
      </c>
      <c r="K79" s="1">
        <f>IFERROR(__xludf.DUMMYFUNCTION("""COMPUTED_VALUE"""),1853.0)</f>
        <v>1853</v>
      </c>
      <c r="M79" s="2">
        <f>IFERROR(__xludf.DUMMYFUNCTION("""COMPUTED_VALUE"""),45835.66666666667)</f>
        <v>45835.66667</v>
      </c>
      <c r="N79" s="1">
        <f>IFERROR(__xludf.DUMMYFUNCTION("""COMPUTED_VALUE"""),1.04399278E8)</f>
        <v>104399278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IFERROR(__xludf.DUMMYFUNCTION("""COMPUTED_VALUE"""),1854.01)</f>
        <v>1854.01</v>
      </c>
      <c r="D80" s="2">
        <f>IFERROR(__xludf.DUMMYFUNCTION("""COMPUTED_VALUE"""),45841.54166666667)</f>
        <v>45841.54167</v>
      </c>
      <c r="E80" s="1">
        <f>IFERROR(__xludf.DUMMYFUNCTION("""COMPUTED_VALUE"""),1889.62)</f>
        <v>1889.62</v>
      </c>
      <c r="G80" s="2">
        <f>IFERROR(__xludf.DUMMYFUNCTION("""COMPUTED_VALUE"""),45841.54166666667)</f>
        <v>45841.54167</v>
      </c>
      <c r="H80" s="1">
        <f>IFERROR(__xludf.DUMMYFUNCTION("""COMPUTED_VALUE"""),1793.81)</f>
        <v>1793.81</v>
      </c>
      <c r="J80" s="2">
        <f>IFERROR(__xludf.DUMMYFUNCTION("""COMPUTED_VALUE"""),45841.54166666667)</f>
        <v>45841.54167</v>
      </c>
      <c r="K80" s="1">
        <f>IFERROR(__xludf.DUMMYFUNCTION("""COMPUTED_VALUE"""),1885.65)</f>
        <v>1885.65</v>
      </c>
      <c r="M80" s="2">
        <f>IFERROR(__xludf.DUMMYFUNCTION("""COMPUTED_VALUE"""),45841.54166666667)</f>
        <v>45841.54167</v>
      </c>
      <c r="N80" s="1">
        <f>IFERROR(__xludf.DUMMYFUNCTION("""COMPUTED_VALUE"""),4.4000061E7)</f>
        <v>44000061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IFERROR(__xludf.DUMMYFUNCTION("""COMPUTED_VALUE"""),1883.99)</f>
        <v>1883.99</v>
      </c>
      <c r="D81" s="2">
        <f>IFERROR(__xludf.DUMMYFUNCTION("""COMPUTED_VALUE"""),45849.66666666667)</f>
        <v>45849.66667</v>
      </c>
      <c r="E81" s="1">
        <f>IFERROR(__xludf.DUMMYFUNCTION("""COMPUTED_VALUE"""),1895.56)</f>
        <v>1895.56</v>
      </c>
      <c r="G81" s="2">
        <f>IFERROR(__xludf.DUMMYFUNCTION("""COMPUTED_VALUE"""),45849.66666666667)</f>
        <v>45849.66667</v>
      </c>
      <c r="H81" s="1">
        <f>IFERROR(__xludf.DUMMYFUNCTION("""COMPUTED_VALUE"""),1830.43)</f>
        <v>1830.43</v>
      </c>
      <c r="J81" s="2">
        <f>IFERROR(__xludf.DUMMYFUNCTION("""COMPUTED_VALUE"""),45849.66666666667)</f>
        <v>45849.66667</v>
      </c>
      <c r="K81" s="1">
        <f>IFERROR(__xludf.DUMMYFUNCTION("""COMPUTED_VALUE"""),1884.04)</f>
        <v>1884.04</v>
      </c>
      <c r="M81" s="2">
        <f>IFERROR(__xludf.DUMMYFUNCTION("""COMPUTED_VALUE"""),45849.66666666667)</f>
        <v>45849.66667</v>
      </c>
      <c r="N81" s="1">
        <f>IFERROR(__xludf.DUMMYFUNCTION("""COMPUTED_VALUE"""),5.0377694E7)</f>
        <v>50377694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IFERROR(__xludf.DUMMYFUNCTION("""COMPUTED_VALUE"""),1883.89)</f>
        <v>1883.89</v>
      </c>
      <c r="D82" s="2">
        <f>IFERROR(__xludf.DUMMYFUNCTION("""COMPUTED_VALUE"""),45856.66666666667)</f>
        <v>45856.66667</v>
      </c>
      <c r="E82" s="1">
        <f>IFERROR(__xludf.DUMMYFUNCTION("""COMPUTED_VALUE"""),1947.45)</f>
        <v>1947.45</v>
      </c>
      <c r="G82" s="2">
        <f>IFERROR(__xludf.DUMMYFUNCTION("""COMPUTED_VALUE"""),45856.66666666667)</f>
        <v>45856.66667</v>
      </c>
      <c r="H82" s="1">
        <f>IFERROR(__xludf.DUMMYFUNCTION("""COMPUTED_VALUE"""),1865.22)</f>
        <v>1865.22</v>
      </c>
      <c r="J82" s="2">
        <f>IFERROR(__xludf.DUMMYFUNCTION("""COMPUTED_VALUE"""),45856.66666666667)</f>
        <v>45856.66667</v>
      </c>
      <c r="K82" s="1">
        <f>IFERROR(__xludf.DUMMYFUNCTION("""COMPUTED_VALUE"""),1939.75)</f>
        <v>1939.75</v>
      </c>
      <c r="M82" s="2">
        <f>IFERROR(__xludf.DUMMYFUNCTION("""COMPUTED_VALUE"""),45856.66666666667)</f>
        <v>45856.66667</v>
      </c>
      <c r="N82" s="1">
        <f>IFERROR(__xludf.DUMMYFUNCTION("""COMPUTED_VALUE"""),6.1533688E7)</f>
        <v>61533688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IFERROR(__xludf.DUMMYFUNCTION("""COMPUTED_VALUE"""),1940.94)</f>
        <v>1940.94</v>
      </c>
      <c r="D83" s="2">
        <f>IFERROR(__xludf.DUMMYFUNCTION("""COMPUTED_VALUE"""),45863.66666666667)</f>
        <v>45863.66667</v>
      </c>
      <c r="E83" s="1">
        <f>IFERROR(__xludf.DUMMYFUNCTION("""COMPUTED_VALUE"""),2089.48)</f>
        <v>2089.48</v>
      </c>
      <c r="G83" s="2">
        <f>IFERROR(__xludf.DUMMYFUNCTION("""COMPUTED_VALUE"""),45863.66666666667)</f>
        <v>45863.66667</v>
      </c>
      <c r="H83" s="1">
        <f>IFERROR(__xludf.DUMMYFUNCTION("""COMPUTED_VALUE"""),1851.42)</f>
        <v>1851.42</v>
      </c>
      <c r="J83" s="2">
        <f>IFERROR(__xludf.DUMMYFUNCTION("""COMPUTED_VALUE"""),45863.66666666667)</f>
        <v>45863.66667</v>
      </c>
      <c r="K83" s="1">
        <f>IFERROR(__xludf.DUMMYFUNCTION("""COMPUTED_VALUE"""),2086.85)</f>
        <v>2086.85</v>
      </c>
      <c r="M83" s="2">
        <f>IFERROR(__xludf.DUMMYFUNCTION("""COMPUTED_VALUE"""),45863.66666666667)</f>
        <v>45863.66667</v>
      </c>
      <c r="N83" s="1">
        <f>IFERROR(__xludf.DUMMYFUNCTION("""COMPUTED_VALUE"""),5.6612158E7)</f>
        <v>56612158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IFERROR(__xludf.DUMMYFUNCTION("""COMPUTED_VALUE"""),2084.72)</f>
        <v>2084.72</v>
      </c>
      <c r="D84" s="2">
        <f>IFERROR(__xludf.DUMMYFUNCTION("""COMPUTED_VALUE"""),45870.66666666667)</f>
        <v>45870.66667</v>
      </c>
      <c r="E84" s="1">
        <f>IFERROR(__xludf.DUMMYFUNCTION("""COMPUTED_VALUE"""),2114.89)</f>
        <v>2114.89</v>
      </c>
      <c r="G84" s="2">
        <f>IFERROR(__xludf.DUMMYFUNCTION("""COMPUTED_VALUE"""),45870.66666666667)</f>
        <v>45870.66667</v>
      </c>
      <c r="H84" s="1">
        <f>IFERROR(__xludf.DUMMYFUNCTION("""COMPUTED_VALUE"""),1926.26)</f>
        <v>1926.26</v>
      </c>
      <c r="J84" s="2">
        <f>IFERROR(__xludf.DUMMYFUNCTION("""COMPUTED_VALUE"""),45870.66666666667)</f>
        <v>45870.66667</v>
      </c>
      <c r="K84" s="1">
        <f>IFERROR(__xludf.DUMMYFUNCTION("""COMPUTED_VALUE"""),1978.5)</f>
        <v>1978.5</v>
      </c>
      <c r="M84" s="2">
        <f>IFERROR(__xludf.DUMMYFUNCTION("""COMPUTED_VALUE"""),45870.66666666667)</f>
        <v>45870.66667</v>
      </c>
      <c r="N84" s="1">
        <f>IFERROR(__xludf.DUMMYFUNCTION("""COMPUTED_VALUE"""),1.0789142E8)</f>
        <v>107891420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IFERROR(__xludf.DUMMYFUNCTION("""COMPUTED_VALUE"""),1989.96)</f>
        <v>1989.96</v>
      </c>
      <c r="D85" s="2">
        <f>IFERROR(__xludf.DUMMYFUNCTION("""COMPUTED_VALUE"""),45877.66666666667)</f>
        <v>45877.66667</v>
      </c>
      <c r="E85" s="1">
        <f>IFERROR(__xludf.DUMMYFUNCTION("""COMPUTED_VALUE"""),2025.09)</f>
        <v>2025.09</v>
      </c>
      <c r="G85" s="2">
        <f>IFERROR(__xludf.DUMMYFUNCTION("""COMPUTED_VALUE"""),45877.66666666667)</f>
        <v>45877.66667</v>
      </c>
      <c r="H85" s="1">
        <f>IFERROR(__xludf.DUMMYFUNCTION("""COMPUTED_VALUE"""),1963.41)</f>
        <v>1963.41</v>
      </c>
      <c r="J85" s="2">
        <f>IFERROR(__xludf.DUMMYFUNCTION("""COMPUTED_VALUE"""),45877.66666666667)</f>
        <v>45877.66667</v>
      </c>
      <c r="K85" s="1">
        <f>IFERROR(__xludf.DUMMYFUNCTION("""COMPUTED_VALUE"""),1973.89)</f>
        <v>1973.89</v>
      </c>
      <c r="M85" s="2">
        <f>IFERROR(__xludf.DUMMYFUNCTION("""COMPUTED_VALUE"""),45877.66666666667)</f>
        <v>45877.66667</v>
      </c>
      <c r="N85" s="1">
        <f>IFERROR(__xludf.DUMMYFUNCTION("""COMPUTED_VALUE"""),7.8098535E7)</f>
        <v>78098535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IFERROR(__xludf.DUMMYFUNCTION("""COMPUTED_VALUE"""),1974.84)</f>
        <v>1974.84</v>
      </c>
      <c r="D86" s="2">
        <f>IFERROR(__xludf.DUMMYFUNCTION("""COMPUTED_VALUE"""),45884.66666666667)</f>
        <v>45884.66667</v>
      </c>
      <c r="E86" s="1">
        <f>IFERROR(__xludf.DUMMYFUNCTION("""COMPUTED_VALUE"""),2050.88)</f>
        <v>2050.88</v>
      </c>
      <c r="G86" s="2">
        <f>IFERROR(__xludf.DUMMYFUNCTION("""COMPUTED_VALUE"""),45884.66666666667)</f>
        <v>45884.66667</v>
      </c>
      <c r="H86" s="1">
        <f>IFERROR(__xludf.DUMMYFUNCTION("""COMPUTED_VALUE"""),1931.03)</f>
        <v>1931.03</v>
      </c>
      <c r="J86" s="2">
        <f>IFERROR(__xludf.DUMMYFUNCTION("""COMPUTED_VALUE"""),45884.66666666667)</f>
        <v>45884.66667</v>
      </c>
      <c r="K86" s="1">
        <f>IFERROR(__xludf.DUMMYFUNCTION("""COMPUTED_VALUE"""),1959.96)</f>
        <v>1959.96</v>
      </c>
      <c r="M86" s="2">
        <f>IFERROR(__xludf.DUMMYFUNCTION("""COMPUTED_VALUE"""),45884.66666666667)</f>
        <v>45884.66667</v>
      </c>
      <c r="N86" s="1">
        <f>IFERROR(__xludf.DUMMYFUNCTION("""COMPUTED_VALUE"""),7.3168497E7)</f>
        <v>73168497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IFERROR(__xludf.DUMMYFUNCTION("""COMPUTED_VALUE"""),1957.92)</f>
        <v>1957.92</v>
      </c>
      <c r="D87" s="2">
        <f>IFERROR(__xludf.DUMMYFUNCTION("""COMPUTED_VALUE"""),45891.66666666667)</f>
        <v>45891.66667</v>
      </c>
      <c r="E87" s="1">
        <f>IFERROR(__xludf.DUMMYFUNCTION("""COMPUTED_VALUE"""),2008.73)</f>
        <v>2008.73</v>
      </c>
      <c r="G87" s="2">
        <f>IFERROR(__xludf.DUMMYFUNCTION("""COMPUTED_VALUE"""),45891.66666666667)</f>
        <v>45891.66667</v>
      </c>
      <c r="H87" s="1">
        <f>IFERROR(__xludf.DUMMYFUNCTION("""COMPUTED_VALUE"""),1904.36)</f>
        <v>1904.36</v>
      </c>
      <c r="J87" s="2">
        <f>IFERROR(__xludf.DUMMYFUNCTION("""COMPUTED_VALUE"""),45891.66666666667)</f>
        <v>45891.66667</v>
      </c>
      <c r="K87" s="1">
        <f>IFERROR(__xludf.DUMMYFUNCTION("""COMPUTED_VALUE"""),1972.38)</f>
        <v>1972.38</v>
      </c>
      <c r="M87" s="2">
        <f>IFERROR(__xludf.DUMMYFUNCTION("""COMPUTED_VALUE"""),45891.66666666667)</f>
        <v>45891.66667</v>
      </c>
      <c r="N87" s="1">
        <f>IFERROR(__xludf.DUMMYFUNCTION("""COMPUTED_VALUE"""),6.0238646E7)</f>
        <v>60238646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IFERROR(__xludf.DUMMYFUNCTION("""COMPUTED_VALUE"""),1971.68)</f>
        <v>1971.68</v>
      </c>
      <c r="D88" s="2">
        <f>IFERROR(__xludf.DUMMYFUNCTION("""COMPUTED_VALUE"""),45898.66666666667)</f>
        <v>45898.66667</v>
      </c>
      <c r="E88" s="1">
        <f>IFERROR(__xludf.DUMMYFUNCTION("""COMPUTED_VALUE"""),2027.94)</f>
        <v>2027.94</v>
      </c>
      <c r="G88" s="2">
        <f>IFERROR(__xludf.DUMMYFUNCTION("""COMPUTED_VALUE"""),45898.66666666667)</f>
        <v>45898.66667</v>
      </c>
      <c r="H88" s="1">
        <f>IFERROR(__xludf.DUMMYFUNCTION("""COMPUTED_VALUE"""),1960.72)</f>
        <v>1960.72</v>
      </c>
      <c r="J88" s="2">
        <f>IFERROR(__xludf.DUMMYFUNCTION("""COMPUTED_VALUE"""),45898.66666666667)</f>
        <v>45898.66667</v>
      </c>
      <c r="K88" s="1">
        <f>IFERROR(__xludf.DUMMYFUNCTION("""COMPUTED_VALUE"""),1982.8)</f>
        <v>1982.8</v>
      </c>
      <c r="M88" s="2">
        <f>IFERROR(__xludf.DUMMYFUNCTION("""COMPUTED_VALUE"""),45898.66666666667)</f>
        <v>45898.66667</v>
      </c>
      <c r="N88" s="1">
        <f>IFERROR(__xludf.DUMMYFUNCTION("""COMPUTED_VALUE"""),5.8759148E7)</f>
        <v>58759148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IFERROR(__xludf.DUMMYFUNCTION("""COMPUTED_VALUE"""),1965.4)</f>
        <v>1965.4</v>
      </c>
      <c r="D89" s="2">
        <f>IFERROR(__xludf.DUMMYFUNCTION("""COMPUTED_VALUE"""),45905.66666666667)</f>
        <v>45905.66667</v>
      </c>
      <c r="E89" s="1">
        <f>IFERROR(__xludf.DUMMYFUNCTION("""COMPUTED_VALUE"""),2010.64)</f>
        <v>2010.64</v>
      </c>
      <c r="G89" s="2">
        <f>IFERROR(__xludf.DUMMYFUNCTION("""COMPUTED_VALUE"""),45905.66666666667)</f>
        <v>45905.66667</v>
      </c>
      <c r="H89" s="1">
        <f>IFERROR(__xludf.DUMMYFUNCTION("""COMPUTED_VALUE"""),1921.02)</f>
        <v>1921.02</v>
      </c>
      <c r="J89" s="2">
        <f>IFERROR(__xludf.DUMMYFUNCTION("""COMPUTED_VALUE"""),45905.66666666667)</f>
        <v>45905.66667</v>
      </c>
      <c r="K89" s="1">
        <f>IFERROR(__xludf.DUMMYFUNCTION("""COMPUTED_VALUE"""),1974.35)</f>
        <v>1974.35</v>
      </c>
      <c r="M89" s="2">
        <f>IFERROR(__xludf.DUMMYFUNCTION("""COMPUTED_VALUE"""),45905.66666666667)</f>
        <v>45905.66667</v>
      </c>
      <c r="N89" s="1">
        <f>IFERROR(__xludf.DUMMYFUNCTION("""COMPUTED_VALUE"""),5.3664748E7)</f>
        <v>53664748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IFERROR(__xludf.DUMMYFUNCTION("""COMPUTED_VALUE"""),1982.74)</f>
        <v>1982.74</v>
      </c>
      <c r="D90" s="2">
        <f>IFERROR(__xludf.DUMMYFUNCTION("""COMPUTED_VALUE"""),45912.66666666667)</f>
        <v>45912.66667</v>
      </c>
      <c r="E90" s="1">
        <f>IFERROR(__xludf.DUMMYFUNCTION("""COMPUTED_VALUE"""),2079.79)</f>
        <v>2079.79</v>
      </c>
      <c r="G90" s="2">
        <f>IFERROR(__xludf.DUMMYFUNCTION("""COMPUTED_VALUE"""),45912.66666666667)</f>
        <v>45912.66667</v>
      </c>
      <c r="H90" s="1">
        <f>IFERROR(__xludf.DUMMYFUNCTION("""COMPUTED_VALUE"""),1953.18)</f>
        <v>1953.18</v>
      </c>
      <c r="J90" s="2">
        <f>IFERROR(__xludf.DUMMYFUNCTION("""COMPUTED_VALUE"""),45912.66666666667)</f>
        <v>45912.66667</v>
      </c>
      <c r="K90" s="1">
        <f>IFERROR(__xludf.DUMMYFUNCTION("""COMPUTED_VALUE"""),2019.73)</f>
        <v>2019.73</v>
      </c>
      <c r="M90" s="2">
        <f>IFERROR(__xludf.DUMMYFUNCTION("""COMPUTED_VALUE"""),45912.66666666667)</f>
        <v>45912.66667</v>
      </c>
      <c r="N90" s="1">
        <f>IFERROR(__xludf.DUMMYFUNCTION("""COMPUTED_VALUE"""),5.7736458E7)</f>
        <v>57736458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IFERROR(__xludf.DUMMYFUNCTION("""COMPUTED_VALUE"""),2022.88)</f>
        <v>2022.88</v>
      </c>
      <c r="D91" s="2">
        <f>IFERROR(__xludf.DUMMYFUNCTION("""COMPUTED_VALUE"""),45919.66666666667)</f>
        <v>45919.66667</v>
      </c>
      <c r="E91" s="1">
        <f>IFERROR(__xludf.DUMMYFUNCTION("""COMPUTED_VALUE"""),2091.04)</f>
        <v>2091.04</v>
      </c>
      <c r="G91" s="2">
        <f>IFERROR(__xludf.DUMMYFUNCTION("""COMPUTED_VALUE"""),45919.66666666667)</f>
        <v>45919.66667</v>
      </c>
      <c r="H91" s="1">
        <f>IFERROR(__xludf.DUMMYFUNCTION("""COMPUTED_VALUE"""),1994.21)</f>
        <v>1994.21</v>
      </c>
      <c r="J91" s="2">
        <f>IFERROR(__xludf.DUMMYFUNCTION("""COMPUTED_VALUE"""),45919.66666666667)</f>
        <v>45919.66667</v>
      </c>
      <c r="K91" s="1">
        <f>IFERROR(__xludf.DUMMYFUNCTION("""COMPUTED_VALUE"""),2075.03)</f>
        <v>2075.03</v>
      </c>
      <c r="M91" s="2">
        <f>IFERROR(__xludf.DUMMYFUNCTION("""COMPUTED_VALUE"""),45919.66666666667)</f>
        <v>45919.66667</v>
      </c>
      <c r="N91" s="1">
        <f>IFERROR(__xludf.DUMMYFUNCTION("""COMPUTED_VALUE"""),8.5125515E7)</f>
        <v>85125515</v>
      </c>
    </row>
  </sheetData>
  <drawing r:id="rId1"/>
</worksheet>
</file>