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IFERROR(__xludf.DUMMYFUNCTION("GOOGLEFINANCE(""DJUSID"",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IFERROR(__xludf.DUMMYFUNCTION("GOOGLEFINANCE(""DJUSID"",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IFERROR(__xludf.DUMMYFUNCTION("GOOGLEFINANCE(""DJUSID"",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IFERROR(__xludf.DUMMYFUNCTION("GOOGLEFINANCE(""DJUSID"",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IFERROR(__xludf.DUMMYFUNCTION("GOOGLEFINANCE(""DJUSID"",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IFERROR(__xludf.DUMMYFUNCTION("""COMPUTED_VALUE"""),666.99)</f>
        <v>666.99</v>
      </c>
      <c r="D2" s="2">
        <f>IFERROR(__xludf.DUMMYFUNCTION("""COMPUTED_VALUE"""),45296.66666666667)</f>
        <v>45296.66667</v>
      </c>
      <c r="E2" s="1">
        <f>IFERROR(__xludf.DUMMYFUNCTION("""COMPUTED_VALUE"""),670.86)</f>
        <v>670.86</v>
      </c>
      <c r="G2" s="2">
        <f>IFERROR(__xludf.DUMMYFUNCTION("""COMPUTED_VALUE"""),45296.66666666667)</f>
        <v>45296.66667</v>
      </c>
      <c r="H2" s="1">
        <f>IFERROR(__xludf.DUMMYFUNCTION("""COMPUTED_VALUE"""),652.51)</f>
        <v>652.51</v>
      </c>
      <c r="J2" s="2">
        <f>IFERROR(__xludf.DUMMYFUNCTION("""COMPUTED_VALUE"""),45296.66666666667)</f>
        <v>45296.66667</v>
      </c>
      <c r="K2" s="1">
        <f>IFERROR(__xludf.DUMMYFUNCTION("""COMPUTED_VALUE"""),657.1)</f>
        <v>657.1</v>
      </c>
      <c r="M2" s="2">
        <f>IFERROR(__xludf.DUMMYFUNCTION("""COMPUTED_VALUE"""),45296.66666666667)</f>
        <v>45296.66667</v>
      </c>
      <c r="N2" s="1">
        <f>IFERROR(__xludf.DUMMYFUNCTION("""COMPUTED_VALUE"""),3.6934618E7)</f>
        <v>36934618</v>
      </c>
    </row>
    <row r="3">
      <c r="A3" s="2">
        <f>IFERROR(__xludf.DUMMYFUNCTION("""COMPUTED_VALUE"""),45303.66666666667)</f>
        <v>45303.66667</v>
      </c>
      <c r="B3" s="1">
        <f>IFERROR(__xludf.DUMMYFUNCTION("""COMPUTED_VALUE"""),656.57)</f>
        <v>656.57</v>
      </c>
      <c r="D3" s="2">
        <f>IFERROR(__xludf.DUMMYFUNCTION("""COMPUTED_VALUE"""),45303.66666666667)</f>
        <v>45303.66667</v>
      </c>
      <c r="E3" s="1">
        <f>IFERROR(__xludf.DUMMYFUNCTION("""COMPUTED_VALUE"""),668.41)</f>
        <v>668.41</v>
      </c>
      <c r="G3" s="2">
        <f>IFERROR(__xludf.DUMMYFUNCTION("""COMPUTED_VALUE"""),45303.66666666667)</f>
        <v>45303.66667</v>
      </c>
      <c r="H3" s="1">
        <f>IFERROR(__xludf.DUMMYFUNCTION("""COMPUTED_VALUE"""),649.25)</f>
        <v>649.25</v>
      </c>
      <c r="J3" s="2">
        <f>IFERROR(__xludf.DUMMYFUNCTION("""COMPUTED_VALUE"""),45303.66666666667)</f>
        <v>45303.66667</v>
      </c>
      <c r="K3" s="1">
        <f>IFERROR(__xludf.DUMMYFUNCTION("""COMPUTED_VALUE"""),660.96)</f>
        <v>660.96</v>
      </c>
      <c r="M3" s="2">
        <f>IFERROR(__xludf.DUMMYFUNCTION("""COMPUTED_VALUE"""),45303.66666666667)</f>
        <v>45303.66667</v>
      </c>
      <c r="N3" s="1">
        <f>IFERROR(__xludf.DUMMYFUNCTION("""COMPUTED_VALUE"""),4.7533348E7)</f>
        <v>47533348</v>
      </c>
    </row>
    <row r="4">
      <c r="A4" s="2">
        <f>IFERROR(__xludf.DUMMYFUNCTION("""COMPUTED_VALUE"""),45310.66666666667)</f>
        <v>45310.66667</v>
      </c>
      <c r="B4" s="1">
        <f>IFERROR(__xludf.DUMMYFUNCTION("""COMPUTED_VALUE"""),660.41)</f>
        <v>660.41</v>
      </c>
      <c r="D4" s="2">
        <f>IFERROR(__xludf.DUMMYFUNCTION("""COMPUTED_VALUE"""),45310.66666666667)</f>
        <v>45310.66667</v>
      </c>
      <c r="E4" s="1">
        <f>IFERROR(__xludf.DUMMYFUNCTION("""COMPUTED_VALUE"""),661.52)</f>
        <v>661.52</v>
      </c>
      <c r="G4" s="2">
        <f>IFERROR(__xludf.DUMMYFUNCTION("""COMPUTED_VALUE"""),45310.66666666667)</f>
        <v>45310.66667</v>
      </c>
      <c r="H4" s="1">
        <f>IFERROR(__xludf.DUMMYFUNCTION("""COMPUTED_VALUE"""),645.75)</f>
        <v>645.75</v>
      </c>
      <c r="J4" s="2">
        <f>IFERROR(__xludf.DUMMYFUNCTION("""COMPUTED_VALUE"""),45310.66666666667)</f>
        <v>45310.66667</v>
      </c>
      <c r="K4" s="1">
        <f>IFERROR(__xludf.DUMMYFUNCTION("""COMPUTED_VALUE"""),660.19)</f>
        <v>660.19</v>
      </c>
      <c r="M4" s="2">
        <f>IFERROR(__xludf.DUMMYFUNCTION("""COMPUTED_VALUE"""),45310.66666666667)</f>
        <v>45310.66667</v>
      </c>
      <c r="N4" s="1">
        <f>IFERROR(__xludf.DUMMYFUNCTION("""COMPUTED_VALUE"""),4.229916E7)</f>
        <v>42299160</v>
      </c>
    </row>
    <row r="5">
      <c r="A5" s="2">
        <f>IFERROR(__xludf.DUMMYFUNCTION("""COMPUTED_VALUE"""),45317.66666666667)</f>
        <v>45317.66667</v>
      </c>
      <c r="B5" s="1">
        <f>IFERROR(__xludf.DUMMYFUNCTION("""COMPUTED_VALUE"""),660.19)</f>
        <v>660.19</v>
      </c>
      <c r="D5" s="2">
        <f>IFERROR(__xludf.DUMMYFUNCTION("""COMPUTED_VALUE"""),45317.66666666667)</f>
        <v>45317.66667</v>
      </c>
      <c r="E5" s="1">
        <f>IFERROR(__xludf.DUMMYFUNCTION("""COMPUTED_VALUE"""),670.56)</f>
        <v>670.56</v>
      </c>
      <c r="G5" s="2">
        <f>IFERROR(__xludf.DUMMYFUNCTION("""COMPUTED_VALUE"""),45317.66666666667)</f>
        <v>45317.66667</v>
      </c>
      <c r="H5" s="1">
        <f>IFERROR(__xludf.DUMMYFUNCTION("""COMPUTED_VALUE"""),642.7)</f>
        <v>642.7</v>
      </c>
      <c r="J5" s="2">
        <f>IFERROR(__xludf.DUMMYFUNCTION("""COMPUTED_VALUE"""),45317.66666666667)</f>
        <v>45317.66667</v>
      </c>
      <c r="K5" s="1">
        <f>IFERROR(__xludf.DUMMYFUNCTION("""COMPUTED_VALUE"""),651.62)</f>
        <v>651.62</v>
      </c>
      <c r="M5" s="2">
        <f>IFERROR(__xludf.DUMMYFUNCTION("""COMPUTED_VALUE"""),45317.66666666667)</f>
        <v>45317.66667</v>
      </c>
      <c r="N5" s="1">
        <f>IFERROR(__xludf.DUMMYFUNCTION("""COMPUTED_VALUE"""),1.00723602E8)</f>
        <v>100723602</v>
      </c>
    </row>
    <row r="6">
      <c r="A6" s="2">
        <f>IFERROR(__xludf.DUMMYFUNCTION("""COMPUTED_VALUE"""),45324.66666666667)</f>
        <v>45324.66667</v>
      </c>
      <c r="B6" s="1">
        <f>IFERROR(__xludf.DUMMYFUNCTION("""COMPUTED_VALUE"""),651.14)</f>
        <v>651.14</v>
      </c>
      <c r="D6" s="2">
        <f>IFERROR(__xludf.DUMMYFUNCTION("""COMPUTED_VALUE"""),45324.66666666667)</f>
        <v>45324.66667</v>
      </c>
      <c r="E6" s="1">
        <f>IFERROR(__xludf.DUMMYFUNCTION("""COMPUTED_VALUE"""),665.08)</f>
        <v>665.08</v>
      </c>
      <c r="G6" s="2">
        <f>IFERROR(__xludf.DUMMYFUNCTION("""COMPUTED_VALUE"""),45324.66666666667)</f>
        <v>45324.66667</v>
      </c>
      <c r="H6" s="1">
        <f>IFERROR(__xludf.DUMMYFUNCTION("""COMPUTED_VALUE"""),637.44)</f>
        <v>637.44</v>
      </c>
      <c r="J6" s="2">
        <f>IFERROR(__xludf.DUMMYFUNCTION("""COMPUTED_VALUE"""),45324.66666666667)</f>
        <v>45324.66667</v>
      </c>
      <c r="K6" s="1">
        <f>IFERROR(__xludf.DUMMYFUNCTION("""COMPUTED_VALUE"""),654.5)</f>
        <v>654.5</v>
      </c>
      <c r="M6" s="2">
        <f>IFERROR(__xludf.DUMMYFUNCTION("""COMPUTED_VALUE"""),45324.66666666667)</f>
        <v>45324.66667</v>
      </c>
      <c r="N6" s="1">
        <f>IFERROR(__xludf.DUMMYFUNCTION("""COMPUTED_VALUE"""),7.235013E7)</f>
        <v>72350130</v>
      </c>
    </row>
    <row r="7">
      <c r="A7" s="2">
        <f>IFERROR(__xludf.DUMMYFUNCTION("""COMPUTED_VALUE"""),45331.66666666667)</f>
        <v>45331.66667</v>
      </c>
      <c r="B7" s="1">
        <f>IFERROR(__xludf.DUMMYFUNCTION("""COMPUTED_VALUE"""),653.82)</f>
        <v>653.82</v>
      </c>
      <c r="D7" s="2">
        <f>IFERROR(__xludf.DUMMYFUNCTION("""COMPUTED_VALUE"""),45331.66666666667)</f>
        <v>45331.66667</v>
      </c>
      <c r="E7" s="1">
        <f>IFERROR(__xludf.DUMMYFUNCTION("""COMPUTED_VALUE"""),658.08)</f>
        <v>658.08</v>
      </c>
      <c r="G7" s="2">
        <f>IFERROR(__xludf.DUMMYFUNCTION("""COMPUTED_VALUE"""),45331.66666666667)</f>
        <v>45331.66667</v>
      </c>
      <c r="H7" s="1">
        <f>IFERROR(__xludf.DUMMYFUNCTION("""COMPUTED_VALUE"""),647.0)</f>
        <v>647</v>
      </c>
      <c r="J7" s="2">
        <f>IFERROR(__xludf.DUMMYFUNCTION("""COMPUTED_VALUE"""),45331.66666666667)</f>
        <v>45331.66667</v>
      </c>
      <c r="K7" s="1">
        <f>IFERROR(__xludf.DUMMYFUNCTION("""COMPUTED_VALUE"""),656.59)</f>
        <v>656.59</v>
      </c>
      <c r="M7" s="2">
        <f>IFERROR(__xludf.DUMMYFUNCTION("""COMPUTED_VALUE"""),45331.66666666667)</f>
        <v>45331.66667</v>
      </c>
      <c r="N7" s="1">
        <f>IFERROR(__xludf.DUMMYFUNCTION("""COMPUTED_VALUE"""),5.9269455E7)</f>
        <v>59269455</v>
      </c>
    </row>
    <row r="8">
      <c r="A8" s="2">
        <f>IFERROR(__xludf.DUMMYFUNCTION("""COMPUTED_VALUE"""),45338.66666666667)</f>
        <v>45338.66667</v>
      </c>
      <c r="B8" s="1">
        <f>IFERROR(__xludf.DUMMYFUNCTION("""COMPUTED_VALUE"""),655.47)</f>
        <v>655.47</v>
      </c>
      <c r="D8" s="2">
        <f>IFERROR(__xludf.DUMMYFUNCTION("""COMPUTED_VALUE"""),45338.66666666667)</f>
        <v>45338.66667</v>
      </c>
      <c r="E8" s="1">
        <f>IFERROR(__xludf.DUMMYFUNCTION("""COMPUTED_VALUE"""),683.94)</f>
        <v>683.94</v>
      </c>
      <c r="G8" s="2">
        <f>IFERROR(__xludf.DUMMYFUNCTION("""COMPUTED_VALUE"""),45338.66666666667)</f>
        <v>45338.66667</v>
      </c>
      <c r="H8" s="1">
        <f>IFERROR(__xludf.DUMMYFUNCTION("""COMPUTED_VALUE"""),652.54)</f>
        <v>652.54</v>
      </c>
      <c r="J8" s="2">
        <f>IFERROR(__xludf.DUMMYFUNCTION("""COMPUTED_VALUE"""),45338.66666666667)</f>
        <v>45338.66667</v>
      </c>
      <c r="K8" s="1">
        <f>IFERROR(__xludf.DUMMYFUNCTION("""COMPUTED_VALUE"""),679.14)</f>
        <v>679.14</v>
      </c>
      <c r="M8" s="2">
        <f>IFERROR(__xludf.DUMMYFUNCTION("""COMPUTED_VALUE"""),45338.66666666667)</f>
        <v>45338.66667</v>
      </c>
      <c r="N8" s="1">
        <f>IFERROR(__xludf.DUMMYFUNCTION("""COMPUTED_VALUE"""),7.0730299E7)</f>
        <v>70730299</v>
      </c>
    </row>
    <row r="9">
      <c r="A9" s="2">
        <f>IFERROR(__xludf.DUMMYFUNCTION("""COMPUTED_VALUE"""),45345.66666666667)</f>
        <v>45345.66667</v>
      </c>
      <c r="B9" s="1">
        <f>IFERROR(__xludf.DUMMYFUNCTION("""COMPUTED_VALUE"""),679.74)</f>
        <v>679.74</v>
      </c>
      <c r="D9" s="2">
        <f>IFERROR(__xludf.DUMMYFUNCTION("""COMPUTED_VALUE"""),45345.66666666667)</f>
        <v>45345.66667</v>
      </c>
      <c r="E9" s="1">
        <f>IFERROR(__xludf.DUMMYFUNCTION("""COMPUTED_VALUE"""),697.64)</f>
        <v>697.64</v>
      </c>
      <c r="G9" s="2">
        <f>IFERROR(__xludf.DUMMYFUNCTION("""COMPUTED_VALUE"""),45345.66666666667)</f>
        <v>45345.66667</v>
      </c>
      <c r="H9" s="1">
        <f>IFERROR(__xludf.DUMMYFUNCTION("""COMPUTED_VALUE"""),677.17)</f>
        <v>677.17</v>
      </c>
      <c r="J9" s="2">
        <f>IFERROR(__xludf.DUMMYFUNCTION("""COMPUTED_VALUE"""),45345.66666666667)</f>
        <v>45345.66667</v>
      </c>
      <c r="K9" s="1">
        <f>IFERROR(__xludf.DUMMYFUNCTION("""COMPUTED_VALUE"""),694.11)</f>
        <v>694.11</v>
      </c>
      <c r="M9" s="2">
        <f>IFERROR(__xludf.DUMMYFUNCTION("""COMPUTED_VALUE"""),45345.66666666667)</f>
        <v>45345.66667</v>
      </c>
      <c r="N9" s="1">
        <f>IFERROR(__xludf.DUMMYFUNCTION("""COMPUTED_VALUE"""),4.5809287E7)</f>
        <v>45809287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IFERROR(__xludf.DUMMYFUNCTION("""COMPUTED_VALUE"""),693.77)</f>
        <v>693.77</v>
      </c>
      <c r="D10" s="2">
        <f>IFERROR(__xludf.DUMMYFUNCTION("""COMPUTED_VALUE"""),45352.66666666667)</f>
        <v>45352.66667</v>
      </c>
      <c r="E10" s="1">
        <f>IFERROR(__xludf.DUMMYFUNCTION("""COMPUTED_VALUE"""),703.85)</f>
        <v>703.85</v>
      </c>
      <c r="G10" s="2">
        <f>IFERROR(__xludf.DUMMYFUNCTION("""COMPUTED_VALUE"""),45352.66666666667)</f>
        <v>45352.66667</v>
      </c>
      <c r="H10" s="1">
        <f>IFERROR(__xludf.DUMMYFUNCTION("""COMPUTED_VALUE"""),688.54)</f>
        <v>688.54</v>
      </c>
      <c r="J10" s="2">
        <f>IFERROR(__xludf.DUMMYFUNCTION("""COMPUTED_VALUE"""),45352.66666666667)</f>
        <v>45352.66667</v>
      </c>
      <c r="K10" s="1">
        <f>IFERROR(__xludf.DUMMYFUNCTION("""COMPUTED_VALUE"""),702.23)</f>
        <v>702.23</v>
      </c>
      <c r="M10" s="2">
        <f>IFERROR(__xludf.DUMMYFUNCTION("""COMPUTED_VALUE"""),45352.66666666667)</f>
        <v>45352.66667</v>
      </c>
      <c r="N10" s="1">
        <f>IFERROR(__xludf.DUMMYFUNCTION("""COMPUTED_VALUE"""),6.196244E7)</f>
        <v>61962440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IFERROR(__xludf.DUMMYFUNCTION("""COMPUTED_VALUE"""),703.48)</f>
        <v>703.48</v>
      </c>
      <c r="D11" s="2">
        <f>IFERROR(__xludf.DUMMYFUNCTION("""COMPUTED_VALUE"""),45359.66666666667)</f>
        <v>45359.66667</v>
      </c>
      <c r="E11" s="1">
        <f>IFERROR(__xludf.DUMMYFUNCTION("""COMPUTED_VALUE"""),746.4)</f>
        <v>746.4</v>
      </c>
      <c r="G11" s="2">
        <f>IFERROR(__xludf.DUMMYFUNCTION("""COMPUTED_VALUE"""),45359.66666666667)</f>
        <v>45359.66667</v>
      </c>
      <c r="H11" s="1">
        <f>IFERROR(__xludf.DUMMYFUNCTION("""COMPUTED_VALUE"""),695.78)</f>
        <v>695.78</v>
      </c>
      <c r="J11" s="2">
        <f>IFERROR(__xludf.DUMMYFUNCTION("""COMPUTED_VALUE"""),45359.66666666667)</f>
        <v>45359.66667</v>
      </c>
      <c r="K11" s="1">
        <f>IFERROR(__xludf.DUMMYFUNCTION("""COMPUTED_VALUE"""),727.26)</f>
        <v>727.26</v>
      </c>
      <c r="M11" s="2">
        <f>IFERROR(__xludf.DUMMYFUNCTION("""COMPUTED_VALUE"""),45359.66666666667)</f>
        <v>45359.66667</v>
      </c>
      <c r="N11" s="1">
        <f>IFERROR(__xludf.DUMMYFUNCTION("""COMPUTED_VALUE"""),8.0224009E7)</f>
        <v>80224009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IFERROR(__xludf.DUMMYFUNCTION("""COMPUTED_VALUE"""),726.47)</f>
        <v>726.47</v>
      </c>
      <c r="D12" s="2">
        <f>IFERROR(__xludf.DUMMYFUNCTION("""COMPUTED_VALUE"""),45366.66666666667)</f>
        <v>45366.66667</v>
      </c>
      <c r="E12" s="1">
        <f>IFERROR(__xludf.DUMMYFUNCTION("""COMPUTED_VALUE"""),743.13)</f>
        <v>743.13</v>
      </c>
      <c r="G12" s="2">
        <f>IFERROR(__xludf.DUMMYFUNCTION("""COMPUTED_VALUE"""),45366.66666666667)</f>
        <v>45366.66667</v>
      </c>
      <c r="H12" s="1">
        <f>IFERROR(__xludf.DUMMYFUNCTION("""COMPUTED_VALUE"""),715.58)</f>
        <v>715.58</v>
      </c>
      <c r="J12" s="2">
        <f>IFERROR(__xludf.DUMMYFUNCTION("""COMPUTED_VALUE"""),45366.66666666667)</f>
        <v>45366.66667</v>
      </c>
      <c r="K12" s="1">
        <f>IFERROR(__xludf.DUMMYFUNCTION("""COMPUTED_VALUE"""),737.42)</f>
        <v>737.42</v>
      </c>
      <c r="M12" s="2">
        <f>IFERROR(__xludf.DUMMYFUNCTION("""COMPUTED_VALUE"""),45366.66666666667)</f>
        <v>45366.66667</v>
      </c>
      <c r="N12" s="1">
        <f>IFERROR(__xludf.DUMMYFUNCTION("""COMPUTED_VALUE"""),1.17791116E8)</f>
        <v>117791116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IFERROR(__xludf.DUMMYFUNCTION("""COMPUTED_VALUE"""),739.14)</f>
        <v>739.14</v>
      </c>
      <c r="D13" s="2">
        <f>IFERROR(__xludf.DUMMYFUNCTION("""COMPUTED_VALUE"""),45373.66666666667)</f>
        <v>45373.66667</v>
      </c>
      <c r="E13" s="1">
        <f>IFERROR(__xludf.DUMMYFUNCTION("""COMPUTED_VALUE"""),765.28)</f>
        <v>765.28</v>
      </c>
      <c r="G13" s="2">
        <f>IFERROR(__xludf.DUMMYFUNCTION("""COMPUTED_VALUE"""),45373.66666666667)</f>
        <v>45373.66667</v>
      </c>
      <c r="H13" s="1">
        <f>IFERROR(__xludf.DUMMYFUNCTION("""COMPUTED_VALUE"""),737.26)</f>
        <v>737.26</v>
      </c>
      <c r="J13" s="2">
        <f>IFERROR(__xludf.DUMMYFUNCTION("""COMPUTED_VALUE"""),45373.66666666667)</f>
        <v>45373.66667</v>
      </c>
      <c r="K13" s="1">
        <f>IFERROR(__xludf.DUMMYFUNCTION("""COMPUTED_VALUE"""),756.84)</f>
        <v>756.84</v>
      </c>
      <c r="M13" s="2">
        <f>IFERROR(__xludf.DUMMYFUNCTION("""COMPUTED_VALUE"""),45373.66666666667)</f>
        <v>45373.66667</v>
      </c>
      <c r="N13" s="1">
        <f>IFERROR(__xludf.DUMMYFUNCTION("""COMPUTED_VALUE"""),7.3970875E7)</f>
        <v>73970875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IFERROR(__xludf.DUMMYFUNCTION("""COMPUTED_VALUE"""),756.01)</f>
        <v>756.01</v>
      </c>
      <c r="D14" s="2">
        <f>IFERROR(__xludf.DUMMYFUNCTION("""COMPUTED_VALUE"""),45379.66666666667)</f>
        <v>45379.66667</v>
      </c>
      <c r="E14" s="1">
        <f>IFERROR(__xludf.DUMMYFUNCTION("""COMPUTED_VALUE"""),771.39)</f>
        <v>771.39</v>
      </c>
      <c r="G14" s="2">
        <f>IFERROR(__xludf.DUMMYFUNCTION("""COMPUTED_VALUE"""),45379.66666666667)</f>
        <v>45379.66667</v>
      </c>
      <c r="H14" s="1">
        <f>IFERROR(__xludf.DUMMYFUNCTION("""COMPUTED_VALUE"""),744.88)</f>
        <v>744.88</v>
      </c>
      <c r="J14" s="2">
        <f>IFERROR(__xludf.DUMMYFUNCTION("""COMPUTED_VALUE"""),45379.66666666667)</f>
        <v>45379.66667</v>
      </c>
      <c r="K14" s="1">
        <f>IFERROR(__xludf.DUMMYFUNCTION("""COMPUTED_VALUE"""),762.78)</f>
        <v>762.78</v>
      </c>
      <c r="M14" s="2">
        <f>IFERROR(__xludf.DUMMYFUNCTION("""COMPUTED_VALUE"""),45379.66666666667)</f>
        <v>45379.66667</v>
      </c>
      <c r="N14" s="1">
        <f>IFERROR(__xludf.DUMMYFUNCTION("""COMPUTED_VALUE"""),5.9727489E7)</f>
        <v>59727489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IFERROR(__xludf.DUMMYFUNCTION("""COMPUTED_VALUE"""),762.92)</f>
        <v>762.92</v>
      </c>
      <c r="D15" s="2">
        <f>IFERROR(__xludf.DUMMYFUNCTION("""COMPUTED_VALUE"""),45387.66666666667)</f>
        <v>45387.66667</v>
      </c>
      <c r="E15" s="1">
        <f>IFERROR(__xludf.DUMMYFUNCTION("""COMPUTED_VALUE"""),772.29)</f>
        <v>772.29</v>
      </c>
      <c r="G15" s="2">
        <f>IFERROR(__xludf.DUMMYFUNCTION("""COMPUTED_VALUE"""),45387.66666666667)</f>
        <v>45387.66667</v>
      </c>
      <c r="H15" s="1">
        <f>IFERROR(__xludf.DUMMYFUNCTION("""COMPUTED_VALUE"""),688.5)</f>
        <v>688.5</v>
      </c>
      <c r="J15" s="2">
        <f>IFERROR(__xludf.DUMMYFUNCTION("""COMPUTED_VALUE"""),45387.66666666667)</f>
        <v>45387.66667</v>
      </c>
      <c r="K15" s="1">
        <f>IFERROR(__xludf.DUMMYFUNCTION("""COMPUTED_VALUE"""),738.88)</f>
        <v>738.88</v>
      </c>
      <c r="M15" s="2">
        <f>IFERROR(__xludf.DUMMYFUNCTION("""COMPUTED_VALUE"""),45387.66666666667)</f>
        <v>45387.66667</v>
      </c>
      <c r="N15" s="1">
        <f>IFERROR(__xludf.DUMMYFUNCTION("""COMPUTED_VALUE"""),1.18390198E8)</f>
        <v>118390198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IFERROR(__xludf.DUMMYFUNCTION("""COMPUTED_VALUE"""),738.88)</f>
        <v>738.88</v>
      </c>
      <c r="D16" s="2">
        <f>IFERROR(__xludf.DUMMYFUNCTION("""COMPUTED_VALUE"""),45394.66666666667)</f>
        <v>45394.66667</v>
      </c>
      <c r="E16" s="1">
        <f>IFERROR(__xludf.DUMMYFUNCTION("""COMPUTED_VALUE"""),748.8)</f>
        <v>748.8</v>
      </c>
      <c r="G16" s="2">
        <f>IFERROR(__xludf.DUMMYFUNCTION("""COMPUTED_VALUE"""),45394.66666666667)</f>
        <v>45394.66667</v>
      </c>
      <c r="H16" s="1">
        <f>IFERROR(__xludf.DUMMYFUNCTION("""COMPUTED_VALUE"""),731.08)</f>
        <v>731.08</v>
      </c>
      <c r="J16" s="2">
        <f>IFERROR(__xludf.DUMMYFUNCTION("""COMPUTED_VALUE"""),45394.66666666667)</f>
        <v>45394.66667</v>
      </c>
      <c r="K16" s="1">
        <f>IFERROR(__xludf.DUMMYFUNCTION("""COMPUTED_VALUE"""),736.84)</f>
        <v>736.84</v>
      </c>
      <c r="M16" s="2">
        <f>IFERROR(__xludf.DUMMYFUNCTION("""COMPUTED_VALUE"""),45394.66666666667)</f>
        <v>45394.66667</v>
      </c>
      <c r="N16" s="1">
        <f>IFERROR(__xludf.DUMMYFUNCTION("""COMPUTED_VALUE"""),3.1485867E7)</f>
        <v>31485867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IFERROR(__xludf.DUMMYFUNCTION("""COMPUTED_VALUE"""),738.4)</f>
        <v>738.4</v>
      </c>
      <c r="D17" s="2">
        <f>IFERROR(__xludf.DUMMYFUNCTION("""COMPUTED_VALUE"""),45401.66666666667)</f>
        <v>45401.66667</v>
      </c>
      <c r="E17" s="1">
        <f>IFERROR(__xludf.DUMMYFUNCTION("""COMPUTED_VALUE"""),745.67)</f>
        <v>745.67</v>
      </c>
      <c r="G17" s="2">
        <f>IFERROR(__xludf.DUMMYFUNCTION("""COMPUTED_VALUE"""),45401.66666666667)</f>
        <v>45401.66667</v>
      </c>
      <c r="H17" s="1">
        <f>IFERROR(__xludf.DUMMYFUNCTION("""COMPUTED_VALUE"""),717.55)</f>
        <v>717.55</v>
      </c>
      <c r="J17" s="2">
        <f>IFERROR(__xludf.DUMMYFUNCTION("""COMPUTED_VALUE"""),45401.66666666667)</f>
        <v>45401.66667</v>
      </c>
      <c r="K17" s="1">
        <f>IFERROR(__xludf.DUMMYFUNCTION("""COMPUTED_VALUE"""),733.88)</f>
        <v>733.88</v>
      </c>
      <c r="M17" s="2">
        <f>IFERROR(__xludf.DUMMYFUNCTION("""COMPUTED_VALUE"""),45401.66666666667)</f>
        <v>45401.66667</v>
      </c>
      <c r="N17" s="1">
        <f>IFERROR(__xludf.DUMMYFUNCTION("""COMPUTED_VALUE"""),3.0884631E7)</f>
        <v>30884631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IFERROR(__xludf.DUMMYFUNCTION("""COMPUTED_VALUE"""),736.44)</f>
        <v>736.44</v>
      </c>
      <c r="D18" s="2">
        <f>IFERROR(__xludf.DUMMYFUNCTION("""COMPUTED_VALUE"""),45408.66666666667)</f>
        <v>45408.66667</v>
      </c>
      <c r="E18" s="1">
        <f>IFERROR(__xludf.DUMMYFUNCTION("""COMPUTED_VALUE"""),747.49)</f>
        <v>747.49</v>
      </c>
      <c r="G18" s="2">
        <f>IFERROR(__xludf.DUMMYFUNCTION("""COMPUTED_VALUE"""),45408.66666666667)</f>
        <v>45408.66667</v>
      </c>
      <c r="H18" s="1">
        <f>IFERROR(__xludf.DUMMYFUNCTION("""COMPUTED_VALUE"""),720.67)</f>
        <v>720.67</v>
      </c>
      <c r="J18" s="2">
        <f>IFERROR(__xludf.DUMMYFUNCTION("""COMPUTED_VALUE"""),45408.66666666667)</f>
        <v>45408.66667</v>
      </c>
      <c r="K18" s="1">
        <f>IFERROR(__xludf.DUMMYFUNCTION("""COMPUTED_VALUE"""),730.69)</f>
        <v>730.69</v>
      </c>
      <c r="M18" s="2">
        <f>IFERROR(__xludf.DUMMYFUNCTION("""COMPUTED_VALUE"""),45408.66666666667)</f>
        <v>45408.66667</v>
      </c>
      <c r="N18" s="1">
        <f>IFERROR(__xludf.DUMMYFUNCTION("""COMPUTED_VALUE"""),3.3414907E7)</f>
        <v>33414907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IFERROR(__xludf.DUMMYFUNCTION("""COMPUTED_VALUE"""),730.18)</f>
        <v>730.18</v>
      </c>
      <c r="D19" s="2">
        <f>IFERROR(__xludf.DUMMYFUNCTION("""COMPUTED_VALUE"""),45415.66666666667)</f>
        <v>45415.66667</v>
      </c>
      <c r="E19" s="1">
        <f>IFERROR(__xludf.DUMMYFUNCTION("""COMPUTED_VALUE"""),757.85)</f>
        <v>757.85</v>
      </c>
      <c r="G19" s="2">
        <f>IFERROR(__xludf.DUMMYFUNCTION("""COMPUTED_VALUE"""),45415.66666666667)</f>
        <v>45415.66667</v>
      </c>
      <c r="H19" s="1">
        <f>IFERROR(__xludf.DUMMYFUNCTION("""COMPUTED_VALUE"""),727.4)</f>
        <v>727.4</v>
      </c>
      <c r="J19" s="2">
        <f>IFERROR(__xludf.DUMMYFUNCTION("""COMPUTED_VALUE"""),45415.66666666667)</f>
        <v>45415.66667</v>
      </c>
      <c r="K19" s="1">
        <f>IFERROR(__xludf.DUMMYFUNCTION("""COMPUTED_VALUE"""),749.12)</f>
        <v>749.12</v>
      </c>
      <c r="M19" s="2">
        <f>IFERROR(__xludf.DUMMYFUNCTION("""COMPUTED_VALUE"""),45415.66666666667)</f>
        <v>45415.66667</v>
      </c>
      <c r="N19" s="1">
        <f>IFERROR(__xludf.DUMMYFUNCTION("""COMPUTED_VALUE"""),6.0227375E7)</f>
        <v>60227375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IFERROR(__xludf.DUMMYFUNCTION("""COMPUTED_VALUE"""),749.12)</f>
        <v>749.12</v>
      </c>
      <c r="D20" s="2">
        <f>IFERROR(__xludf.DUMMYFUNCTION("""COMPUTED_VALUE"""),45422.66666666667)</f>
        <v>45422.66667</v>
      </c>
      <c r="E20" s="1">
        <f>IFERROR(__xludf.DUMMYFUNCTION("""COMPUTED_VALUE"""),773.78)</f>
        <v>773.78</v>
      </c>
      <c r="G20" s="2">
        <f>IFERROR(__xludf.DUMMYFUNCTION("""COMPUTED_VALUE"""),45422.66666666667)</f>
        <v>45422.66667</v>
      </c>
      <c r="H20" s="1">
        <f>IFERROR(__xludf.DUMMYFUNCTION("""COMPUTED_VALUE"""),743.45)</f>
        <v>743.45</v>
      </c>
      <c r="J20" s="2">
        <f>IFERROR(__xludf.DUMMYFUNCTION("""COMPUTED_VALUE"""),45422.66666666667)</f>
        <v>45422.66667</v>
      </c>
      <c r="K20" s="1">
        <f>IFERROR(__xludf.DUMMYFUNCTION("""COMPUTED_VALUE"""),772.36)</f>
        <v>772.36</v>
      </c>
      <c r="M20" s="2">
        <f>IFERROR(__xludf.DUMMYFUNCTION("""COMPUTED_VALUE"""),45422.66666666667)</f>
        <v>45422.66667</v>
      </c>
      <c r="N20" s="1">
        <f>IFERROR(__xludf.DUMMYFUNCTION("""COMPUTED_VALUE"""),3.0071575E7)</f>
        <v>30071575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IFERROR(__xludf.DUMMYFUNCTION("""COMPUTED_VALUE"""),775.93)</f>
        <v>775.93</v>
      </c>
      <c r="D21" s="2">
        <f>IFERROR(__xludf.DUMMYFUNCTION("""COMPUTED_VALUE"""),45429.66666666667)</f>
        <v>45429.66667</v>
      </c>
      <c r="E21" s="1">
        <f>IFERROR(__xludf.DUMMYFUNCTION("""COMPUTED_VALUE"""),798.29)</f>
        <v>798.29</v>
      </c>
      <c r="G21" s="2">
        <f>IFERROR(__xludf.DUMMYFUNCTION("""COMPUTED_VALUE"""),45429.66666666667)</f>
        <v>45429.66667</v>
      </c>
      <c r="H21" s="1">
        <f>IFERROR(__xludf.DUMMYFUNCTION("""COMPUTED_VALUE"""),774.65)</f>
        <v>774.65</v>
      </c>
      <c r="J21" s="2">
        <f>IFERROR(__xludf.DUMMYFUNCTION("""COMPUTED_VALUE"""),45429.66666666667)</f>
        <v>45429.66667</v>
      </c>
      <c r="K21" s="1">
        <f>IFERROR(__xludf.DUMMYFUNCTION("""COMPUTED_VALUE"""),794.94)</f>
        <v>794.94</v>
      </c>
      <c r="M21" s="2">
        <f>IFERROR(__xludf.DUMMYFUNCTION("""COMPUTED_VALUE"""),45429.66666666667)</f>
        <v>45429.66667</v>
      </c>
      <c r="N21" s="1">
        <f>IFERROR(__xludf.DUMMYFUNCTION("""COMPUTED_VALUE"""),3.9921538E7)</f>
        <v>39921538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IFERROR(__xludf.DUMMYFUNCTION("""COMPUTED_VALUE"""),794.86)</f>
        <v>794.86</v>
      </c>
      <c r="D22" s="2">
        <f>IFERROR(__xludf.DUMMYFUNCTION("""COMPUTED_VALUE"""),45436.66666666667)</f>
        <v>45436.66667</v>
      </c>
      <c r="E22" s="1">
        <f>IFERROR(__xludf.DUMMYFUNCTION("""COMPUTED_VALUE"""),795.19)</f>
        <v>795.19</v>
      </c>
      <c r="G22" s="2">
        <f>IFERROR(__xludf.DUMMYFUNCTION("""COMPUTED_VALUE"""),45436.66666666667)</f>
        <v>45436.66667</v>
      </c>
      <c r="H22" s="1">
        <f>IFERROR(__xludf.DUMMYFUNCTION("""COMPUTED_VALUE"""),763.39)</f>
        <v>763.39</v>
      </c>
      <c r="J22" s="2">
        <f>IFERROR(__xludf.DUMMYFUNCTION("""COMPUTED_VALUE"""),45436.66666666667)</f>
        <v>45436.66667</v>
      </c>
      <c r="K22" s="1">
        <f>IFERROR(__xludf.DUMMYFUNCTION("""COMPUTED_VALUE"""),765.31)</f>
        <v>765.31</v>
      </c>
      <c r="M22" s="2">
        <f>IFERROR(__xludf.DUMMYFUNCTION("""COMPUTED_VALUE"""),45436.66666666667)</f>
        <v>45436.66667</v>
      </c>
      <c r="N22" s="1">
        <f>IFERROR(__xludf.DUMMYFUNCTION("""COMPUTED_VALUE"""),2.9545975E7)</f>
        <v>29545975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IFERROR(__xludf.DUMMYFUNCTION("""COMPUTED_VALUE"""),761.64)</f>
        <v>761.64</v>
      </c>
      <c r="D23" s="2">
        <f>IFERROR(__xludf.DUMMYFUNCTION("""COMPUTED_VALUE"""),45443.66666666667)</f>
        <v>45443.66667</v>
      </c>
      <c r="E23" s="1">
        <f>IFERROR(__xludf.DUMMYFUNCTION("""COMPUTED_VALUE"""),773.31)</f>
        <v>773.31</v>
      </c>
      <c r="G23" s="2">
        <f>IFERROR(__xludf.DUMMYFUNCTION("""COMPUTED_VALUE"""),45443.66666666667)</f>
        <v>45443.66667</v>
      </c>
      <c r="H23" s="1">
        <f>IFERROR(__xludf.DUMMYFUNCTION("""COMPUTED_VALUE"""),752.53)</f>
        <v>752.53</v>
      </c>
      <c r="J23" s="2">
        <f>IFERROR(__xludf.DUMMYFUNCTION("""COMPUTED_VALUE"""),45443.66666666667)</f>
        <v>45443.66667</v>
      </c>
      <c r="K23" s="1">
        <f>IFERROR(__xludf.DUMMYFUNCTION("""COMPUTED_VALUE"""),773.13)</f>
        <v>773.13</v>
      </c>
      <c r="M23" s="2">
        <f>IFERROR(__xludf.DUMMYFUNCTION("""COMPUTED_VALUE"""),45443.66666666667)</f>
        <v>45443.66667</v>
      </c>
      <c r="N23" s="1">
        <f>IFERROR(__xludf.DUMMYFUNCTION("""COMPUTED_VALUE"""),4.6194258E7)</f>
        <v>46194258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IFERROR(__xludf.DUMMYFUNCTION("""COMPUTED_VALUE"""),777.84)</f>
        <v>777.84</v>
      </c>
      <c r="D24" s="2">
        <f>IFERROR(__xludf.DUMMYFUNCTION("""COMPUTED_VALUE"""),45450.66666666667)</f>
        <v>45450.66667</v>
      </c>
      <c r="E24" s="1">
        <f>IFERROR(__xludf.DUMMYFUNCTION("""COMPUTED_VALUE"""),797.73)</f>
        <v>797.73</v>
      </c>
      <c r="G24" s="2">
        <f>IFERROR(__xludf.DUMMYFUNCTION("""COMPUTED_VALUE"""),45450.66666666667)</f>
        <v>45450.66667</v>
      </c>
      <c r="H24" s="1">
        <f>IFERROR(__xludf.DUMMYFUNCTION("""COMPUTED_VALUE"""),767.27)</f>
        <v>767.27</v>
      </c>
      <c r="J24" s="2">
        <f>IFERROR(__xludf.DUMMYFUNCTION("""COMPUTED_VALUE"""),45450.66666666667)</f>
        <v>45450.66667</v>
      </c>
      <c r="K24" s="1">
        <f>IFERROR(__xludf.DUMMYFUNCTION("""COMPUTED_VALUE"""),792.57)</f>
        <v>792.57</v>
      </c>
      <c r="M24" s="2">
        <f>IFERROR(__xludf.DUMMYFUNCTION("""COMPUTED_VALUE"""),45450.66666666667)</f>
        <v>45450.66667</v>
      </c>
      <c r="N24" s="1">
        <f>IFERROR(__xludf.DUMMYFUNCTION("""COMPUTED_VALUE"""),3.5105221E7)</f>
        <v>35105221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IFERROR(__xludf.DUMMYFUNCTION("""COMPUTED_VALUE"""),792.57)</f>
        <v>792.57</v>
      </c>
      <c r="D25" s="2">
        <f>IFERROR(__xludf.DUMMYFUNCTION("""COMPUTED_VALUE"""),45457.66666666667)</f>
        <v>45457.66667</v>
      </c>
      <c r="E25" s="1">
        <f>IFERROR(__xludf.DUMMYFUNCTION("""COMPUTED_VALUE"""),805.49)</f>
        <v>805.49</v>
      </c>
      <c r="G25" s="2">
        <f>IFERROR(__xludf.DUMMYFUNCTION("""COMPUTED_VALUE"""),45457.66666666667)</f>
        <v>45457.66667</v>
      </c>
      <c r="H25" s="1">
        <f>IFERROR(__xludf.DUMMYFUNCTION("""COMPUTED_VALUE"""),782.09)</f>
        <v>782.09</v>
      </c>
      <c r="J25" s="2">
        <f>IFERROR(__xludf.DUMMYFUNCTION("""COMPUTED_VALUE"""),45457.66666666667)</f>
        <v>45457.66667</v>
      </c>
      <c r="K25" s="1">
        <f>IFERROR(__xludf.DUMMYFUNCTION("""COMPUTED_VALUE"""),791.98)</f>
        <v>791.98</v>
      </c>
      <c r="M25" s="2">
        <f>IFERROR(__xludf.DUMMYFUNCTION("""COMPUTED_VALUE"""),45457.66666666667)</f>
        <v>45457.66667</v>
      </c>
      <c r="N25" s="1">
        <f>IFERROR(__xludf.DUMMYFUNCTION("""COMPUTED_VALUE"""),2.9317477E7)</f>
        <v>29317477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IFERROR(__xludf.DUMMYFUNCTION("""COMPUTED_VALUE"""),790.25)</f>
        <v>790.25</v>
      </c>
      <c r="D26" s="2">
        <f>IFERROR(__xludf.DUMMYFUNCTION("""COMPUTED_VALUE"""),45464.66666666667)</f>
        <v>45464.66667</v>
      </c>
      <c r="E26" s="1">
        <f>IFERROR(__xludf.DUMMYFUNCTION("""COMPUTED_VALUE"""),814.91)</f>
        <v>814.91</v>
      </c>
      <c r="G26" s="2">
        <f>IFERROR(__xludf.DUMMYFUNCTION("""COMPUTED_VALUE"""),45464.66666666667)</f>
        <v>45464.66667</v>
      </c>
      <c r="H26" s="1">
        <f>IFERROR(__xludf.DUMMYFUNCTION("""COMPUTED_VALUE"""),787.17)</f>
        <v>787.17</v>
      </c>
      <c r="J26" s="2">
        <f>IFERROR(__xludf.DUMMYFUNCTION("""COMPUTED_VALUE"""),45464.66666666667)</f>
        <v>45464.66667</v>
      </c>
      <c r="K26" s="1">
        <f>IFERROR(__xludf.DUMMYFUNCTION("""COMPUTED_VALUE"""),813.08)</f>
        <v>813.08</v>
      </c>
      <c r="M26" s="2">
        <f>IFERROR(__xludf.DUMMYFUNCTION("""COMPUTED_VALUE"""),45464.66666666667)</f>
        <v>45464.66667</v>
      </c>
      <c r="N26" s="1">
        <f>IFERROR(__xludf.DUMMYFUNCTION("""COMPUTED_VALUE"""),3.5701061E7)</f>
        <v>35701061</v>
      </c>
    </row>
    <row r="27">
      <c r="A27" s="2">
        <f>IFERROR(__xludf.DUMMYFUNCTION("""COMPUTED_VALUE"""),45471.66666666667)</f>
        <v>45471.66667</v>
      </c>
      <c r="B27" s="1">
        <f>IFERROR(__xludf.DUMMYFUNCTION("""COMPUTED_VALUE"""),813.16)</f>
        <v>813.16</v>
      </c>
      <c r="D27" s="2">
        <f>IFERROR(__xludf.DUMMYFUNCTION("""COMPUTED_VALUE"""),45471.66666666667)</f>
        <v>45471.66667</v>
      </c>
      <c r="E27" s="1">
        <f>IFERROR(__xludf.DUMMYFUNCTION("""COMPUTED_VALUE"""),824.06)</f>
        <v>824.06</v>
      </c>
      <c r="G27" s="2">
        <f>IFERROR(__xludf.DUMMYFUNCTION("""COMPUTED_VALUE"""),45471.66666666667)</f>
        <v>45471.66667</v>
      </c>
      <c r="H27" s="1">
        <f>IFERROR(__xludf.DUMMYFUNCTION("""COMPUTED_VALUE"""),800.87)</f>
        <v>800.87</v>
      </c>
      <c r="J27" s="2">
        <f>IFERROR(__xludf.DUMMYFUNCTION("""COMPUTED_VALUE"""),45471.66666666667)</f>
        <v>45471.66667</v>
      </c>
      <c r="K27" s="1">
        <f>IFERROR(__xludf.DUMMYFUNCTION("""COMPUTED_VALUE"""),808.45)</f>
        <v>808.45</v>
      </c>
      <c r="M27" s="2">
        <f>IFERROR(__xludf.DUMMYFUNCTION("""COMPUTED_VALUE"""),45471.66666666667)</f>
        <v>45471.66667</v>
      </c>
      <c r="N27" s="1">
        <f>IFERROR(__xludf.DUMMYFUNCTION("""COMPUTED_VALUE"""),3.5790975E7)</f>
        <v>35790975</v>
      </c>
    </row>
    <row r="28">
      <c r="A28" s="2">
        <f>IFERROR(__xludf.DUMMYFUNCTION("""COMPUTED_VALUE"""),45478.66666666667)</f>
        <v>45478.66667</v>
      </c>
      <c r="B28" s="1">
        <f>IFERROR(__xludf.DUMMYFUNCTION("""COMPUTED_VALUE"""),809.99)</f>
        <v>809.99</v>
      </c>
      <c r="D28" s="2">
        <f>IFERROR(__xludf.DUMMYFUNCTION("""COMPUTED_VALUE"""),45478.66666666667)</f>
        <v>45478.66667</v>
      </c>
      <c r="E28" s="1">
        <f>IFERROR(__xludf.DUMMYFUNCTION("""COMPUTED_VALUE"""),816.41)</f>
        <v>816.41</v>
      </c>
      <c r="G28" s="2">
        <f>IFERROR(__xludf.DUMMYFUNCTION("""COMPUTED_VALUE"""),45478.66666666667)</f>
        <v>45478.66667</v>
      </c>
      <c r="H28" s="1">
        <f>IFERROR(__xludf.DUMMYFUNCTION("""COMPUTED_VALUE"""),797.59)</f>
        <v>797.59</v>
      </c>
      <c r="J28" s="2">
        <f>IFERROR(__xludf.DUMMYFUNCTION("""COMPUTED_VALUE"""),45478.66666666667)</f>
        <v>45478.66667</v>
      </c>
      <c r="K28" s="1">
        <f>IFERROR(__xludf.DUMMYFUNCTION("""COMPUTED_VALUE"""),802.96)</f>
        <v>802.96</v>
      </c>
      <c r="M28" s="2">
        <f>IFERROR(__xludf.DUMMYFUNCTION("""COMPUTED_VALUE"""),45478.66666666667)</f>
        <v>45478.66667</v>
      </c>
      <c r="N28" s="1">
        <f>IFERROR(__xludf.DUMMYFUNCTION("""COMPUTED_VALUE"""),1.5783144E7)</f>
        <v>15783144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IFERROR(__xludf.DUMMYFUNCTION("""COMPUTED_VALUE"""),802.96)</f>
        <v>802.96</v>
      </c>
      <c r="D29" s="2">
        <f>IFERROR(__xludf.DUMMYFUNCTION("""COMPUTED_VALUE"""),45485.66666666667)</f>
        <v>45485.66667</v>
      </c>
      <c r="E29" s="1">
        <f>IFERROR(__xludf.DUMMYFUNCTION("""COMPUTED_VALUE"""),823.63)</f>
        <v>823.63</v>
      </c>
      <c r="G29" s="2">
        <f>IFERROR(__xludf.DUMMYFUNCTION("""COMPUTED_VALUE"""),45485.66666666667)</f>
        <v>45485.66667</v>
      </c>
      <c r="H29" s="1">
        <f>IFERROR(__xludf.DUMMYFUNCTION("""COMPUTED_VALUE"""),794.58)</f>
        <v>794.58</v>
      </c>
      <c r="J29" s="2">
        <f>IFERROR(__xludf.DUMMYFUNCTION("""COMPUTED_VALUE"""),45485.66666666667)</f>
        <v>45485.66667</v>
      </c>
      <c r="K29" s="1">
        <f>IFERROR(__xludf.DUMMYFUNCTION("""COMPUTED_VALUE"""),816.91)</f>
        <v>816.91</v>
      </c>
      <c r="M29" s="2">
        <f>IFERROR(__xludf.DUMMYFUNCTION("""COMPUTED_VALUE"""),45485.66666666667)</f>
        <v>45485.66667</v>
      </c>
      <c r="N29" s="1">
        <f>IFERROR(__xludf.DUMMYFUNCTION("""COMPUTED_VALUE"""),2.741579E7)</f>
        <v>27415790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IFERROR(__xludf.DUMMYFUNCTION("""COMPUTED_VALUE"""),815.0)</f>
        <v>815</v>
      </c>
      <c r="D30" s="2">
        <f>IFERROR(__xludf.DUMMYFUNCTION("""COMPUTED_VALUE"""),45492.66666666667)</f>
        <v>45492.66667</v>
      </c>
      <c r="E30" s="1">
        <f>IFERROR(__xludf.DUMMYFUNCTION("""COMPUTED_VALUE"""),834.79)</f>
        <v>834.79</v>
      </c>
      <c r="G30" s="2">
        <f>IFERROR(__xludf.DUMMYFUNCTION("""COMPUTED_VALUE"""),45492.66666666667)</f>
        <v>45492.66667</v>
      </c>
      <c r="H30" s="1">
        <f>IFERROR(__xludf.DUMMYFUNCTION("""COMPUTED_VALUE"""),810.92)</f>
        <v>810.92</v>
      </c>
      <c r="J30" s="2">
        <f>IFERROR(__xludf.DUMMYFUNCTION("""COMPUTED_VALUE"""),45492.66666666667)</f>
        <v>45492.66667</v>
      </c>
      <c r="K30" s="1">
        <f>IFERROR(__xludf.DUMMYFUNCTION("""COMPUTED_VALUE"""),815.29)</f>
        <v>815.29</v>
      </c>
      <c r="M30" s="2">
        <f>IFERROR(__xludf.DUMMYFUNCTION("""COMPUTED_VALUE"""),45492.66666666667)</f>
        <v>45492.66667</v>
      </c>
      <c r="N30" s="1">
        <f>IFERROR(__xludf.DUMMYFUNCTION("""COMPUTED_VALUE"""),2.8236432E7)</f>
        <v>28236432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IFERROR(__xludf.DUMMYFUNCTION("""COMPUTED_VALUE"""),817.07)</f>
        <v>817.07</v>
      </c>
      <c r="D31" s="2">
        <f>IFERROR(__xludf.DUMMYFUNCTION("""COMPUTED_VALUE"""),45499.66666666667)</f>
        <v>45499.66667</v>
      </c>
      <c r="E31" s="1">
        <f>IFERROR(__xludf.DUMMYFUNCTION("""COMPUTED_VALUE"""),842.12)</f>
        <v>842.12</v>
      </c>
      <c r="G31" s="2">
        <f>IFERROR(__xludf.DUMMYFUNCTION("""COMPUTED_VALUE"""),45499.66666666667)</f>
        <v>45499.66667</v>
      </c>
      <c r="H31" s="1">
        <f>IFERROR(__xludf.DUMMYFUNCTION("""COMPUTED_VALUE"""),768.6)</f>
        <v>768.6</v>
      </c>
      <c r="J31" s="2">
        <f>IFERROR(__xludf.DUMMYFUNCTION("""COMPUTED_VALUE"""),45499.66666666667)</f>
        <v>45499.66667</v>
      </c>
      <c r="K31" s="1">
        <f>IFERROR(__xludf.DUMMYFUNCTION("""COMPUTED_VALUE"""),836.5)</f>
        <v>836.5</v>
      </c>
      <c r="M31" s="2">
        <f>IFERROR(__xludf.DUMMYFUNCTION("""COMPUTED_VALUE"""),45499.66666666667)</f>
        <v>45499.66667</v>
      </c>
      <c r="N31" s="1">
        <f>IFERROR(__xludf.DUMMYFUNCTION("""COMPUTED_VALUE"""),6.7089358E7)</f>
        <v>67089358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IFERROR(__xludf.DUMMYFUNCTION("""COMPUTED_VALUE"""),839.1)</f>
        <v>839.1</v>
      </c>
      <c r="D32" s="2">
        <f>IFERROR(__xludf.DUMMYFUNCTION("""COMPUTED_VALUE"""),45506.66666666667)</f>
        <v>45506.66667</v>
      </c>
      <c r="E32" s="1">
        <f>IFERROR(__xludf.DUMMYFUNCTION("""COMPUTED_VALUE"""),850.49)</f>
        <v>850.49</v>
      </c>
      <c r="G32" s="2">
        <f>IFERROR(__xludf.DUMMYFUNCTION("""COMPUTED_VALUE"""),45506.66666666667)</f>
        <v>45506.66667</v>
      </c>
      <c r="H32" s="1">
        <f>IFERROR(__xludf.DUMMYFUNCTION("""COMPUTED_VALUE"""),820.86)</f>
        <v>820.86</v>
      </c>
      <c r="J32" s="2">
        <f>IFERROR(__xludf.DUMMYFUNCTION("""COMPUTED_VALUE"""),45506.66666666667)</f>
        <v>45506.66667</v>
      </c>
      <c r="K32" s="1">
        <f>IFERROR(__xludf.DUMMYFUNCTION("""COMPUTED_VALUE"""),834.66)</f>
        <v>834.66</v>
      </c>
      <c r="M32" s="2">
        <f>IFERROR(__xludf.DUMMYFUNCTION("""COMPUTED_VALUE"""),45506.66666666667)</f>
        <v>45506.66667</v>
      </c>
      <c r="N32" s="1">
        <f>IFERROR(__xludf.DUMMYFUNCTION("""COMPUTED_VALUE"""),4.9924828E7)</f>
        <v>49924828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IFERROR(__xludf.DUMMYFUNCTION("""COMPUTED_VALUE"""),817.55)</f>
        <v>817.55</v>
      </c>
      <c r="D33" s="2">
        <f>IFERROR(__xludf.DUMMYFUNCTION("""COMPUTED_VALUE"""),45513.66666666667)</f>
        <v>45513.66667</v>
      </c>
      <c r="E33" s="1">
        <f>IFERROR(__xludf.DUMMYFUNCTION("""COMPUTED_VALUE"""),837.04)</f>
        <v>837.04</v>
      </c>
      <c r="G33" s="2">
        <f>IFERROR(__xludf.DUMMYFUNCTION("""COMPUTED_VALUE"""),45513.66666666667)</f>
        <v>45513.66667</v>
      </c>
      <c r="H33" s="1">
        <f>IFERROR(__xludf.DUMMYFUNCTION("""COMPUTED_VALUE"""),806.57)</f>
        <v>806.57</v>
      </c>
      <c r="J33" s="2">
        <f>IFERROR(__xludf.DUMMYFUNCTION("""COMPUTED_VALUE"""),45513.66666666667)</f>
        <v>45513.66667</v>
      </c>
      <c r="K33" s="1">
        <f>IFERROR(__xludf.DUMMYFUNCTION("""COMPUTED_VALUE"""),817.52)</f>
        <v>817.52</v>
      </c>
      <c r="M33" s="2">
        <f>IFERROR(__xludf.DUMMYFUNCTION("""COMPUTED_VALUE"""),45513.66666666667)</f>
        <v>45513.66667</v>
      </c>
      <c r="N33" s="1">
        <f>IFERROR(__xludf.DUMMYFUNCTION("""COMPUTED_VALUE"""),3.5772774E7)</f>
        <v>35772774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IFERROR(__xludf.DUMMYFUNCTION("""COMPUTED_VALUE"""),817.63)</f>
        <v>817.63</v>
      </c>
      <c r="D34" s="2">
        <f>IFERROR(__xludf.DUMMYFUNCTION("""COMPUTED_VALUE"""),45520.66666666667)</f>
        <v>45520.66667</v>
      </c>
      <c r="E34" s="1">
        <f>IFERROR(__xludf.DUMMYFUNCTION("""COMPUTED_VALUE"""),830.21)</f>
        <v>830.21</v>
      </c>
      <c r="G34" s="2">
        <f>IFERROR(__xludf.DUMMYFUNCTION("""COMPUTED_VALUE"""),45520.66666666667)</f>
        <v>45520.66667</v>
      </c>
      <c r="H34" s="1">
        <f>IFERROR(__xludf.DUMMYFUNCTION("""COMPUTED_VALUE"""),808.4)</f>
        <v>808.4</v>
      </c>
      <c r="J34" s="2">
        <f>IFERROR(__xludf.DUMMYFUNCTION("""COMPUTED_VALUE"""),45520.66666666667)</f>
        <v>45520.66667</v>
      </c>
      <c r="K34" s="1">
        <f>IFERROR(__xludf.DUMMYFUNCTION("""COMPUTED_VALUE"""),824.83)</f>
        <v>824.83</v>
      </c>
      <c r="M34" s="2">
        <f>IFERROR(__xludf.DUMMYFUNCTION("""COMPUTED_VALUE"""),45520.66666666667)</f>
        <v>45520.66667</v>
      </c>
      <c r="N34" s="1">
        <f>IFERROR(__xludf.DUMMYFUNCTION("""COMPUTED_VALUE"""),3.204078E7)</f>
        <v>32040780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IFERROR(__xludf.DUMMYFUNCTION("""COMPUTED_VALUE"""),824.83)</f>
        <v>824.83</v>
      </c>
      <c r="D35" s="2">
        <f>IFERROR(__xludf.DUMMYFUNCTION("""COMPUTED_VALUE"""),45527.66666666667)</f>
        <v>45527.66667</v>
      </c>
      <c r="E35" s="1">
        <f>IFERROR(__xludf.DUMMYFUNCTION("""COMPUTED_VALUE"""),843.82)</f>
        <v>843.82</v>
      </c>
      <c r="G35" s="2">
        <f>IFERROR(__xludf.DUMMYFUNCTION("""COMPUTED_VALUE"""),45527.66666666667)</f>
        <v>45527.66667</v>
      </c>
      <c r="H35" s="1">
        <f>IFERROR(__xludf.DUMMYFUNCTION("""COMPUTED_VALUE"""),822.07)</f>
        <v>822.07</v>
      </c>
      <c r="J35" s="2">
        <f>IFERROR(__xludf.DUMMYFUNCTION("""COMPUTED_VALUE"""),45527.66666666667)</f>
        <v>45527.66667</v>
      </c>
      <c r="K35" s="1">
        <f>IFERROR(__xludf.DUMMYFUNCTION("""COMPUTED_VALUE"""),843.55)</f>
        <v>843.55</v>
      </c>
      <c r="M35" s="2">
        <f>IFERROR(__xludf.DUMMYFUNCTION("""COMPUTED_VALUE"""),45527.66666666667)</f>
        <v>45527.66667</v>
      </c>
      <c r="N35" s="1">
        <f>IFERROR(__xludf.DUMMYFUNCTION("""COMPUTED_VALUE"""),2.5396732E7)</f>
        <v>25396732</v>
      </c>
    </row>
    <row r="36">
      <c r="A36" s="2">
        <f>IFERROR(__xludf.DUMMYFUNCTION("""COMPUTED_VALUE"""),45534.66666666667)</f>
        <v>45534.66667</v>
      </c>
      <c r="B36" s="1">
        <f>IFERROR(__xludf.DUMMYFUNCTION("""COMPUTED_VALUE"""),843.55)</f>
        <v>843.55</v>
      </c>
      <c r="D36" s="2">
        <f>IFERROR(__xludf.DUMMYFUNCTION("""COMPUTED_VALUE"""),45534.66666666667)</f>
        <v>45534.66667</v>
      </c>
      <c r="E36" s="1">
        <f>IFERROR(__xludf.DUMMYFUNCTION("""COMPUTED_VALUE"""),868.91)</f>
        <v>868.91</v>
      </c>
      <c r="G36" s="2">
        <f>IFERROR(__xludf.DUMMYFUNCTION("""COMPUTED_VALUE"""),45534.66666666667)</f>
        <v>45534.66667</v>
      </c>
      <c r="H36" s="1">
        <f>IFERROR(__xludf.DUMMYFUNCTION("""COMPUTED_VALUE"""),843.55)</f>
        <v>843.55</v>
      </c>
      <c r="J36" s="2">
        <f>IFERROR(__xludf.DUMMYFUNCTION("""COMPUTED_VALUE"""),45534.66666666667)</f>
        <v>45534.66667</v>
      </c>
      <c r="K36" s="1">
        <f>IFERROR(__xludf.DUMMYFUNCTION("""COMPUTED_VALUE"""),867.63)</f>
        <v>867.63</v>
      </c>
      <c r="M36" s="2">
        <f>IFERROR(__xludf.DUMMYFUNCTION("""COMPUTED_VALUE"""),45534.66666666667)</f>
        <v>45534.66667</v>
      </c>
      <c r="N36" s="1">
        <f>IFERROR(__xludf.DUMMYFUNCTION("""COMPUTED_VALUE"""),2.9973246E7)</f>
        <v>29973246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IFERROR(__xludf.DUMMYFUNCTION("""COMPUTED_VALUE"""),866.19)</f>
        <v>866.19</v>
      </c>
      <c r="D37" s="2">
        <f>IFERROR(__xludf.DUMMYFUNCTION("""COMPUTED_VALUE"""),45541.66666666667)</f>
        <v>45541.66667</v>
      </c>
      <c r="E37" s="1">
        <f>IFERROR(__xludf.DUMMYFUNCTION("""COMPUTED_VALUE"""),866.19)</f>
        <v>866.19</v>
      </c>
      <c r="G37" s="2">
        <f>IFERROR(__xludf.DUMMYFUNCTION("""COMPUTED_VALUE"""),45541.66666666667)</f>
        <v>45541.66667</v>
      </c>
      <c r="H37" s="1">
        <f>IFERROR(__xludf.DUMMYFUNCTION("""COMPUTED_VALUE"""),826.13)</f>
        <v>826.13</v>
      </c>
      <c r="J37" s="2">
        <f>IFERROR(__xludf.DUMMYFUNCTION("""COMPUTED_VALUE"""),45541.66666666667)</f>
        <v>45541.66667</v>
      </c>
      <c r="K37" s="1">
        <f>IFERROR(__xludf.DUMMYFUNCTION("""COMPUTED_VALUE"""),827.38)</f>
        <v>827.38</v>
      </c>
      <c r="M37" s="2">
        <f>IFERROR(__xludf.DUMMYFUNCTION("""COMPUTED_VALUE"""),45541.66666666667)</f>
        <v>45541.66667</v>
      </c>
      <c r="N37" s="1">
        <f>IFERROR(__xludf.DUMMYFUNCTION("""COMPUTED_VALUE"""),2.1187887E7)</f>
        <v>21187887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IFERROR(__xludf.DUMMYFUNCTION("""COMPUTED_VALUE"""),827.38)</f>
        <v>827.38</v>
      </c>
      <c r="D38" s="2">
        <f>IFERROR(__xludf.DUMMYFUNCTION("""COMPUTED_VALUE"""),45548.66666666667)</f>
        <v>45548.66667</v>
      </c>
      <c r="E38" s="1">
        <f>IFERROR(__xludf.DUMMYFUNCTION("""COMPUTED_VALUE"""),856.82)</f>
        <v>856.82</v>
      </c>
      <c r="G38" s="2">
        <f>IFERROR(__xludf.DUMMYFUNCTION("""COMPUTED_VALUE"""),45548.66666666667)</f>
        <v>45548.66667</v>
      </c>
      <c r="H38" s="1">
        <f>IFERROR(__xludf.DUMMYFUNCTION("""COMPUTED_VALUE"""),822.4)</f>
        <v>822.4</v>
      </c>
      <c r="J38" s="2">
        <f>IFERROR(__xludf.DUMMYFUNCTION("""COMPUTED_VALUE"""),45548.66666666667)</f>
        <v>45548.66667</v>
      </c>
      <c r="K38" s="1">
        <f>IFERROR(__xludf.DUMMYFUNCTION("""COMPUTED_VALUE"""),854.06)</f>
        <v>854.06</v>
      </c>
      <c r="M38" s="2">
        <f>IFERROR(__xludf.DUMMYFUNCTION("""COMPUTED_VALUE"""),45548.66666666667)</f>
        <v>45548.66667</v>
      </c>
      <c r="N38" s="1">
        <f>IFERROR(__xludf.DUMMYFUNCTION("""COMPUTED_VALUE"""),2.6629624E7)</f>
        <v>26629624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IFERROR(__xludf.DUMMYFUNCTION("""COMPUTED_VALUE"""),855.89)</f>
        <v>855.89</v>
      </c>
      <c r="D39" s="2">
        <f>IFERROR(__xludf.DUMMYFUNCTION("""COMPUTED_VALUE"""),45555.66666666667)</f>
        <v>45555.66667</v>
      </c>
      <c r="E39" s="1">
        <f>IFERROR(__xludf.DUMMYFUNCTION("""COMPUTED_VALUE"""),866.28)</f>
        <v>866.28</v>
      </c>
      <c r="G39" s="2">
        <f>IFERROR(__xludf.DUMMYFUNCTION("""COMPUTED_VALUE"""),45555.66666666667)</f>
        <v>45555.66667</v>
      </c>
      <c r="H39" s="1">
        <f>IFERROR(__xludf.DUMMYFUNCTION("""COMPUTED_VALUE"""),842.72)</f>
        <v>842.72</v>
      </c>
      <c r="J39" s="2">
        <f>IFERROR(__xludf.DUMMYFUNCTION("""COMPUTED_VALUE"""),45555.66666666667)</f>
        <v>45555.66667</v>
      </c>
      <c r="K39" s="1">
        <f>IFERROR(__xludf.DUMMYFUNCTION("""COMPUTED_VALUE"""),855.54)</f>
        <v>855.54</v>
      </c>
      <c r="M39" s="2">
        <f>IFERROR(__xludf.DUMMYFUNCTION("""COMPUTED_VALUE"""),45555.66666666667)</f>
        <v>45555.66667</v>
      </c>
      <c r="N39" s="1">
        <f>IFERROR(__xludf.DUMMYFUNCTION("""COMPUTED_VALUE"""),3.5899762E7)</f>
        <v>35899762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IFERROR(__xludf.DUMMYFUNCTION("""COMPUTED_VALUE"""),857.27)</f>
        <v>857.27</v>
      </c>
      <c r="D40" s="2">
        <f>IFERROR(__xludf.DUMMYFUNCTION("""COMPUTED_VALUE"""),45562.66666666667)</f>
        <v>45562.66667</v>
      </c>
      <c r="E40" s="1">
        <f>IFERROR(__xludf.DUMMYFUNCTION("""COMPUTED_VALUE"""),885.35)</f>
        <v>885.35</v>
      </c>
      <c r="G40" s="2">
        <f>IFERROR(__xludf.DUMMYFUNCTION("""COMPUTED_VALUE"""),45562.66666666667)</f>
        <v>45562.66667</v>
      </c>
      <c r="H40" s="1">
        <f>IFERROR(__xludf.DUMMYFUNCTION("""COMPUTED_VALUE"""),854.87)</f>
        <v>854.87</v>
      </c>
      <c r="J40" s="2">
        <f>IFERROR(__xludf.DUMMYFUNCTION("""COMPUTED_VALUE"""),45562.66666666667)</f>
        <v>45562.66667</v>
      </c>
      <c r="K40" s="1">
        <f>IFERROR(__xludf.DUMMYFUNCTION("""COMPUTED_VALUE"""),872.85)</f>
        <v>872.85</v>
      </c>
      <c r="M40" s="2">
        <f>IFERROR(__xludf.DUMMYFUNCTION("""COMPUTED_VALUE"""),45562.66666666667)</f>
        <v>45562.66667</v>
      </c>
      <c r="N40" s="1">
        <f>IFERROR(__xludf.DUMMYFUNCTION("""COMPUTED_VALUE"""),2.818004E7)</f>
        <v>28180040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IFERROR(__xludf.DUMMYFUNCTION("""COMPUTED_VALUE"""),874.32)</f>
        <v>874.32</v>
      </c>
      <c r="D41" s="2">
        <f>IFERROR(__xludf.DUMMYFUNCTION("""COMPUTED_VALUE"""),45569.66666666667)</f>
        <v>45569.66667</v>
      </c>
      <c r="E41" s="1">
        <f>IFERROR(__xludf.DUMMYFUNCTION("""COMPUTED_VALUE"""),877.37)</f>
        <v>877.37</v>
      </c>
      <c r="G41" s="2">
        <f>IFERROR(__xludf.DUMMYFUNCTION("""COMPUTED_VALUE"""),45569.66666666667)</f>
        <v>45569.66667</v>
      </c>
      <c r="H41" s="1">
        <f>IFERROR(__xludf.DUMMYFUNCTION("""COMPUTED_VALUE"""),849.92)</f>
        <v>849.92</v>
      </c>
      <c r="J41" s="2">
        <f>IFERROR(__xludf.DUMMYFUNCTION("""COMPUTED_VALUE"""),45569.66666666667)</f>
        <v>45569.66667</v>
      </c>
      <c r="K41" s="1">
        <f>IFERROR(__xludf.DUMMYFUNCTION("""COMPUTED_VALUE"""),857.84)</f>
        <v>857.84</v>
      </c>
      <c r="M41" s="2">
        <f>IFERROR(__xludf.DUMMYFUNCTION("""COMPUTED_VALUE"""),45569.66666666667)</f>
        <v>45569.66667</v>
      </c>
      <c r="N41" s="1">
        <f>IFERROR(__xludf.DUMMYFUNCTION("""COMPUTED_VALUE"""),2.4836728E7)</f>
        <v>24836728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IFERROR(__xludf.DUMMYFUNCTION("""COMPUTED_VALUE"""),854.39)</f>
        <v>854.39</v>
      </c>
      <c r="D42" s="2">
        <f>IFERROR(__xludf.DUMMYFUNCTION("""COMPUTED_VALUE"""),45576.66666666667)</f>
        <v>45576.66667</v>
      </c>
      <c r="E42" s="1">
        <f>IFERROR(__xludf.DUMMYFUNCTION("""COMPUTED_VALUE"""),889.91)</f>
        <v>889.91</v>
      </c>
      <c r="G42" s="2">
        <f>IFERROR(__xludf.DUMMYFUNCTION("""COMPUTED_VALUE"""),45576.66666666667)</f>
        <v>45576.66667</v>
      </c>
      <c r="H42" s="1">
        <f>IFERROR(__xludf.DUMMYFUNCTION("""COMPUTED_VALUE"""),850.27)</f>
        <v>850.27</v>
      </c>
      <c r="J42" s="2">
        <f>IFERROR(__xludf.DUMMYFUNCTION("""COMPUTED_VALUE"""),45576.66666666667)</f>
        <v>45576.66667</v>
      </c>
      <c r="K42" s="1">
        <f>IFERROR(__xludf.DUMMYFUNCTION("""COMPUTED_VALUE"""),889.61)</f>
        <v>889.61</v>
      </c>
      <c r="M42" s="2">
        <f>IFERROR(__xludf.DUMMYFUNCTION("""COMPUTED_VALUE"""),45576.66666666667)</f>
        <v>45576.66667</v>
      </c>
      <c r="N42" s="1">
        <f>IFERROR(__xludf.DUMMYFUNCTION("""COMPUTED_VALUE"""),3.3275748E7)</f>
        <v>33275748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IFERROR(__xludf.DUMMYFUNCTION("""COMPUTED_VALUE"""),889.61)</f>
        <v>889.61</v>
      </c>
      <c r="D43" s="2">
        <f>IFERROR(__xludf.DUMMYFUNCTION("""COMPUTED_VALUE"""),45583.66666666667)</f>
        <v>45583.66667</v>
      </c>
      <c r="E43" s="1">
        <f>IFERROR(__xludf.DUMMYFUNCTION("""COMPUTED_VALUE"""),906.78)</f>
        <v>906.78</v>
      </c>
      <c r="G43" s="2">
        <f>IFERROR(__xludf.DUMMYFUNCTION("""COMPUTED_VALUE"""),45583.66666666667)</f>
        <v>45583.66667</v>
      </c>
      <c r="H43" s="1">
        <f>IFERROR(__xludf.DUMMYFUNCTION("""COMPUTED_VALUE"""),886.25)</f>
        <v>886.25</v>
      </c>
      <c r="J43" s="2">
        <f>IFERROR(__xludf.DUMMYFUNCTION("""COMPUTED_VALUE"""),45583.66666666667)</f>
        <v>45583.66667</v>
      </c>
      <c r="K43" s="1">
        <f>IFERROR(__xludf.DUMMYFUNCTION("""COMPUTED_VALUE"""),906.77)</f>
        <v>906.77</v>
      </c>
      <c r="M43" s="2">
        <f>IFERROR(__xludf.DUMMYFUNCTION("""COMPUTED_VALUE"""),45583.66666666667)</f>
        <v>45583.66667</v>
      </c>
      <c r="N43" s="1">
        <f>IFERROR(__xludf.DUMMYFUNCTION("""COMPUTED_VALUE"""),2.7358097E7)</f>
        <v>27358097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IFERROR(__xludf.DUMMYFUNCTION("""COMPUTED_VALUE"""),906.63)</f>
        <v>906.63</v>
      </c>
      <c r="D44" s="2">
        <f>IFERROR(__xludf.DUMMYFUNCTION("""COMPUTED_VALUE"""),45590.66666666667)</f>
        <v>45590.66667</v>
      </c>
      <c r="E44" s="1">
        <f>IFERROR(__xludf.DUMMYFUNCTION("""COMPUTED_VALUE"""),917.96)</f>
        <v>917.96</v>
      </c>
      <c r="G44" s="2">
        <f>IFERROR(__xludf.DUMMYFUNCTION("""COMPUTED_VALUE"""),45590.66666666667)</f>
        <v>45590.66667</v>
      </c>
      <c r="H44" s="1">
        <f>IFERROR(__xludf.DUMMYFUNCTION("""COMPUTED_VALUE"""),842.78)</f>
        <v>842.78</v>
      </c>
      <c r="J44" s="2">
        <f>IFERROR(__xludf.DUMMYFUNCTION("""COMPUTED_VALUE"""),45590.66666666667)</f>
        <v>45590.66667</v>
      </c>
      <c r="K44" s="1">
        <f>IFERROR(__xludf.DUMMYFUNCTION("""COMPUTED_VALUE"""),845.28)</f>
        <v>845.28</v>
      </c>
      <c r="M44" s="2">
        <f>IFERROR(__xludf.DUMMYFUNCTION("""COMPUTED_VALUE"""),45590.66666666667)</f>
        <v>45590.66667</v>
      </c>
      <c r="N44" s="1">
        <f>IFERROR(__xludf.DUMMYFUNCTION("""COMPUTED_VALUE"""),6.4628049E7)</f>
        <v>64628049</v>
      </c>
    </row>
    <row r="45">
      <c r="A45" s="2">
        <f>IFERROR(__xludf.DUMMYFUNCTION("""COMPUTED_VALUE"""),45597.66666666667)</f>
        <v>45597.66667</v>
      </c>
      <c r="B45" s="1">
        <f>IFERROR(__xludf.DUMMYFUNCTION("""COMPUTED_VALUE"""),846.69)</f>
        <v>846.69</v>
      </c>
      <c r="D45" s="2">
        <f>IFERROR(__xludf.DUMMYFUNCTION("""COMPUTED_VALUE"""),45597.66666666667)</f>
        <v>45597.66667</v>
      </c>
      <c r="E45" s="1">
        <f>IFERROR(__xludf.DUMMYFUNCTION("""COMPUTED_VALUE"""),856.63)</f>
        <v>856.63</v>
      </c>
      <c r="G45" s="2">
        <f>IFERROR(__xludf.DUMMYFUNCTION("""COMPUTED_VALUE"""),45597.66666666667)</f>
        <v>45597.66667</v>
      </c>
      <c r="H45" s="1">
        <f>IFERROR(__xludf.DUMMYFUNCTION("""COMPUTED_VALUE"""),838.33)</f>
        <v>838.33</v>
      </c>
      <c r="J45" s="2">
        <f>IFERROR(__xludf.DUMMYFUNCTION("""COMPUTED_VALUE"""),45597.66666666667)</f>
        <v>45597.66667</v>
      </c>
      <c r="K45" s="1">
        <f>IFERROR(__xludf.DUMMYFUNCTION("""COMPUTED_VALUE"""),854.11)</f>
        <v>854.11</v>
      </c>
      <c r="M45" s="2">
        <f>IFERROR(__xludf.DUMMYFUNCTION("""COMPUTED_VALUE"""),45597.66666666667)</f>
        <v>45597.66667</v>
      </c>
      <c r="N45" s="1">
        <f>IFERROR(__xludf.DUMMYFUNCTION("""COMPUTED_VALUE"""),4.3915256E7)</f>
        <v>43915256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IFERROR(__xludf.DUMMYFUNCTION("""COMPUTED_VALUE"""),854.11)</f>
        <v>854.11</v>
      </c>
      <c r="D46" s="2">
        <f>IFERROR(__xludf.DUMMYFUNCTION("""COMPUTED_VALUE"""),45604.66666666667)</f>
        <v>45604.66667</v>
      </c>
      <c r="E46" s="1">
        <f>IFERROR(__xludf.DUMMYFUNCTION("""COMPUTED_VALUE"""),900.16)</f>
        <v>900.16</v>
      </c>
      <c r="G46" s="2">
        <f>IFERROR(__xludf.DUMMYFUNCTION("""COMPUTED_VALUE"""),45604.66666666667)</f>
        <v>45604.66667</v>
      </c>
      <c r="H46" s="1">
        <f>IFERROR(__xludf.DUMMYFUNCTION("""COMPUTED_VALUE"""),842.69)</f>
        <v>842.69</v>
      </c>
      <c r="J46" s="2">
        <f>IFERROR(__xludf.DUMMYFUNCTION("""COMPUTED_VALUE"""),45604.66666666667)</f>
        <v>45604.66667</v>
      </c>
      <c r="K46" s="1">
        <f>IFERROR(__xludf.DUMMYFUNCTION("""COMPUTED_VALUE"""),898.12)</f>
        <v>898.12</v>
      </c>
      <c r="M46" s="2">
        <f>IFERROR(__xludf.DUMMYFUNCTION("""COMPUTED_VALUE"""),45604.66666666667)</f>
        <v>45604.66667</v>
      </c>
      <c r="N46" s="1">
        <f>IFERROR(__xludf.DUMMYFUNCTION("""COMPUTED_VALUE"""),4.8382639E7)</f>
        <v>48382639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IFERROR(__xludf.DUMMYFUNCTION("""COMPUTED_VALUE"""),897.33)</f>
        <v>897.33</v>
      </c>
      <c r="D47" s="2">
        <f>IFERROR(__xludf.DUMMYFUNCTION("""COMPUTED_VALUE"""),45611.66666666667)</f>
        <v>45611.66667</v>
      </c>
      <c r="E47" s="1">
        <f>IFERROR(__xludf.DUMMYFUNCTION("""COMPUTED_VALUE"""),952.36)</f>
        <v>952.36</v>
      </c>
      <c r="G47" s="2">
        <f>IFERROR(__xludf.DUMMYFUNCTION("""COMPUTED_VALUE"""),45611.66666666667)</f>
        <v>45611.66667</v>
      </c>
      <c r="H47" s="1">
        <f>IFERROR(__xludf.DUMMYFUNCTION("""COMPUTED_VALUE"""),897.33)</f>
        <v>897.33</v>
      </c>
      <c r="J47" s="2">
        <f>IFERROR(__xludf.DUMMYFUNCTION("""COMPUTED_VALUE"""),45611.66666666667)</f>
        <v>45611.66667</v>
      </c>
      <c r="K47" s="1">
        <f>IFERROR(__xludf.DUMMYFUNCTION("""COMPUTED_VALUE"""),913.39)</f>
        <v>913.39</v>
      </c>
      <c r="M47" s="2">
        <f>IFERROR(__xludf.DUMMYFUNCTION("""COMPUTED_VALUE"""),45611.66666666667)</f>
        <v>45611.66667</v>
      </c>
      <c r="N47" s="1">
        <f>IFERROR(__xludf.DUMMYFUNCTION("""COMPUTED_VALUE"""),4.5279092E7)</f>
        <v>45279092</v>
      </c>
    </row>
    <row r="48">
      <c r="A48" s="2">
        <f>IFERROR(__xludf.DUMMYFUNCTION("""COMPUTED_VALUE"""),45618.66666666667)</f>
        <v>45618.66667</v>
      </c>
      <c r="B48" s="1">
        <f>IFERROR(__xludf.DUMMYFUNCTION("""COMPUTED_VALUE"""),914.72)</f>
        <v>914.72</v>
      </c>
      <c r="D48" s="2">
        <f>IFERROR(__xludf.DUMMYFUNCTION("""COMPUTED_VALUE"""),45618.66666666667)</f>
        <v>45618.66667</v>
      </c>
      <c r="E48" s="1">
        <f>IFERROR(__xludf.DUMMYFUNCTION("""COMPUTED_VALUE"""),917.23)</f>
        <v>917.23</v>
      </c>
      <c r="G48" s="2">
        <f>IFERROR(__xludf.DUMMYFUNCTION("""COMPUTED_VALUE"""),45618.66666666667)</f>
        <v>45618.66667</v>
      </c>
      <c r="H48" s="1">
        <f>IFERROR(__xludf.DUMMYFUNCTION("""COMPUTED_VALUE"""),896.84)</f>
        <v>896.84</v>
      </c>
      <c r="J48" s="2">
        <f>IFERROR(__xludf.DUMMYFUNCTION("""COMPUTED_VALUE"""),45618.66666666667)</f>
        <v>45618.66667</v>
      </c>
      <c r="K48" s="1">
        <f>IFERROR(__xludf.DUMMYFUNCTION("""COMPUTED_VALUE"""),910.6)</f>
        <v>910.6</v>
      </c>
      <c r="M48" s="2">
        <f>IFERROR(__xludf.DUMMYFUNCTION("""COMPUTED_VALUE"""),45618.66666666667)</f>
        <v>45618.66667</v>
      </c>
      <c r="N48" s="1">
        <f>IFERROR(__xludf.DUMMYFUNCTION("""COMPUTED_VALUE"""),3.3468988E7)</f>
        <v>33468988</v>
      </c>
    </row>
    <row r="49">
      <c r="A49" s="2">
        <f>IFERROR(__xludf.DUMMYFUNCTION("""COMPUTED_VALUE"""),45625.54166666667)</f>
        <v>45625.54167</v>
      </c>
      <c r="B49" s="1">
        <f>IFERROR(__xludf.DUMMYFUNCTION("""COMPUTED_VALUE"""),910.6)</f>
        <v>910.6</v>
      </c>
      <c r="D49" s="2">
        <f>IFERROR(__xludf.DUMMYFUNCTION("""COMPUTED_VALUE"""),45625.54166666667)</f>
        <v>45625.54167</v>
      </c>
      <c r="E49" s="1">
        <f>IFERROR(__xludf.DUMMYFUNCTION("""COMPUTED_VALUE"""),937.19)</f>
        <v>937.19</v>
      </c>
      <c r="G49" s="2">
        <f>IFERROR(__xludf.DUMMYFUNCTION("""COMPUTED_VALUE"""),45625.54166666667)</f>
        <v>45625.54167</v>
      </c>
      <c r="H49" s="1">
        <f>IFERROR(__xludf.DUMMYFUNCTION("""COMPUTED_VALUE"""),910.34)</f>
        <v>910.34</v>
      </c>
      <c r="J49" s="2">
        <f>IFERROR(__xludf.DUMMYFUNCTION("""COMPUTED_VALUE"""),45625.54166666667)</f>
        <v>45625.54167</v>
      </c>
      <c r="K49" s="1">
        <f>IFERROR(__xludf.DUMMYFUNCTION("""COMPUTED_VALUE"""),932.54)</f>
        <v>932.54</v>
      </c>
      <c r="M49" s="2">
        <f>IFERROR(__xludf.DUMMYFUNCTION("""COMPUTED_VALUE"""),45625.54166666667)</f>
        <v>45625.54167</v>
      </c>
      <c r="N49" s="1">
        <f>IFERROR(__xludf.DUMMYFUNCTION("""COMPUTED_VALUE"""),2.5173857E7)</f>
        <v>25173857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IFERROR(__xludf.DUMMYFUNCTION("""COMPUTED_VALUE"""),932.54)</f>
        <v>932.54</v>
      </c>
      <c r="D50" s="2">
        <f>IFERROR(__xludf.DUMMYFUNCTION("""COMPUTED_VALUE"""),45632.66666666667)</f>
        <v>45632.66667</v>
      </c>
      <c r="E50" s="1">
        <f>IFERROR(__xludf.DUMMYFUNCTION("""COMPUTED_VALUE"""),934.36)</f>
        <v>934.36</v>
      </c>
      <c r="G50" s="2">
        <f>IFERROR(__xludf.DUMMYFUNCTION("""COMPUTED_VALUE"""),45632.66666666667)</f>
        <v>45632.66667</v>
      </c>
      <c r="H50" s="1">
        <f>IFERROR(__xludf.DUMMYFUNCTION("""COMPUTED_VALUE"""),900.91)</f>
        <v>900.91</v>
      </c>
      <c r="J50" s="2">
        <f>IFERROR(__xludf.DUMMYFUNCTION("""COMPUTED_VALUE"""),45632.66666666667)</f>
        <v>45632.66667</v>
      </c>
      <c r="K50" s="1">
        <f>IFERROR(__xludf.DUMMYFUNCTION("""COMPUTED_VALUE"""),913.91)</f>
        <v>913.91</v>
      </c>
      <c r="M50" s="2">
        <f>IFERROR(__xludf.DUMMYFUNCTION("""COMPUTED_VALUE"""),45632.66666666667)</f>
        <v>45632.66667</v>
      </c>
      <c r="N50" s="1">
        <f>IFERROR(__xludf.DUMMYFUNCTION("""COMPUTED_VALUE"""),3.2185948E7)</f>
        <v>32185948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IFERROR(__xludf.DUMMYFUNCTION("""COMPUTED_VALUE"""),915.12)</f>
        <v>915.12</v>
      </c>
      <c r="D51" s="2">
        <f>IFERROR(__xludf.DUMMYFUNCTION("""COMPUTED_VALUE"""),45639.66666666667)</f>
        <v>45639.66667</v>
      </c>
      <c r="E51" s="1">
        <f>IFERROR(__xludf.DUMMYFUNCTION("""COMPUTED_VALUE"""),928.32)</f>
        <v>928.32</v>
      </c>
      <c r="G51" s="2">
        <f>IFERROR(__xludf.DUMMYFUNCTION("""COMPUTED_VALUE"""),45639.66666666667)</f>
        <v>45639.66667</v>
      </c>
      <c r="H51" s="1">
        <f>IFERROR(__xludf.DUMMYFUNCTION("""COMPUTED_VALUE"""),897.74)</f>
        <v>897.74</v>
      </c>
      <c r="J51" s="2">
        <f>IFERROR(__xludf.DUMMYFUNCTION("""COMPUTED_VALUE"""),45639.66666666667)</f>
        <v>45639.66667</v>
      </c>
      <c r="K51" s="1">
        <f>IFERROR(__xludf.DUMMYFUNCTION("""COMPUTED_VALUE"""),909.99)</f>
        <v>909.99</v>
      </c>
      <c r="M51" s="2">
        <f>IFERROR(__xludf.DUMMYFUNCTION("""COMPUTED_VALUE"""),45639.66666666667)</f>
        <v>45639.66667</v>
      </c>
      <c r="N51" s="1">
        <f>IFERROR(__xludf.DUMMYFUNCTION("""COMPUTED_VALUE"""),3.1476026E7)</f>
        <v>31476026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IFERROR(__xludf.DUMMYFUNCTION("""COMPUTED_VALUE"""),909.99)</f>
        <v>909.99</v>
      </c>
      <c r="D52" s="2">
        <f>IFERROR(__xludf.DUMMYFUNCTION("""COMPUTED_VALUE"""),45646.66666666667)</f>
        <v>45646.66667</v>
      </c>
      <c r="E52" s="1">
        <f>IFERROR(__xludf.DUMMYFUNCTION("""COMPUTED_VALUE"""),936.97)</f>
        <v>936.97</v>
      </c>
      <c r="G52" s="2">
        <f>IFERROR(__xludf.DUMMYFUNCTION("""COMPUTED_VALUE"""),45646.66666666667)</f>
        <v>45646.66667</v>
      </c>
      <c r="H52" s="1">
        <f>IFERROR(__xludf.DUMMYFUNCTION("""COMPUTED_VALUE"""),892.91)</f>
        <v>892.91</v>
      </c>
      <c r="J52" s="2">
        <f>IFERROR(__xludf.DUMMYFUNCTION("""COMPUTED_VALUE"""),45646.66666666667)</f>
        <v>45646.66667</v>
      </c>
      <c r="K52" s="1">
        <f>IFERROR(__xludf.DUMMYFUNCTION("""COMPUTED_VALUE"""),910.43)</f>
        <v>910.43</v>
      </c>
      <c r="M52" s="2">
        <f>IFERROR(__xludf.DUMMYFUNCTION("""COMPUTED_VALUE"""),45646.66666666667)</f>
        <v>45646.66667</v>
      </c>
      <c r="N52" s="1">
        <f>IFERROR(__xludf.DUMMYFUNCTION("""COMPUTED_VALUE"""),5.2537286E7)</f>
        <v>52537286</v>
      </c>
    </row>
    <row r="53">
      <c r="A53" s="2">
        <f>IFERROR(__xludf.DUMMYFUNCTION("""COMPUTED_VALUE"""),45653.66666666667)</f>
        <v>45653.66667</v>
      </c>
      <c r="B53" s="1">
        <f>IFERROR(__xludf.DUMMYFUNCTION("""COMPUTED_VALUE"""),910.43)</f>
        <v>910.43</v>
      </c>
      <c r="D53" s="2">
        <f>IFERROR(__xludf.DUMMYFUNCTION("""COMPUTED_VALUE"""),45653.66666666667)</f>
        <v>45653.66667</v>
      </c>
      <c r="E53" s="1">
        <f>IFERROR(__xludf.DUMMYFUNCTION("""COMPUTED_VALUE"""),925.01)</f>
        <v>925.01</v>
      </c>
      <c r="G53" s="2">
        <f>IFERROR(__xludf.DUMMYFUNCTION("""COMPUTED_VALUE"""),45653.66666666667)</f>
        <v>45653.66667</v>
      </c>
      <c r="H53" s="1">
        <f>IFERROR(__xludf.DUMMYFUNCTION("""COMPUTED_VALUE"""),900.83)</f>
        <v>900.83</v>
      </c>
      <c r="J53" s="2">
        <f>IFERROR(__xludf.DUMMYFUNCTION("""COMPUTED_VALUE"""),45653.66666666667)</f>
        <v>45653.66667</v>
      </c>
      <c r="K53" s="1">
        <f>IFERROR(__xludf.DUMMYFUNCTION("""COMPUTED_VALUE"""),915.68)</f>
        <v>915.68</v>
      </c>
      <c r="M53" s="2">
        <f>IFERROR(__xludf.DUMMYFUNCTION("""COMPUTED_VALUE"""),45653.66666666667)</f>
        <v>45653.66667</v>
      </c>
      <c r="N53" s="1">
        <f>IFERROR(__xludf.DUMMYFUNCTION("""COMPUTED_VALUE"""),1.7664564E7)</f>
        <v>17664564</v>
      </c>
    </row>
    <row r="54">
      <c r="A54" s="2">
        <f>IFERROR(__xludf.DUMMYFUNCTION("""COMPUTED_VALUE"""),45660.66666666667)</f>
        <v>45660.66667</v>
      </c>
      <c r="B54" s="1">
        <f>IFERROR(__xludf.DUMMYFUNCTION("""COMPUTED_VALUE"""),915.68)</f>
        <v>915.68</v>
      </c>
      <c r="D54" s="2">
        <f>IFERROR(__xludf.DUMMYFUNCTION("""COMPUTED_VALUE"""),45660.66666666667)</f>
        <v>45660.66667</v>
      </c>
      <c r="E54" s="1">
        <f>IFERROR(__xludf.DUMMYFUNCTION("""COMPUTED_VALUE"""),915.68)</f>
        <v>915.68</v>
      </c>
      <c r="G54" s="2">
        <f>IFERROR(__xludf.DUMMYFUNCTION("""COMPUTED_VALUE"""),45660.66666666667)</f>
        <v>45660.66667</v>
      </c>
      <c r="H54" s="1">
        <f>IFERROR(__xludf.DUMMYFUNCTION("""COMPUTED_VALUE"""),899.85)</f>
        <v>899.85</v>
      </c>
      <c r="J54" s="2">
        <f>IFERROR(__xludf.DUMMYFUNCTION("""COMPUTED_VALUE"""),45660.66666666667)</f>
        <v>45660.66667</v>
      </c>
      <c r="K54" s="1">
        <f>IFERROR(__xludf.DUMMYFUNCTION("""COMPUTED_VALUE"""),906.89)</f>
        <v>906.89</v>
      </c>
      <c r="M54" s="2">
        <f>IFERROR(__xludf.DUMMYFUNCTION("""COMPUTED_VALUE"""),45660.66666666667)</f>
        <v>45660.66667</v>
      </c>
      <c r="N54" s="1">
        <f>IFERROR(__xludf.DUMMYFUNCTION("""COMPUTED_VALUE"""),1.8927165E7)</f>
        <v>18927165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IFERROR(__xludf.DUMMYFUNCTION("""COMPUTED_VALUE"""),906.89)</f>
        <v>906.89</v>
      </c>
      <c r="D55" s="2">
        <f>IFERROR(__xludf.DUMMYFUNCTION("""COMPUTED_VALUE"""),45667.66666666667)</f>
        <v>45667.66667</v>
      </c>
      <c r="E55" s="1">
        <f>IFERROR(__xludf.DUMMYFUNCTION("""COMPUTED_VALUE"""),910.9)</f>
        <v>910.9</v>
      </c>
      <c r="G55" s="2">
        <f>IFERROR(__xludf.DUMMYFUNCTION("""COMPUTED_VALUE"""),45667.66666666667)</f>
        <v>45667.66667</v>
      </c>
      <c r="H55" s="1">
        <f>IFERROR(__xludf.DUMMYFUNCTION("""COMPUTED_VALUE"""),883.19)</f>
        <v>883.19</v>
      </c>
      <c r="J55" s="2">
        <f>IFERROR(__xludf.DUMMYFUNCTION("""COMPUTED_VALUE"""),45667.66666666667)</f>
        <v>45667.66667</v>
      </c>
      <c r="K55" s="1">
        <f>IFERROR(__xludf.DUMMYFUNCTION("""COMPUTED_VALUE"""),887.4)</f>
        <v>887.4</v>
      </c>
      <c r="M55" s="2">
        <f>IFERROR(__xludf.DUMMYFUNCTION("""COMPUTED_VALUE"""),45667.66666666667)</f>
        <v>45667.66667</v>
      </c>
      <c r="N55" s="1">
        <f>IFERROR(__xludf.DUMMYFUNCTION("""COMPUTED_VALUE"""),2.9187714E7)</f>
        <v>29187714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IFERROR(__xludf.DUMMYFUNCTION("""COMPUTED_VALUE"""),886.33)</f>
        <v>886.33</v>
      </c>
      <c r="D56" s="2">
        <f>IFERROR(__xludf.DUMMYFUNCTION("""COMPUTED_VALUE"""),45674.66666666667)</f>
        <v>45674.66667</v>
      </c>
      <c r="E56" s="1">
        <f>IFERROR(__xludf.DUMMYFUNCTION("""COMPUTED_VALUE"""),929.29)</f>
        <v>929.29</v>
      </c>
      <c r="G56" s="2">
        <f>IFERROR(__xludf.DUMMYFUNCTION("""COMPUTED_VALUE"""),45674.66666666667)</f>
        <v>45674.66667</v>
      </c>
      <c r="H56" s="1">
        <f>IFERROR(__xludf.DUMMYFUNCTION("""COMPUTED_VALUE"""),882.62)</f>
        <v>882.62</v>
      </c>
      <c r="J56" s="2">
        <f>IFERROR(__xludf.DUMMYFUNCTION("""COMPUTED_VALUE"""),45674.66666666667)</f>
        <v>45674.66667</v>
      </c>
      <c r="K56" s="1">
        <f>IFERROR(__xludf.DUMMYFUNCTION("""COMPUTED_VALUE"""),921.52)</f>
        <v>921.52</v>
      </c>
      <c r="M56" s="2">
        <f>IFERROR(__xludf.DUMMYFUNCTION("""COMPUTED_VALUE"""),45674.66666666667)</f>
        <v>45674.66667</v>
      </c>
      <c r="N56" s="1">
        <f>IFERROR(__xludf.DUMMYFUNCTION("""COMPUTED_VALUE"""),4.4792781E7)</f>
        <v>44792781</v>
      </c>
    </row>
    <row r="57">
      <c r="A57" s="2">
        <f>IFERROR(__xludf.DUMMYFUNCTION("""COMPUTED_VALUE"""),45681.66666666667)</f>
        <v>45681.66667</v>
      </c>
      <c r="B57" s="1">
        <f>IFERROR(__xludf.DUMMYFUNCTION("""COMPUTED_VALUE"""),923.72)</f>
        <v>923.72</v>
      </c>
      <c r="D57" s="2">
        <f>IFERROR(__xludf.DUMMYFUNCTION("""COMPUTED_VALUE"""),45681.66666666667)</f>
        <v>45681.66667</v>
      </c>
      <c r="E57" s="1">
        <f>IFERROR(__xludf.DUMMYFUNCTION("""COMPUTED_VALUE"""),953.13)</f>
        <v>953.13</v>
      </c>
      <c r="G57" s="2">
        <f>IFERROR(__xludf.DUMMYFUNCTION("""COMPUTED_VALUE"""),45681.66666666667)</f>
        <v>45681.66667</v>
      </c>
      <c r="H57" s="1">
        <f>IFERROR(__xludf.DUMMYFUNCTION("""COMPUTED_VALUE"""),923.72)</f>
        <v>923.72</v>
      </c>
      <c r="J57" s="2">
        <f>IFERROR(__xludf.DUMMYFUNCTION("""COMPUTED_VALUE"""),45681.66666666667)</f>
        <v>45681.66667</v>
      </c>
      <c r="K57" s="1">
        <f>IFERROR(__xludf.DUMMYFUNCTION("""COMPUTED_VALUE"""),937.65)</f>
        <v>937.65</v>
      </c>
      <c r="M57" s="2">
        <f>IFERROR(__xludf.DUMMYFUNCTION("""COMPUTED_VALUE"""),45681.66666666667)</f>
        <v>45681.66667</v>
      </c>
      <c r="N57" s="1">
        <f>IFERROR(__xludf.DUMMYFUNCTION("""COMPUTED_VALUE"""),4.4730155E7)</f>
        <v>44730155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IFERROR(__xludf.DUMMYFUNCTION("""COMPUTED_VALUE"""),936.68)</f>
        <v>936.68</v>
      </c>
      <c r="D58" s="2">
        <f>IFERROR(__xludf.DUMMYFUNCTION("""COMPUTED_VALUE"""),45688.66666666667)</f>
        <v>45688.66667</v>
      </c>
      <c r="E58" s="1">
        <f>IFERROR(__xludf.DUMMYFUNCTION("""COMPUTED_VALUE"""),961.07)</f>
        <v>961.07</v>
      </c>
      <c r="G58" s="2">
        <f>IFERROR(__xludf.DUMMYFUNCTION("""COMPUTED_VALUE"""),45688.66666666667)</f>
        <v>45688.66667</v>
      </c>
      <c r="H58" s="1">
        <f>IFERROR(__xludf.DUMMYFUNCTION("""COMPUTED_VALUE"""),933.43)</f>
        <v>933.43</v>
      </c>
      <c r="J58" s="2">
        <f>IFERROR(__xludf.DUMMYFUNCTION("""COMPUTED_VALUE"""),45688.66666666667)</f>
        <v>45688.66667</v>
      </c>
      <c r="K58" s="1">
        <f>IFERROR(__xludf.DUMMYFUNCTION("""COMPUTED_VALUE"""),949.9)</f>
        <v>949.9</v>
      </c>
      <c r="M58" s="2">
        <f>IFERROR(__xludf.DUMMYFUNCTION("""COMPUTED_VALUE"""),45688.66666666667)</f>
        <v>45688.66667</v>
      </c>
      <c r="N58" s="1">
        <f>IFERROR(__xludf.DUMMYFUNCTION("""COMPUTED_VALUE"""),3.3508356E7)</f>
        <v>33508356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IFERROR(__xludf.DUMMYFUNCTION("""COMPUTED_VALUE"""),941.79)</f>
        <v>941.79</v>
      </c>
      <c r="D59" s="2">
        <f>IFERROR(__xludf.DUMMYFUNCTION("""COMPUTED_VALUE"""),45695.66666666667)</f>
        <v>45695.66667</v>
      </c>
      <c r="E59" s="1">
        <f>IFERROR(__xludf.DUMMYFUNCTION("""COMPUTED_VALUE"""),955.71)</f>
        <v>955.71</v>
      </c>
      <c r="G59" s="2">
        <f>IFERROR(__xludf.DUMMYFUNCTION("""COMPUTED_VALUE"""),45695.66666666667)</f>
        <v>45695.66667</v>
      </c>
      <c r="H59" s="1">
        <f>IFERROR(__xludf.DUMMYFUNCTION("""COMPUTED_VALUE"""),894.75)</f>
        <v>894.75</v>
      </c>
      <c r="J59" s="2">
        <f>IFERROR(__xludf.DUMMYFUNCTION("""COMPUTED_VALUE"""),45695.66666666667)</f>
        <v>45695.66667</v>
      </c>
      <c r="K59" s="1">
        <f>IFERROR(__xludf.DUMMYFUNCTION("""COMPUTED_VALUE"""),895.4)</f>
        <v>895.4</v>
      </c>
      <c r="M59" s="2">
        <f>IFERROR(__xludf.DUMMYFUNCTION("""COMPUTED_VALUE"""),45695.66666666667)</f>
        <v>45695.66667</v>
      </c>
      <c r="N59" s="1">
        <f>IFERROR(__xludf.DUMMYFUNCTION("""COMPUTED_VALUE"""),4.5002435E7)</f>
        <v>45002435</v>
      </c>
    </row>
    <row r="60">
      <c r="A60" s="2">
        <f>IFERROR(__xludf.DUMMYFUNCTION("""COMPUTED_VALUE"""),45702.66666666667)</f>
        <v>45702.66667</v>
      </c>
      <c r="B60" s="1">
        <f>IFERROR(__xludf.DUMMYFUNCTION("""COMPUTED_VALUE"""),896.05)</f>
        <v>896.05</v>
      </c>
      <c r="D60" s="2">
        <f>IFERROR(__xludf.DUMMYFUNCTION("""COMPUTED_VALUE"""),45702.66666666667)</f>
        <v>45702.66667</v>
      </c>
      <c r="E60" s="1">
        <f>IFERROR(__xludf.DUMMYFUNCTION("""COMPUTED_VALUE"""),904.72)</f>
        <v>904.72</v>
      </c>
      <c r="G60" s="2">
        <f>IFERROR(__xludf.DUMMYFUNCTION("""COMPUTED_VALUE"""),45702.66666666667)</f>
        <v>45702.66667</v>
      </c>
      <c r="H60" s="1">
        <f>IFERROR(__xludf.DUMMYFUNCTION("""COMPUTED_VALUE"""),881.73)</f>
        <v>881.73</v>
      </c>
      <c r="J60" s="2">
        <f>IFERROR(__xludf.DUMMYFUNCTION("""COMPUTED_VALUE"""),45702.66666666667)</f>
        <v>45702.66667</v>
      </c>
      <c r="K60" s="1">
        <f>IFERROR(__xludf.DUMMYFUNCTION("""COMPUTED_VALUE"""),885.07)</f>
        <v>885.07</v>
      </c>
      <c r="M60" s="2">
        <f>IFERROR(__xludf.DUMMYFUNCTION("""COMPUTED_VALUE"""),45702.66666666667)</f>
        <v>45702.66667</v>
      </c>
      <c r="N60" s="1">
        <f>IFERROR(__xludf.DUMMYFUNCTION("""COMPUTED_VALUE"""),3.3569423E7)</f>
        <v>33569423</v>
      </c>
    </row>
    <row r="61">
      <c r="A61" s="2">
        <f>IFERROR(__xludf.DUMMYFUNCTION("""COMPUTED_VALUE"""),45709.66666666667)</f>
        <v>45709.66667</v>
      </c>
      <c r="B61" s="1">
        <f>IFERROR(__xludf.DUMMYFUNCTION("""COMPUTED_VALUE"""),885.07)</f>
        <v>885.07</v>
      </c>
      <c r="D61" s="2">
        <f>IFERROR(__xludf.DUMMYFUNCTION("""COMPUTED_VALUE"""),45709.66666666667)</f>
        <v>45709.66667</v>
      </c>
      <c r="E61" s="1">
        <f>IFERROR(__xludf.DUMMYFUNCTION("""COMPUTED_VALUE"""),910.9)</f>
        <v>910.9</v>
      </c>
      <c r="G61" s="2">
        <f>IFERROR(__xludf.DUMMYFUNCTION("""COMPUTED_VALUE"""),45709.66666666667)</f>
        <v>45709.66667</v>
      </c>
      <c r="H61" s="1">
        <f>IFERROR(__xludf.DUMMYFUNCTION("""COMPUTED_VALUE"""),884.63)</f>
        <v>884.63</v>
      </c>
      <c r="J61" s="2">
        <f>IFERROR(__xludf.DUMMYFUNCTION("""COMPUTED_VALUE"""),45709.66666666667)</f>
        <v>45709.66667</v>
      </c>
      <c r="K61" s="1">
        <f>IFERROR(__xludf.DUMMYFUNCTION("""COMPUTED_VALUE"""),901.68)</f>
        <v>901.68</v>
      </c>
      <c r="M61" s="2">
        <f>IFERROR(__xludf.DUMMYFUNCTION("""COMPUTED_VALUE"""),45709.66666666667)</f>
        <v>45709.66667</v>
      </c>
      <c r="N61" s="1">
        <f>IFERROR(__xludf.DUMMYFUNCTION("""COMPUTED_VALUE"""),3.1943611E7)</f>
        <v>31943611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IFERROR(__xludf.DUMMYFUNCTION("""COMPUTED_VALUE"""),900.9)</f>
        <v>900.9</v>
      </c>
      <c r="D62" s="2">
        <f>IFERROR(__xludf.DUMMYFUNCTION("""COMPUTED_VALUE"""),45716.66666666667)</f>
        <v>45716.66667</v>
      </c>
      <c r="E62" s="1">
        <f>IFERROR(__xludf.DUMMYFUNCTION("""COMPUTED_VALUE"""),928.06)</f>
        <v>928.06</v>
      </c>
      <c r="G62" s="2">
        <f>IFERROR(__xludf.DUMMYFUNCTION("""COMPUTED_VALUE"""),45716.66666666667)</f>
        <v>45716.66667</v>
      </c>
      <c r="H62" s="1">
        <f>IFERROR(__xludf.DUMMYFUNCTION("""COMPUTED_VALUE"""),889.82)</f>
        <v>889.82</v>
      </c>
      <c r="J62" s="2">
        <f>IFERROR(__xludf.DUMMYFUNCTION("""COMPUTED_VALUE"""),45716.66666666667)</f>
        <v>45716.66667</v>
      </c>
      <c r="K62" s="1">
        <f>IFERROR(__xludf.DUMMYFUNCTION("""COMPUTED_VALUE"""),927.22)</f>
        <v>927.22</v>
      </c>
      <c r="M62" s="2">
        <f>IFERROR(__xludf.DUMMYFUNCTION("""COMPUTED_VALUE"""),45716.66666666667)</f>
        <v>45716.66667</v>
      </c>
      <c r="N62" s="1">
        <f>IFERROR(__xludf.DUMMYFUNCTION("""COMPUTED_VALUE"""),4.8874279E7)</f>
        <v>48874279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IFERROR(__xludf.DUMMYFUNCTION("""COMPUTED_VALUE"""),930.73)</f>
        <v>930.73</v>
      </c>
      <c r="D63" s="2">
        <f>IFERROR(__xludf.DUMMYFUNCTION("""COMPUTED_VALUE"""),45723.66666666667)</f>
        <v>45723.66667</v>
      </c>
      <c r="E63" s="1">
        <f>IFERROR(__xludf.DUMMYFUNCTION("""COMPUTED_VALUE"""),938.03)</f>
        <v>938.03</v>
      </c>
      <c r="G63" s="2">
        <f>IFERROR(__xludf.DUMMYFUNCTION("""COMPUTED_VALUE"""),45723.66666666667)</f>
        <v>45723.66667</v>
      </c>
      <c r="H63" s="1">
        <f>IFERROR(__xludf.DUMMYFUNCTION("""COMPUTED_VALUE"""),890.53)</f>
        <v>890.53</v>
      </c>
      <c r="J63" s="2">
        <f>IFERROR(__xludf.DUMMYFUNCTION("""COMPUTED_VALUE"""),45723.66666666667)</f>
        <v>45723.66667</v>
      </c>
      <c r="K63" s="1">
        <f>IFERROR(__xludf.DUMMYFUNCTION("""COMPUTED_VALUE"""),911.65)</f>
        <v>911.65</v>
      </c>
      <c r="M63" s="2">
        <f>IFERROR(__xludf.DUMMYFUNCTION("""COMPUTED_VALUE"""),45723.66666666667)</f>
        <v>45723.66667</v>
      </c>
      <c r="N63" s="1">
        <f>IFERROR(__xludf.DUMMYFUNCTION("""COMPUTED_VALUE"""),5.4530993E7)</f>
        <v>54530993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IFERROR(__xludf.DUMMYFUNCTION("""COMPUTED_VALUE"""),911.44)</f>
        <v>911.44</v>
      </c>
      <c r="D64" s="2">
        <f>IFERROR(__xludf.DUMMYFUNCTION("""COMPUTED_VALUE"""),45730.66666666667)</f>
        <v>45730.66667</v>
      </c>
      <c r="E64" s="1">
        <f>IFERROR(__xludf.DUMMYFUNCTION("""COMPUTED_VALUE"""),927.59)</f>
        <v>927.59</v>
      </c>
      <c r="G64" s="2">
        <f>IFERROR(__xludf.DUMMYFUNCTION("""COMPUTED_VALUE"""),45730.66666666667)</f>
        <v>45730.66667</v>
      </c>
      <c r="H64" s="1">
        <f>IFERROR(__xludf.DUMMYFUNCTION("""COMPUTED_VALUE"""),886.82)</f>
        <v>886.82</v>
      </c>
      <c r="J64" s="2">
        <f>IFERROR(__xludf.DUMMYFUNCTION("""COMPUTED_VALUE"""),45730.66666666667)</f>
        <v>45730.66667</v>
      </c>
      <c r="K64" s="1">
        <f>IFERROR(__xludf.DUMMYFUNCTION("""COMPUTED_VALUE"""),907.3)</f>
        <v>907.3</v>
      </c>
      <c r="M64" s="2">
        <f>IFERROR(__xludf.DUMMYFUNCTION("""COMPUTED_VALUE"""),45730.66666666667)</f>
        <v>45730.66667</v>
      </c>
      <c r="N64" s="1">
        <f>IFERROR(__xludf.DUMMYFUNCTION("""COMPUTED_VALUE"""),4.2360368E7)</f>
        <v>42360368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IFERROR(__xludf.DUMMYFUNCTION("""COMPUTED_VALUE"""),903.45)</f>
        <v>903.45</v>
      </c>
      <c r="D65" s="2">
        <f>IFERROR(__xludf.DUMMYFUNCTION("""COMPUTED_VALUE"""),45737.66666666667)</f>
        <v>45737.66667</v>
      </c>
      <c r="E65" s="1">
        <f>IFERROR(__xludf.DUMMYFUNCTION("""COMPUTED_VALUE"""),919.6)</f>
        <v>919.6</v>
      </c>
      <c r="G65" s="2">
        <f>IFERROR(__xludf.DUMMYFUNCTION("""COMPUTED_VALUE"""),45737.66666666667)</f>
        <v>45737.66667</v>
      </c>
      <c r="H65" s="1">
        <f>IFERROR(__xludf.DUMMYFUNCTION("""COMPUTED_VALUE"""),901.82)</f>
        <v>901.82</v>
      </c>
      <c r="J65" s="2">
        <f>IFERROR(__xludf.DUMMYFUNCTION("""COMPUTED_VALUE"""),45737.66666666667)</f>
        <v>45737.66667</v>
      </c>
      <c r="K65" s="1">
        <f>IFERROR(__xludf.DUMMYFUNCTION("""COMPUTED_VALUE"""),908.95)</f>
        <v>908.95</v>
      </c>
      <c r="M65" s="2">
        <f>IFERROR(__xludf.DUMMYFUNCTION("""COMPUTED_VALUE"""),45737.66666666667)</f>
        <v>45737.66667</v>
      </c>
      <c r="N65" s="1">
        <f>IFERROR(__xludf.DUMMYFUNCTION("""COMPUTED_VALUE"""),4.2817971E7)</f>
        <v>42817971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IFERROR(__xludf.DUMMYFUNCTION("""COMPUTED_VALUE"""),913.23)</f>
        <v>913.23</v>
      </c>
      <c r="D66" s="2">
        <f>IFERROR(__xludf.DUMMYFUNCTION("""COMPUTED_VALUE"""),45744.66666666667)</f>
        <v>45744.66667</v>
      </c>
      <c r="E66" s="1">
        <f>IFERROR(__xludf.DUMMYFUNCTION("""COMPUTED_VALUE"""),935.91)</f>
        <v>935.91</v>
      </c>
      <c r="G66" s="2">
        <f>IFERROR(__xludf.DUMMYFUNCTION("""COMPUTED_VALUE"""),45744.66666666667)</f>
        <v>45744.66667</v>
      </c>
      <c r="H66" s="1">
        <f>IFERROR(__xludf.DUMMYFUNCTION("""COMPUTED_VALUE"""),894.96)</f>
        <v>894.96</v>
      </c>
      <c r="J66" s="2">
        <f>IFERROR(__xludf.DUMMYFUNCTION("""COMPUTED_VALUE"""),45744.66666666667)</f>
        <v>45744.66667</v>
      </c>
      <c r="K66" s="1">
        <f>IFERROR(__xludf.DUMMYFUNCTION("""COMPUTED_VALUE"""),897.06)</f>
        <v>897.06</v>
      </c>
      <c r="M66" s="2">
        <f>IFERROR(__xludf.DUMMYFUNCTION("""COMPUTED_VALUE"""),45744.66666666667)</f>
        <v>45744.66667</v>
      </c>
      <c r="N66" s="1">
        <f>IFERROR(__xludf.DUMMYFUNCTION("""COMPUTED_VALUE"""),3.6712225E7)</f>
        <v>36712225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IFERROR(__xludf.DUMMYFUNCTION("""COMPUTED_VALUE"""),895.16)</f>
        <v>895.16</v>
      </c>
      <c r="D67" s="2">
        <f>IFERROR(__xludf.DUMMYFUNCTION("""COMPUTED_VALUE"""),45751.66666666667)</f>
        <v>45751.66667</v>
      </c>
      <c r="E67" s="1">
        <f>IFERROR(__xludf.DUMMYFUNCTION("""COMPUTED_VALUE"""),920.46)</f>
        <v>920.46</v>
      </c>
      <c r="G67" s="2">
        <f>IFERROR(__xludf.DUMMYFUNCTION("""COMPUTED_VALUE"""),45751.66666666667)</f>
        <v>45751.66667</v>
      </c>
      <c r="H67" s="1">
        <f>IFERROR(__xludf.DUMMYFUNCTION("""COMPUTED_VALUE"""),803.18)</f>
        <v>803.18</v>
      </c>
      <c r="J67" s="2">
        <f>IFERROR(__xludf.DUMMYFUNCTION("""COMPUTED_VALUE"""),45751.66666666667)</f>
        <v>45751.66667</v>
      </c>
      <c r="K67" s="1">
        <f>IFERROR(__xludf.DUMMYFUNCTION("""COMPUTED_VALUE"""),804.13)</f>
        <v>804.13</v>
      </c>
      <c r="M67" s="2">
        <f>IFERROR(__xludf.DUMMYFUNCTION("""COMPUTED_VALUE"""),45751.66666666667)</f>
        <v>45751.66667</v>
      </c>
      <c r="N67" s="1">
        <f>IFERROR(__xludf.DUMMYFUNCTION("""COMPUTED_VALUE"""),5.3778441E7)</f>
        <v>53778441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IFERROR(__xludf.DUMMYFUNCTION("""COMPUTED_VALUE"""),803.57)</f>
        <v>803.57</v>
      </c>
      <c r="D68" s="2">
        <f>IFERROR(__xludf.DUMMYFUNCTION("""COMPUTED_VALUE"""),45758.66666666667)</f>
        <v>45758.66667</v>
      </c>
      <c r="E68" s="1">
        <f>IFERROR(__xludf.DUMMYFUNCTION("""COMPUTED_VALUE"""),855.46)</f>
        <v>855.46</v>
      </c>
      <c r="G68" s="2">
        <f>IFERROR(__xludf.DUMMYFUNCTION("""COMPUTED_VALUE"""),45758.66666666667)</f>
        <v>45758.66667</v>
      </c>
      <c r="H68" s="1">
        <f>IFERROR(__xludf.DUMMYFUNCTION("""COMPUTED_VALUE"""),767.22)</f>
        <v>767.22</v>
      </c>
      <c r="J68" s="2">
        <f>IFERROR(__xludf.DUMMYFUNCTION("""COMPUTED_VALUE"""),45758.66666666667)</f>
        <v>45758.66667</v>
      </c>
      <c r="K68" s="1">
        <f>IFERROR(__xludf.DUMMYFUNCTION("""COMPUTED_VALUE"""),845.04)</f>
        <v>845.04</v>
      </c>
      <c r="M68" s="2">
        <f>IFERROR(__xludf.DUMMYFUNCTION("""COMPUTED_VALUE"""),45758.66666666667)</f>
        <v>45758.66667</v>
      </c>
      <c r="N68" s="1">
        <f>IFERROR(__xludf.DUMMYFUNCTION("""COMPUTED_VALUE"""),6.223078E7)</f>
        <v>62230780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IFERROR(__xludf.DUMMYFUNCTION("""COMPUTED_VALUE"""),845.04)</f>
        <v>845.04</v>
      </c>
      <c r="D69" s="2">
        <f>IFERROR(__xludf.DUMMYFUNCTION("""COMPUTED_VALUE"""),45764.66666666667)</f>
        <v>45764.66667</v>
      </c>
      <c r="E69" s="1">
        <f>IFERROR(__xludf.DUMMYFUNCTION("""COMPUTED_VALUE"""),858.18)</f>
        <v>858.18</v>
      </c>
      <c r="G69" s="2">
        <f>IFERROR(__xludf.DUMMYFUNCTION("""COMPUTED_VALUE"""),45764.66666666667)</f>
        <v>45764.66667</v>
      </c>
      <c r="H69" s="1">
        <f>IFERROR(__xludf.DUMMYFUNCTION("""COMPUTED_VALUE"""),815.14)</f>
        <v>815.14</v>
      </c>
      <c r="J69" s="2">
        <f>IFERROR(__xludf.DUMMYFUNCTION("""COMPUTED_VALUE"""),45764.66666666667)</f>
        <v>45764.66667</v>
      </c>
      <c r="K69" s="1">
        <f>IFERROR(__xludf.DUMMYFUNCTION("""COMPUTED_VALUE"""),826.78)</f>
        <v>826.78</v>
      </c>
      <c r="M69" s="2">
        <f>IFERROR(__xludf.DUMMYFUNCTION("""COMPUTED_VALUE"""),45764.66666666667)</f>
        <v>45764.66667</v>
      </c>
      <c r="N69" s="1">
        <f>IFERROR(__xludf.DUMMYFUNCTION("""COMPUTED_VALUE"""),3.1588476E7)</f>
        <v>31588476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IFERROR(__xludf.DUMMYFUNCTION("""COMPUTED_VALUE"""),822.39)</f>
        <v>822.39</v>
      </c>
      <c r="D70" s="2">
        <f>IFERROR(__xludf.DUMMYFUNCTION("""COMPUTED_VALUE"""),45772.66666666667)</f>
        <v>45772.66667</v>
      </c>
      <c r="E70" s="1">
        <f>IFERROR(__xludf.DUMMYFUNCTION("""COMPUTED_VALUE"""),862.67)</f>
        <v>862.67</v>
      </c>
      <c r="G70" s="2">
        <f>IFERROR(__xludf.DUMMYFUNCTION("""COMPUTED_VALUE"""),45772.66666666667)</f>
        <v>45772.66667</v>
      </c>
      <c r="H70" s="1">
        <f>IFERROR(__xludf.DUMMYFUNCTION("""COMPUTED_VALUE"""),802.38)</f>
        <v>802.38</v>
      </c>
      <c r="J70" s="2">
        <f>IFERROR(__xludf.DUMMYFUNCTION("""COMPUTED_VALUE"""),45772.66666666667)</f>
        <v>45772.66667</v>
      </c>
      <c r="K70" s="1">
        <f>IFERROR(__xludf.DUMMYFUNCTION("""COMPUTED_VALUE"""),849.79)</f>
        <v>849.79</v>
      </c>
      <c r="M70" s="2">
        <f>IFERROR(__xludf.DUMMYFUNCTION("""COMPUTED_VALUE"""),45772.66666666667)</f>
        <v>45772.66667</v>
      </c>
      <c r="N70" s="1">
        <f>IFERROR(__xludf.DUMMYFUNCTION("""COMPUTED_VALUE"""),4.3567679E7)</f>
        <v>43567679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IFERROR(__xludf.DUMMYFUNCTION("""COMPUTED_VALUE"""),849.79)</f>
        <v>849.79</v>
      </c>
      <c r="D71" s="2">
        <f>IFERROR(__xludf.DUMMYFUNCTION("""COMPUTED_VALUE"""),45779.66666666667)</f>
        <v>45779.66667</v>
      </c>
      <c r="E71" s="1">
        <f>IFERROR(__xludf.DUMMYFUNCTION("""COMPUTED_VALUE"""),905.06)</f>
        <v>905.06</v>
      </c>
      <c r="G71" s="2">
        <f>IFERROR(__xludf.DUMMYFUNCTION("""COMPUTED_VALUE"""),45779.66666666667)</f>
        <v>45779.66667</v>
      </c>
      <c r="H71" s="1">
        <f>IFERROR(__xludf.DUMMYFUNCTION("""COMPUTED_VALUE"""),843.83)</f>
        <v>843.83</v>
      </c>
      <c r="J71" s="2">
        <f>IFERROR(__xludf.DUMMYFUNCTION("""COMPUTED_VALUE"""),45779.66666666667)</f>
        <v>45779.66667</v>
      </c>
      <c r="K71" s="1">
        <f>IFERROR(__xludf.DUMMYFUNCTION("""COMPUTED_VALUE"""),901.09)</f>
        <v>901.09</v>
      </c>
      <c r="M71" s="2">
        <f>IFERROR(__xludf.DUMMYFUNCTION("""COMPUTED_VALUE"""),45779.66666666667)</f>
        <v>45779.66667</v>
      </c>
      <c r="N71" s="1">
        <f>IFERROR(__xludf.DUMMYFUNCTION("""COMPUTED_VALUE"""),3.9338721E7)</f>
        <v>39338721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IFERROR(__xludf.DUMMYFUNCTION("""COMPUTED_VALUE"""),898.22)</f>
        <v>898.22</v>
      </c>
      <c r="D72" s="2">
        <f>IFERROR(__xludf.DUMMYFUNCTION("""COMPUTED_VALUE"""),45786.66666666667)</f>
        <v>45786.66667</v>
      </c>
      <c r="E72" s="1">
        <f>IFERROR(__xludf.DUMMYFUNCTION("""COMPUTED_VALUE"""),907.26)</f>
        <v>907.26</v>
      </c>
      <c r="G72" s="2">
        <f>IFERROR(__xludf.DUMMYFUNCTION("""COMPUTED_VALUE"""),45786.66666666667)</f>
        <v>45786.66667</v>
      </c>
      <c r="H72" s="1">
        <f>IFERROR(__xludf.DUMMYFUNCTION("""COMPUTED_VALUE"""),879.54)</f>
        <v>879.54</v>
      </c>
      <c r="J72" s="2">
        <f>IFERROR(__xludf.DUMMYFUNCTION("""COMPUTED_VALUE"""),45786.66666666667)</f>
        <v>45786.66667</v>
      </c>
      <c r="K72" s="1">
        <f>IFERROR(__xludf.DUMMYFUNCTION("""COMPUTED_VALUE"""),899.28)</f>
        <v>899.28</v>
      </c>
      <c r="M72" s="2">
        <f>IFERROR(__xludf.DUMMYFUNCTION("""COMPUTED_VALUE"""),45786.66666666667)</f>
        <v>45786.66667</v>
      </c>
      <c r="N72" s="1">
        <f>IFERROR(__xludf.DUMMYFUNCTION("""COMPUTED_VALUE"""),3.5209756E7)</f>
        <v>35209756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IFERROR(__xludf.DUMMYFUNCTION("""COMPUTED_VALUE"""),912.5)</f>
        <v>912.5</v>
      </c>
      <c r="D73" s="2">
        <f>IFERROR(__xludf.DUMMYFUNCTION("""COMPUTED_VALUE"""),45793.66666666667)</f>
        <v>45793.66667</v>
      </c>
      <c r="E73" s="1">
        <f>IFERROR(__xludf.DUMMYFUNCTION("""COMPUTED_VALUE"""),950.06)</f>
        <v>950.06</v>
      </c>
      <c r="G73" s="2">
        <f>IFERROR(__xludf.DUMMYFUNCTION("""COMPUTED_VALUE"""),45793.66666666667)</f>
        <v>45793.66667</v>
      </c>
      <c r="H73" s="1">
        <f>IFERROR(__xludf.DUMMYFUNCTION("""COMPUTED_VALUE"""),912.5)</f>
        <v>912.5</v>
      </c>
      <c r="J73" s="2">
        <f>IFERROR(__xludf.DUMMYFUNCTION("""COMPUTED_VALUE"""),45793.66666666667)</f>
        <v>45793.66667</v>
      </c>
      <c r="K73" s="1">
        <f>IFERROR(__xludf.DUMMYFUNCTION("""COMPUTED_VALUE"""),949.72)</f>
        <v>949.72</v>
      </c>
      <c r="M73" s="2">
        <f>IFERROR(__xludf.DUMMYFUNCTION("""COMPUTED_VALUE"""),45793.66666666667)</f>
        <v>45793.66667</v>
      </c>
      <c r="N73" s="1">
        <f>IFERROR(__xludf.DUMMYFUNCTION("""COMPUTED_VALUE"""),3.7739491E7)</f>
        <v>37739491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IFERROR(__xludf.DUMMYFUNCTION("""COMPUTED_VALUE"""),945.6)</f>
        <v>945.6</v>
      </c>
      <c r="D74" s="2">
        <f>IFERROR(__xludf.DUMMYFUNCTION("""COMPUTED_VALUE"""),45800.66666666667)</f>
        <v>45800.66667</v>
      </c>
      <c r="E74" s="1">
        <f>IFERROR(__xludf.DUMMYFUNCTION("""COMPUTED_VALUE"""),958.99)</f>
        <v>958.99</v>
      </c>
      <c r="G74" s="2">
        <f>IFERROR(__xludf.DUMMYFUNCTION("""COMPUTED_VALUE"""),45800.66666666667)</f>
        <v>45800.66667</v>
      </c>
      <c r="H74" s="1">
        <f>IFERROR(__xludf.DUMMYFUNCTION("""COMPUTED_VALUE"""),930.81)</f>
        <v>930.81</v>
      </c>
      <c r="J74" s="2">
        <f>IFERROR(__xludf.DUMMYFUNCTION("""COMPUTED_VALUE"""),45800.66666666667)</f>
        <v>45800.66667</v>
      </c>
      <c r="K74" s="1">
        <f>IFERROR(__xludf.DUMMYFUNCTION("""COMPUTED_VALUE"""),935.0)</f>
        <v>935</v>
      </c>
      <c r="M74" s="2">
        <f>IFERROR(__xludf.DUMMYFUNCTION("""COMPUTED_VALUE"""),45800.66666666667)</f>
        <v>45800.66667</v>
      </c>
      <c r="N74" s="1">
        <f>IFERROR(__xludf.DUMMYFUNCTION("""COMPUTED_VALUE"""),2.8501908E7)</f>
        <v>28501908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IFERROR(__xludf.DUMMYFUNCTION("""COMPUTED_VALUE"""),940.88)</f>
        <v>940.88</v>
      </c>
      <c r="D75" s="2">
        <f>IFERROR(__xludf.DUMMYFUNCTION("""COMPUTED_VALUE"""),45807.66666666667)</f>
        <v>45807.66667</v>
      </c>
      <c r="E75" s="1">
        <f>IFERROR(__xludf.DUMMYFUNCTION("""COMPUTED_VALUE"""),954.27)</f>
        <v>954.27</v>
      </c>
      <c r="G75" s="2">
        <f>IFERROR(__xludf.DUMMYFUNCTION("""COMPUTED_VALUE"""),45807.66666666667)</f>
        <v>45807.66667</v>
      </c>
      <c r="H75" s="1">
        <f>IFERROR(__xludf.DUMMYFUNCTION("""COMPUTED_VALUE"""),935.3)</f>
        <v>935.3</v>
      </c>
      <c r="J75" s="2">
        <f>IFERROR(__xludf.DUMMYFUNCTION("""COMPUTED_VALUE"""),45807.66666666667)</f>
        <v>45807.66667</v>
      </c>
      <c r="K75" s="1">
        <f>IFERROR(__xludf.DUMMYFUNCTION("""COMPUTED_VALUE"""),949.22)</f>
        <v>949.22</v>
      </c>
      <c r="M75" s="2">
        <f>IFERROR(__xludf.DUMMYFUNCTION("""COMPUTED_VALUE"""),45807.66666666667)</f>
        <v>45807.66667</v>
      </c>
      <c r="N75" s="1">
        <f>IFERROR(__xludf.DUMMYFUNCTION("""COMPUTED_VALUE"""),3.323612E7)</f>
        <v>33236120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IFERROR(__xludf.DUMMYFUNCTION("""COMPUTED_VALUE"""),944.7)</f>
        <v>944.7</v>
      </c>
      <c r="D76" s="2">
        <f>IFERROR(__xludf.DUMMYFUNCTION("""COMPUTED_VALUE"""),45814.66666666667)</f>
        <v>45814.66667</v>
      </c>
      <c r="E76" s="1">
        <f>IFERROR(__xludf.DUMMYFUNCTION("""COMPUTED_VALUE"""),959.31)</f>
        <v>959.31</v>
      </c>
      <c r="G76" s="2">
        <f>IFERROR(__xludf.DUMMYFUNCTION("""COMPUTED_VALUE"""),45814.66666666667)</f>
        <v>45814.66667</v>
      </c>
      <c r="H76" s="1">
        <f>IFERROR(__xludf.DUMMYFUNCTION("""COMPUTED_VALUE"""),929.87)</f>
        <v>929.87</v>
      </c>
      <c r="J76" s="2">
        <f>IFERROR(__xludf.DUMMYFUNCTION("""COMPUTED_VALUE"""),45814.66666666667)</f>
        <v>45814.66667</v>
      </c>
      <c r="K76" s="1">
        <f>IFERROR(__xludf.DUMMYFUNCTION("""COMPUTED_VALUE"""),948.49)</f>
        <v>948.49</v>
      </c>
      <c r="M76" s="2">
        <f>IFERROR(__xludf.DUMMYFUNCTION("""COMPUTED_VALUE"""),45814.66666666667)</f>
        <v>45814.66667</v>
      </c>
      <c r="N76" s="1">
        <f>IFERROR(__xludf.DUMMYFUNCTION("""COMPUTED_VALUE"""),2.5564351E7)</f>
        <v>25564351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IFERROR(__xludf.DUMMYFUNCTION("""COMPUTED_VALUE"""),947.96)</f>
        <v>947.96</v>
      </c>
      <c r="D77" s="2">
        <f>IFERROR(__xludf.DUMMYFUNCTION("""COMPUTED_VALUE"""),45821.66666666667)</f>
        <v>45821.66667</v>
      </c>
      <c r="E77" s="1">
        <f>IFERROR(__xludf.DUMMYFUNCTION("""COMPUTED_VALUE"""),949.28)</f>
        <v>949.28</v>
      </c>
      <c r="G77" s="2">
        <f>IFERROR(__xludf.DUMMYFUNCTION("""COMPUTED_VALUE"""),45821.66666666667)</f>
        <v>45821.66667</v>
      </c>
      <c r="H77" s="1">
        <f>IFERROR(__xludf.DUMMYFUNCTION("""COMPUTED_VALUE"""),926.41)</f>
        <v>926.41</v>
      </c>
      <c r="J77" s="2">
        <f>IFERROR(__xludf.DUMMYFUNCTION("""COMPUTED_VALUE"""),45821.66666666667)</f>
        <v>45821.66667</v>
      </c>
      <c r="K77" s="1">
        <f>IFERROR(__xludf.DUMMYFUNCTION("""COMPUTED_VALUE"""),929.14)</f>
        <v>929.14</v>
      </c>
      <c r="M77" s="2">
        <f>IFERROR(__xludf.DUMMYFUNCTION("""COMPUTED_VALUE"""),45821.66666666667)</f>
        <v>45821.66667</v>
      </c>
      <c r="N77" s="1">
        <f>IFERROR(__xludf.DUMMYFUNCTION("""COMPUTED_VALUE"""),2.5681408E7)</f>
        <v>25681408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IFERROR(__xludf.DUMMYFUNCTION("""COMPUTED_VALUE"""),931.82)</f>
        <v>931.82</v>
      </c>
      <c r="D78" s="2">
        <f>IFERROR(__xludf.DUMMYFUNCTION("""COMPUTED_VALUE"""),45828.66666666667)</f>
        <v>45828.66667</v>
      </c>
      <c r="E78" s="1">
        <f>IFERROR(__xludf.DUMMYFUNCTION("""COMPUTED_VALUE"""),941.22)</f>
        <v>941.22</v>
      </c>
      <c r="G78" s="2">
        <f>IFERROR(__xludf.DUMMYFUNCTION("""COMPUTED_VALUE"""),45828.66666666667)</f>
        <v>45828.66667</v>
      </c>
      <c r="H78" s="1">
        <f>IFERROR(__xludf.DUMMYFUNCTION("""COMPUTED_VALUE"""),917.92)</f>
        <v>917.92</v>
      </c>
      <c r="J78" s="2">
        <f>IFERROR(__xludf.DUMMYFUNCTION("""COMPUTED_VALUE"""),45828.66666666667)</f>
        <v>45828.66667</v>
      </c>
      <c r="K78" s="1">
        <f>IFERROR(__xludf.DUMMYFUNCTION("""COMPUTED_VALUE"""),926.27)</f>
        <v>926.27</v>
      </c>
      <c r="M78" s="2">
        <f>IFERROR(__xludf.DUMMYFUNCTION("""COMPUTED_VALUE"""),45828.66666666667)</f>
        <v>45828.66667</v>
      </c>
      <c r="N78" s="1">
        <f>IFERROR(__xludf.DUMMYFUNCTION("""COMPUTED_VALUE"""),2.6575332E7)</f>
        <v>26575332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IFERROR(__xludf.DUMMYFUNCTION("""COMPUTED_VALUE"""),926.27)</f>
        <v>926.27</v>
      </c>
      <c r="D79" s="2">
        <f>IFERROR(__xludf.DUMMYFUNCTION("""COMPUTED_VALUE"""),45835.66666666667)</f>
        <v>45835.66667</v>
      </c>
      <c r="E79" s="1">
        <f>IFERROR(__xludf.DUMMYFUNCTION("""COMPUTED_VALUE"""),965.11)</f>
        <v>965.11</v>
      </c>
      <c r="G79" s="2">
        <f>IFERROR(__xludf.DUMMYFUNCTION("""COMPUTED_VALUE"""),45835.66666666667)</f>
        <v>45835.66667</v>
      </c>
      <c r="H79" s="1">
        <f>IFERROR(__xludf.DUMMYFUNCTION("""COMPUTED_VALUE"""),924.57)</f>
        <v>924.57</v>
      </c>
      <c r="J79" s="2">
        <f>IFERROR(__xludf.DUMMYFUNCTION("""COMPUTED_VALUE"""),45835.66666666667)</f>
        <v>45835.66667</v>
      </c>
      <c r="K79" s="1">
        <f>IFERROR(__xludf.DUMMYFUNCTION("""COMPUTED_VALUE"""),963.44)</f>
        <v>963.44</v>
      </c>
      <c r="M79" s="2">
        <f>IFERROR(__xludf.DUMMYFUNCTION("""COMPUTED_VALUE"""),45835.66666666667)</f>
        <v>45835.66667</v>
      </c>
      <c r="N79" s="1">
        <f>IFERROR(__xludf.DUMMYFUNCTION("""COMPUTED_VALUE"""),3.1402947E7)</f>
        <v>31402947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IFERROR(__xludf.DUMMYFUNCTION("""COMPUTED_VALUE"""),963.44)</f>
        <v>963.44</v>
      </c>
      <c r="D80" s="2">
        <f>IFERROR(__xludf.DUMMYFUNCTION("""COMPUTED_VALUE"""),45841.54166666667)</f>
        <v>45841.54167</v>
      </c>
      <c r="E80" s="1">
        <f>IFERROR(__xludf.DUMMYFUNCTION("""COMPUTED_VALUE"""),1003.17)</f>
        <v>1003.17</v>
      </c>
      <c r="G80" s="2">
        <f>IFERROR(__xludf.DUMMYFUNCTION("""COMPUTED_VALUE"""),45841.54166666667)</f>
        <v>45841.54167</v>
      </c>
      <c r="H80" s="1">
        <f>IFERROR(__xludf.DUMMYFUNCTION("""COMPUTED_VALUE"""),961.2)</f>
        <v>961.2</v>
      </c>
      <c r="J80" s="2">
        <f>IFERROR(__xludf.DUMMYFUNCTION("""COMPUTED_VALUE"""),45841.54166666667)</f>
        <v>45841.54167</v>
      </c>
      <c r="K80" s="1">
        <f>IFERROR(__xludf.DUMMYFUNCTION("""COMPUTED_VALUE"""),996.76)</f>
        <v>996.76</v>
      </c>
      <c r="M80" s="2">
        <f>IFERROR(__xludf.DUMMYFUNCTION("""COMPUTED_VALUE"""),45841.54166666667)</f>
        <v>45841.54167</v>
      </c>
      <c r="N80" s="1">
        <f>IFERROR(__xludf.DUMMYFUNCTION("""COMPUTED_VALUE"""),2.6025348E7)</f>
        <v>26025348</v>
      </c>
    </row>
    <row r="81">
      <c r="A81" s="2">
        <f>IFERROR(__xludf.DUMMYFUNCTION("""COMPUTED_VALUE"""),45849.66666666667)</f>
        <v>45849.66667</v>
      </c>
      <c r="B81" s="1">
        <f>IFERROR(__xludf.DUMMYFUNCTION("""COMPUTED_VALUE"""),996.76)</f>
        <v>996.76</v>
      </c>
      <c r="D81" s="2">
        <f>IFERROR(__xludf.DUMMYFUNCTION("""COMPUTED_VALUE"""),45849.66666666667)</f>
        <v>45849.66667</v>
      </c>
      <c r="E81" s="1">
        <f>IFERROR(__xludf.DUMMYFUNCTION("""COMPUTED_VALUE"""),1008.5)</f>
        <v>1008.5</v>
      </c>
      <c r="G81" s="2">
        <f>IFERROR(__xludf.DUMMYFUNCTION("""COMPUTED_VALUE"""),45849.66666666667)</f>
        <v>45849.66667</v>
      </c>
      <c r="H81" s="1">
        <f>IFERROR(__xludf.DUMMYFUNCTION("""COMPUTED_VALUE"""),984.27)</f>
        <v>984.27</v>
      </c>
      <c r="J81" s="2">
        <f>IFERROR(__xludf.DUMMYFUNCTION("""COMPUTED_VALUE"""),45849.66666666667)</f>
        <v>45849.66667</v>
      </c>
      <c r="K81" s="1">
        <f>IFERROR(__xludf.DUMMYFUNCTION("""COMPUTED_VALUE"""),991.24)</f>
        <v>991.24</v>
      </c>
      <c r="M81" s="2">
        <f>IFERROR(__xludf.DUMMYFUNCTION("""COMPUTED_VALUE"""),45849.66666666667)</f>
        <v>45849.66667</v>
      </c>
      <c r="N81" s="1">
        <f>IFERROR(__xludf.DUMMYFUNCTION("""COMPUTED_VALUE"""),2.8628122E7)</f>
        <v>28628122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IFERROR(__xludf.DUMMYFUNCTION("""COMPUTED_VALUE"""),992.22)</f>
        <v>992.22</v>
      </c>
      <c r="D82" s="2">
        <f>IFERROR(__xludf.DUMMYFUNCTION("""COMPUTED_VALUE"""),45856.66666666667)</f>
        <v>45856.66667</v>
      </c>
      <c r="E82" s="1">
        <f>IFERROR(__xludf.DUMMYFUNCTION("""COMPUTED_VALUE"""),1017.95)</f>
        <v>1017.95</v>
      </c>
      <c r="G82" s="2">
        <f>IFERROR(__xludf.DUMMYFUNCTION("""COMPUTED_VALUE"""),45856.66666666667)</f>
        <v>45856.66667</v>
      </c>
      <c r="H82" s="1">
        <f>IFERROR(__xludf.DUMMYFUNCTION("""COMPUTED_VALUE"""),976.92)</f>
        <v>976.92</v>
      </c>
      <c r="J82" s="2">
        <f>IFERROR(__xludf.DUMMYFUNCTION("""COMPUTED_VALUE"""),45856.66666666667)</f>
        <v>45856.66667</v>
      </c>
      <c r="K82" s="1">
        <f>IFERROR(__xludf.DUMMYFUNCTION("""COMPUTED_VALUE"""),986.98)</f>
        <v>986.98</v>
      </c>
      <c r="M82" s="2">
        <f>IFERROR(__xludf.DUMMYFUNCTION("""COMPUTED_VALUE"""),45856.66666666667)</f>
        <v>45856.66667</v>
      </c>
      <c r="N82" s="1">
        <f>IFERROR(__xludf.DUMMYFUNCTION("""COMPUTED_VALUE"""),4.0120039E7)</f>
        <v>40120039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IFERROR(__xludf.DUMMYFUNCTION("""COMPUTED_VALUE"""),986.98)</f>
        <v>986.98</v>
      </c>
      <c r="D83" s="2">
        <f>IFERROR(__xludf.DUMMYFUNCTION("""COMPUTED_VALUE"""),45863.66666666667)</f>
        <v>45863.66667</v>
      </c>
      <c r="E83" s="1">
        <f>IFERROR(__xludf.DUMMYFUNCTION("""COMPUTED_VALUE"""),994.91)</f>
        <v>994.91</v>
      </c>
      <c r="G83" s="2">
        <f>IFERROR(__xludf.DUMMYFUNCTION("""COMPUTED_VALUE"""),45863.66666666667)</f>
        <v>45863.66667</v>
      </c>
      <c r="H83" s="1">
        <f>IFERROR(__xludf.DUMMYFUNCTION("""COMPUTED_VALUE"""),941.45)</f>
        <v>941.45</v>
      </c>
      <c r="J83" s="2">
        <f>IFERROR(__xludf.DUMMYFUNCTION("""COMPUTED_VALUE"""),45863.66666666667)</f>
        <v>45863.66667</v>
      </c>
      <c r="K83" s="1">
        <f>IFERROR(__xludf.DUMMYFUNCTION("""COMPUTED_VALUE"""),949.27)</f>
        <v>949.27</v>
      </c>
      <c r="M83" s="2">
        <f>IFERROR(__xludf.DUMMYFUNCTION("""COMPUTED_VALUE"""),45863.66666666667)</f>
        <v>45863.66667</v>
      </c>
      <c r="N83" s="1">
        <f>IFERROR(__xludf.DUMMYFUNCTION("""COMPUTED_VALUE"""),4.9127391E7)</f>
        <v>49127391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IFERROR(__xludf.DUMMYFUNCTION("""COMPUTED_VALUE"""),951.93)</f>
        <v>951.93</v>
      </c>
      <c r="D84" s="2">
        <f>IFERROR(__xludf.DUMMYFUNCTION("""COMPUTED_VALUE"""),45870.66666666667)</f>
        <v>45870.66667</v>
      </c>
      <c r="E84" s="1">
        <f>IFERROR(__xludf.DUMMYFUNCTION("""COMPUTED_VALUE"""),963.09)</f>
        <v>963.09</v>
      </c>
      <c r="G84" s="2">
        <f>IFERROR(__xludf.DUMMYFUNCTION("""COMPUTED_VALUE"""),45870.66666666667)</f>
        <v>45870.66667</v>
      </c>
      <c r="H84" s="1">
        <f>IFERROR(__xludf.DUMMYFUNCTION("""COMPUTED_VALUE"""),915.62)</f>
        <v>915.62</v>
      </c>
      <c r="J84" s="2">
        <f>IFERROR(__xludf.DUMMYFUNCTION("""COMPUTED_VALUE"""),45870.66666666667)</f>
        <v>45870.66667</v>
      </c>
      <c r="K84" s="1">
        <f>IFERROR(__xludf.DUMMYFUNCTION("""COMPUTED_VALUE"""),916.06)</f>
        <v>916.06</v>
      </c>
      <c r="M84" s="2">
        <f>IFERROR(__xludf.DUMMYFUNCTION("""COMPUTED_VALUE"""),45870.66666666667)</f>
        <v>45870.66667</v>
      </c>
      <c r="N84" s="1">
        <f>IFERROR(__xludf.DUMMYFUNCTION("""COMPUTED_VALUE"""),4.0066878E7)</f>
        <v>40066878</v>
      </c>
    </row>
    <row r="85">
      <c r="A85" s="2">
        <f>IFERROR(__xludf.DUMMYFUNCTION("""COMPUTED_VALUE"""),45877.66666666667)</f>
        <v>45877.66667</v>
      </c>
      <c r="B85" s="1">
        <f>IFERROR(__xludf.DUMMYFUNCTION("""COMPUTED_VALUE"""),919.93)</f>
        <v>919.93</v>
      </c>
      <c r="D85" s="2">
        <f>IFERROR(__xludf.DUMMYFUNCTION("""COMPUTED_VALUE"""),45877.66666666667)</f>
        <v>45877.66667</v>
      </c>
      <c r="E85" s="1">
        <f>IFERROR(__xludf.DUMMYFUNCTION("""COMPUTED_VALUE"""),941.59)</f>
        <v>941.59</v>
      </c>
      <c r="G85" s="2">
        <f>IFERROR(__xludf.DUMMYFUNCTION("""COMPUTED_VALUE"""),45877.66666666667)</f>
        <v>45877.66667</v>
      </c>
      <c r="H85" s="1">
        <f>IFERROR(__xludf.DUMMYFUNCTION("""COMPUTED_VALUE"""),919.72)</f>
        <v>919.72</v>
      </c>
      <c r="J85" s="2">
        <f>IFERROR(__xludf.DUMMYFUNCTION("""COMPUTED_VALUE"""),45877.66666666667)</f>
        <v>45877.66667</v>
      </c>
      <c r="K85" s="1">
        <f>IFERROR(__xludf.DUMMYFUNCTION("""COMPUTED_VALUE"""),932.41)</f>
        <v>932.41</v>
      </c>
      <c r="M85" s="2">
        <f>IFERROR(__xludf.DUMMYFUNCTION("""COMPUTED_VALUE"""),45877.66666666667)</f>
        <v>45877.66667</v>
      </c>
      <c r="N85" s="1">
        <f>IFERROR(__xludf.DUMMYFUNCTION("""COMPUTED_VALUE"""),2.8667762E7)</f>
        <v>28667762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IFERROR(__xludf.DUMMYFUNCTION("""COMPUTED_VALUE"""),932.41)</f>
        <v>932.41</v>
      </c>
      <c r="D86" s="2">
        <f>IFERROR(__xludf.DUMMYFUNCTION("""COMPUTED_VALUE"""),45884.66666666667)</f>
        <v>45884.66667</v>
      </c>
      <c r="E86" s="1">
        <f>IFERROR(__xludf.DUMMYFUNCTION("""COMPUTED_VALUE"""),958.22)</f>
        <v>958.22</v>
      </c>
      <c r="G86" s="2">
        <f>IFERROR(__xludf.DUMMYFUNCTION("""COMPUTED_VALUE"""),45884.66666666667)</f>
        <v>45884.66667</v>
      </c>
      <c r="H86" s="1">
        <f>IFERROR(__xludf.DUMMYFUNCTION("""COMPUTED_VALUE"""),926.79)</f>
        <v>926.79</v>
      </c>
      <c r="J86" s="2">
        <f>IFERROR(__xludf.DUMMYFUNCTION("""COMPUTED_VALUE"""),45884.66666666667)</f>
        <v>45884.66667</v>
      </c>
      <c r="K86" s="1">
        <f>IFERROR(__xludf.DUMMYFUNCTION("""COMPUTED_VALUE"""),931.6)</f>
        <v>931.6</v>
      </c>
      <c r="M86" s="2">
        <f>IFERROR(__xludf.DUMMYFUNCTION("""COMPUTED_VALUE"""),45884.66666666667)</f>
        <v>45884.66667</v>
      </c>
      <c r="N86" s="1">
        <f>IFERROR(__xludf.DUMMYFUNCTION("""COMPUTED_VALUE"""),3.4916011E7)</f>
        <v>34916011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IFERROR(__xludf.DUMMYFUNCTION("""COMPUTED_VALUE"""),931.26)</f>
        <v>931.26</v>
      </c>
      <c r="D87" s="2">
        <f>IFERROR(__xludf.DUMMYFUNCTION("""COMPUTED_VALUE"""),45891.66666666667)</f>
        <v>45891.66667</v>
      </c>
      <c r="E87" s="1">
        <f>IFERROR(__xludf.DUMMYFUNCTION("""COMPUTED_VALUE"""),963.16)</f>
        <v>963.16</v>
      </c>
      <c r="G87" s="2">
        <f>IFERROR(__xludf.DUMMYFUNCTION("""COMPUTED_VALUE"""),45891.66666666667)</f>
        <v>45891.66667</v>
      </c>
      <c r="H87" s="1">
        <f>IFERROR(__xludf.DUMMYFUNCTION("""COMPUTED_VALUE"""),928.0)</f>
        <v>928</v>
      </c>
      <c r="J87" s="2">
        <f>IFERROR(__xludf.DUMMYFUNCTION("""COMPUTED_VALUE"""),45891.66666666667)</f>
        <v>45891.66667</v>
      </c>
      <c r="K87" s="1">
        <f>IFERROR(__xludf.DUMMYFUNCTION("""COMPUTED_VALUE"""),962.33)</f>
        <v>962.33</v>
      </c>
      <c r="M87" s="2">
        <f>IFERROR(__xludf.DUMMYFUNCTION("""COMPUTED_VALUE"""),45891.66666666667)</f>
        <v>45891.66667</v>
      </c>
      <c r="N87" s="1">
        <f>IFERROR(__xludf.DUMMYFUNCTION("""COMPUTED_VALUE"""),2.7838629E7)</f>
        <v>27838629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IFERROR(__xludf.DUMMYFUNCTION("""COMPUTED_VALUE"""),961.02)</f>
        <v>961.02</v>
      </c>
      <c r="D88" s="2">
        <f>IFERROR(__xludf.DUMMYFUNCTION("""COMPUTED_VALUE"""),45898.66666666667)</f>
        <v>45898.66667</v>
      </c>
      <c r="E88" s="1">
        <f>IFERROR(__xludf.DUMMYFUNCTION("""COMPUTED_VALUE"""),961.02)</f>
        <v>961.02</v>
      </c>
      <c r="G88" s="2">
        <f>IFERROR(__xludf.DUMMYFUNCTION("""COMPUTED_VALUE"""),45898.66666666667)</f>
        <v>45898.66667</v>
      </c>
      <c r="H88" s="1">
        <f>IFERROR(__xludf.DUMMYFUNCTION("""COMPUTED_VALUE"""),945.45)</f>
        <v>945.45</v>
      </c>
      <c r="J88" s="2">
        <f>IFERROR(__xludf.DUMMYFUNCTION("""COMPUTED_VALUE"""),45898.66666666667)</f>
        <v>45898.66667</v>
      </c>
      <c r="K88" s="1">
        <f>IFERROR(__xludf.DUMMYFUNCTION("""COMPUTED_VALUE"""),946.09)</f>
        <v>946.09</v>
      </c>
      <c r="M88" s="2">
        <f>IFERROR(__xludf.DUMMYFUNCTION("""COMPUTED_VALUE"""),45898.66666666667)</f>
        <v>45898.66667</v>
      </c>
      <c r="N88" s="1">
        <f>IFERROR(__xludf.DUMMYFUNCTION("""COMPUTED_VALUE"""),2.5888195E7)</f>
        <v>25888195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IFERROR(__xludf.DUMMYFUNCTION("""COMPUTED_VALUE"""),939.41)</f>
        <v>939.41</v>
      </c>
      <c r="D89" s="2">
        <f>IFERROR(__xludf.DUMMYFUNCTION("""COMPUTED_VALUE"""),45905.66666666667)</f>
        <v>45905.66667</v>
      </c>
      <c r="E89" s="1">
        <f>IFERROR(__xludf.DUMMYFUNCTION("""COMPUTED_VALUE"""),941.28)</f>
        <v>941.28</v>
      </c>
      <c r="G89" s="2">
        <f>IFERROR(__xludf.DUMMYFUNCTION("""COMPUTED_VALUE"""),45905.66666666667)</f>
        <v>45905.66667</v>
      </c>
      <c r="H89" s="1">
        <f>IFERROR(__xludf.DUMMYFUNCTION("""COMPUTED_VALUE"""),918.18)</f>
        <v>918.18</v>
      </c>
      <c r="J89" s="2">
        <f>IFERROR(__xludf.DUMMYFUNCTION("""COMPUTED_VALUE"""),45905.66666666667)</f>
        <v>45905.66667</v>
      </c>
      <c r="K89" s="1">
        <f>IFERROR(__xludf.DUMMYFUNCTION("""COMPUTED_VALUE"""),931.37)</f>
        <v>931.37</v>
      </c>
      <c r="M89" s="2">
        <f>IFERROR(__xludf.DUMMYFUNCTION("""COMPUTED_VALUE"""),45905.66666666667)</f>
        <v>45905.66667</v>
      </c>
      <c r="N89" s="1">
        <f>IFERROR(__xludf.DUMMYFUNCTION("""COMPUTED_VALUE"""),2.6581182E7)</f>
        <v>26581182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IFERROR(__xludf.DUMMYFUNCTION("""COMPUTED_VALUE"""),932.91)</f>
        <v>932.91</v>
      </c>
      <c r="D90" s="2">
        <f>IFERROR(__xludf.DUMMYFUNCTION("""COMPUTED_VALUE"""),45912.66666666667)</f>
        <v>45912.66667</v>
      </c>
      <c r="E90" s="1">
        <f>IFERROR(__xludf.DUMMYFUNCTION("""COMPUTED_VALUE"""),945.49)</f>
        <v>945.49</v>
      </c>
      <c r="G90" s="2">
        <f>IFERROR(__xludf.DUMMYFUNCTION("""COMPUTED_VALUE"""),45912.66666666667)</f>
        <v>45912.66667</v>
      </c>
      <c r="H90" s="1">
        <f>IFERROR(__xludf.DUMMYFUNCTION("""COMPUTED_VALUE"""),917.52)</f>
        <v>917.52</v>
      </c>
      <c r="J90" s="2">
        <f>IFERROR(__xludf.DUMMYFUNCTION("""COMPUTED_VALUE"""),45912.66666666667)</f>
        <v>45912.66667</v>
      </c>
      <c r="K90" s="1">
        <f>IFERROR(__xludf.DUMMYFUNCTION("""COMPUTED_VALUE"""),929.65)</f>
        <v>929.65</v>
      </c>
      <c r="M90" s="2">
        <f>IFERROR(__xludf.DUMMYFUNCTION("""COMPUTED_VALUE"""),45912.66666666667)</f>
        <v>45912.66667</v>
      </c>
      <c r="N90" s="1">
        <f>IFERROR(__xludf.DUMMYFUNCTION("""COMPUTED_VALUE"""),3.3892026E7)</f>
        <v>33892026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IFERROR(__xludf.DUMMYFUNCTION("""COMPUTED_VALUE"""),930.46)</f>
        <v>930.46</v>
      </c>
      <c r="D91" s="2">
        <f>IFERROR(__xludf.DUMMYFUNCTION("""COMPUTED_VALUE"""),45919.66666666667)</f>
        <v>45919.66667</v>
      </c>
      <c r="E91" s="1">
        <f>IFERROR(__xludf.DUMMYFUNCTION("""COMPUTED_VALUE"""),936.51)</f>
        <v>936.51</v>
      </c>
      <c r="G91" s="2">
        <f>IFERROR(__xludf.DUMMYFUNCTION("""COMPUTED_VALUE"""),45919.66666666667)</f>
        <v>45919.66667</v>
      </c>
      <c r="H91" s="1">
        <f>IFERROR(__xludf.DUMMYFUNCTION("""COMPUTED_VALUE"""),911.74)</f>
        <v>911.74</v>
      </c>
      <c r="J91" s="2">
        <f>IFERROR(__xludf.DUMMYFUNCTION("""COMPUTED_VALUE"""),45919.66666666667)</f>
        <v>45919.66667</v>
      </c>
      <c r="K91" s="1">
        <f>IFERROR(__xludf.DUMMYFUNCTION("""COMPUTED_VALUE"""),921.11)</f>
        <v>921.11</v>
      </c>
      <c r="M91" s="2">
        <f>IFERROR(__xludf.DUMMYFUNCTION("""COMPUTED_VALUE"""),45919.66666666667)</f>
        <v>45919.66667</v>
      </c>
      <c r="N91" s="1">
        <f>IFERROR(__xludf.DUMMYFUNCTION("""COMPUTED_VALUE"""),4.4424443E7)</f>
        <v>44424443</v>
      </c>
    </row>
  </sheetData>
  <drawing r:id="rId1"/>
</worksheet>
</file>