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IFERROR(__xludf.DUMMYFUNCTION("GOOGLEFINANCE(""DJUSIL"",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IFERROR(__xludf.DUMMYFUNCTION("GOOGLEFINANCE(""DJUSIL"",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IFERROR(__xludf.DUMMYFUNCTION("GOOGLEFINANCE(""DJUSIL"",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IFERROR(__xludf.DUMMYFUNCTION("GOOGLEFINANCE(""DJUSIL"",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IFERROR(__xludf.DUMMYFUNCTION("GOOGLEFINANCE(""DJUSIL"",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IFERROR(__xludf.DUMMYFUNCTION("""COMPUTED_VALUE"""),1058.67)</f>
        <v>1058.67</v>
      </c>
      <c r="D2" s="2">
        <f>IFERROR(__xludf.DUMMYFUNCTION("""COMPUTED_VALUE"""),45296.66666666667)</f>
        <v>45296.66667</v>
      </c>
      <c r="E2" s="1">
        <f>IFERROR(__xludf.DUMMYFUNCTION("""COMPUTED_VALUE"""),1078.71)</f>
        <v>1078.71</v>
      </c>
      <c r="G2" s="2">
        <f>IFERROR(__xludf.DUMMYFUNCTION("""COMPUTED_VALUE"""),45296.66666666667)</f>
        <v>45296.66667</v>
      </c>
      <c r="H2" s="1">
        <f>IFERROR(__xludf.DUMMYFUNCTION("""COMPUTED_VALUE"""),1057.76)</f>
        <v>1057.76</v>
      </c>
      <c r="J2" s="2">
        <f>IFERROR(__xludf.DUMMYFUNCTION("""COMPUTED_VALUE"""),45296.66666666667)</f>
        <v>45296.66667</v>
      </c>
      <c r="K2" s="1">
        <f>IFERROR(__xludf.DUMMYFUNCTION("""COMPUTED_VALUE"""),1077.62)</f>
        <v>1077.62</v>
      </c>
      <c r="M2" s="2">
        <f>IFERROR(__xludf.DUMMYFUNCTION("""COMPUTED_VALUE"""),45296.66666666667)</f>
        <v>45296.66667</v>
      </c>
      <c r="N2" s="1">
        <f>IFERROR(__xludf.DUMMYFUNCTION("""COMPUTED_VALUE"""),5.7265949E7)</f>
        <v>57265949</v>
      </c>
    </row>
    <row r="3">
      <c r="A3" s="2">
        <f>IFERROR(__xludf.DUMMYFUNCTION("""COMPUTED_VALUE"""),45303.66666666667)</f>
        <v>45303.66667</v>
      </c>
      <c r="B3" s="1">
        <f>IFERROR(__xludf.DUMMYFUNCTION("""COMPUTED_VALUE"""),1076.52)</f>
        <v>1076.52</v>
      </c>
      <c r="D3" s="2">
        <f>IFERROR(__xludf.DUMMYFUNCTION("""COMPUTED_VALUE"""),45303.66666666667)</f>
        <v>45303.66667</v>
      </c>
      <c r="E3" s="1">
        <f>IFERROR(__xludf.DUMMYFUNCTION("""COMPUTED_VALUE"""),1081.54)</f>
        <v>1081.54</v>
      </c>
      <c r="G3" s="2">
        <f>IFERROR(__xludf.DUMMYFUNCTION("""COMPUTED_VALUE"""),45303.66666666667)</f>
        <v>45303.66667</v>
      </c>
      <c r="H3" s="1">
        <f>IFERROR(__xludf.DUMMYFUNCTION("""COMPUTED_VALUE"""),1058.31)</f>
        <v>1058.31</v>
      </c>
      <c r="J3" s="2">
        <f>IFERROR(__xludf.DUMMYFUNCTION("""COMPUTED_VALUE"""),45303.66666666667)</f>
        <v>45303.66667</v>
      </c>
      <c r="K3" s="1">
        <f>IFERROR(__xludf.DUMMYFUNCTION("""COMPUTED_VALUE"""),1071.9)</f>
        <v>1071.9</v>
      </c>
      <c r="M3" s="2">
        <f>IFERROR(__xludf.DUMMYFUNCTION("""COMPUTED_VALUE"""),45303.66666666667)</f>
        <v>45303.66667</v>
      </c>
      <c r="N3" s="1">
        <f>IFERROR(__xludf.DUMMYFUNCTION("""COMPUTED_VALUE"""),5.9341198E7)</f>
        <v>59341198</v>
      </c>
    </row>
    <row r="4">
      <c r="A4" s="2">
        <f>IFERROR(__xludf.DUMMYFUNCTION("""COMPUTED_VALUE"""),45310.66666666667)</f>
        <v>45310.66667</v>
      </c>
      <c r="B4" s="1">
        <f>IFERROR(__xludf.DUMMYFUNCTION("""COMPUTED_VALUE"""),1065.66)</f>
        <v>1065.66</v>
      </c>
      <c r="D4" s="2">
        <f>IFERROR(__xludf.DUMMYFUNCTION("""COMPUTED_VALUE"""),45310.66666666667)</f>
        <v>45310.66667</v>
      </c>
      <c r="E4" s="1">
        <f>IFERROR(__xludf.DUMMYFUNCTION("""COMPUTED_VALUE"""),1081.4)</f>
        <v>1081.4</v>
      </c>
      <c r="G4" s="2">
        <f>IFERROR(__xludf.DUMMYFUNCTION("""COMPUTED_VALUE"""),45310.66666666667)</f>
        <v>45310.66667</v>
      </c>
      <c r="H4" s="1">
        <f>IFERROR(__xludf.DUMMYFUNCTION("""COMPUTED_VALUE"""),1055.52)</f>
        <v>1055.52</v>
      </c>
      <c r="J4" s="2">
        <f>IFERROR(__xludf.DUMMYFUNCTION("""COMPUTED_VALUE"""),45310.66666666667)</f>
        <v>45310.66667</v>
      </c>
      <c r="K4" s="1">
        <f>IFERROR(__xludf.DUMMYFUNCTION("""COMPUTED_VALUE"""),1080.28)</f>
        <v>1080.28</v>
      </c>
      <c r="M4" s="2">
        <f>IFERROR(__xludf.DUMMYFUNCTION("""COMPUTED_VALUE"""),45310.66666666667)</f>
        <v>45310.66667</v>
      </c>
      <c r="N4" s="1">
        <f>IFERROR(__xludf.DUMMYFUNCTION("""COMPUTED_VALUE"""),4.5614308E7)</f>
        <v>45614308</v>
      </c>
    </row>
    <row r="5">
      <c r="A5" s="2">
        <f>IFERROR(__xludf.DUMMYFUNCTION("""COMPUTED_VALUE"""),45317.66666666667)</f>
        <v>45317.66667</v>
      </c>
      <c r="B5" s="1">
        <f>IFERROR(__xludf.DUMMYFUNCTION("""COMPUTED_VALUE"""),1083.36)</f>
        <v>1083.36</v>
      </c>
      <c r="D5" s="2">
        <f>IFERROR(__xludf.DUMMYFUNCTION("""COMPUTED_VALUE"""),45317.66666666667)</f>
        <v>45317.66667</v>
      </c>
      <c r="E5" s="1">
        <f>IFERROR(__xludf.DUMMYFUNCTION("""COMPUTED_VALUE"""),1105.11)</f>
        <v>1105.11</v>
      </c>
      <c r="G5" s="2">
        <f>IFERROR(__xludf.DUMMYFUNCTION("""COMPUTED_VALUE"""),45317.66666666667)</f>
        <v>45317.66667</v>
      </c>
      <c r="H5" s="1">
        <f>IFERROR(__xludf.DUMMYFUNCTION("""COMPUTED_VALUE"""),1083.36)</f>
        <v>1083.36</v>
      </c>
      <c r="J5" s="2">
        <f>IFERROR(__xludf.DUMMYFUNCTION("""COMPUTED_VALUE"""),45317.66666666667)</f>
        <v>45317.66667</v>
      </c>
      <c r="K5" s="1">
        <f>IFERROR(__xludf.DUMMYFUNCTION("""COMPUTED_VALUE"""),1104.53)</f>
        <v>1104.53</v>
      </c>
      <c r="M5" s="2">
        <f>IFERROR(__xludf.DUMMYFUNCTION("""COMPUTED_VALUE"""),45317.66666666667)</f>
        <v>45317.66667</v>
      </c>
      <c r="N5" s="1">
        <f>IFERROR(__xludf.DUMMYFUNCTION("""COMPUTED_VALUE"""),5.4091165E7)</f>
        <v>54091165</v>
      </c>
    </row>
    <row r="6">
      <c r="A6" s="2">
        <f>IFERROR(__xludf.DUMMYFUNCTION("""COMPUTED_VALUE"""),45324.66666666667)</f>
        <v>45324.66667</v>
      </c>
      <c r="B6" s="1">
        <f>IFERROR(__xludf.DUMMYFUNCTION("""COMPUTED_VALUE"""),1100.58)</f>
        <v>1100.58</v>
      </c>
      <c r="D6" s="2">
        <f>IFERROR(__xludf.DUMMYFUNCTION("""COMPUTED_VALUE"""),45324.66666666667)</f>
        <v>45324.66667</v>
      </c>
      <c r="E6" s="1">
        <f>IFERROR(__xludf.DUMMYFUNCTION("""COMPUTED_VALUE"""),1114.14)</f>
        <v>1114.14</v>
      </c>
      <c r="G6" s="2">
        <f>IFERROR(__xludf.DUMMYFUNCTION("""COMPUTED_VALUE"""),45324.66666666667)</f>
        <v>45324.66667</v>
      </c>
      <c r="H6" s="1">
        <f>IFERROR(__xludf.DUMMYFUNCTION("""COMPUTED_VALUE"""),1023.76)</f>
        <v>1023.76</v>
      </c>
      <c r="J6" s="2">
        <f>IFERROR(__xludf.DUMMYFUNCTION("""COMPUTED_VALUE"""),45324.66666666667)</f>
        <v>45324.66667</v>
      </c>
      <c r="K6" s="1">
        <f>IFERROR(__xludf.DUMMYFUNCTION("""COMPUTED_VALUE"""),1045.68)</f>
        <v>1045.68</v>
      </c>
      <c r="M6" s="2">
        <f>IFERROR(__xludf.DUMMYFUNCTION("""COMPUTED_VALUE"""),45324.66666666667)</f>
        <v>45324.66667</v>
      </c>
      <c r="N6" s="1">
        <f>IFERROR(__xludf.DUMMYFUNCTION("""COMPUTED_VALUE"""),8.8273784E7)</f>
        <v>88273784</v>
      </c>
    </row>
    <row r="7">
      <c r="A7" s="2">
        <f>IFERROR(__xludf.DUMMYFUNCTION("""COMPUTED_VALUE"""),45331.66666666667)</f>
        <v>45331.66667</v>
      </c>
      <c r="B7" s="1">
        <f>IFERROR(__xludf.DUMMYFUNCTION("""COMPUTED_VALUE"""),1034.29)</f>
        <v>1034.29</v>
      </c>
      <c r="D7" s="2">
        <f>IFERROR(__xludf.DUMMYFUNCTION("""COMPUTED_VALUE"""),45331.66666666667)</f>
        <v>45331.66667</v>
      </c>
      <c r="E7" s="1">
        <f>IFERROR(__xludf.DUMMYFUNCTION("""COMPUTED_VALUE"""),1072.69)</f>
        <v>1072.69</v>
      </c>
      <c r="G7" s="2">
        <f>IFERROR(__xludf.DUMMYFUNCTION("""COMPUTED_VALUE"""),45331.66666666667)</f>
        <v>45331.66667</v>
      </c>
      <c r="H7" s="1">
        <f>IFERROR(__xludf.DUMMYFUNCTION("""COMPUTED_VALUE"""),1031.32)</f>
        <v>1031.32</v>
      </c>
      <c r="J7" s="2">
        <f>IFERROR(__xludf.DUMMYFUNCTION("""COMPUTED_VALUE"""),45331.66666666667)</f>
        <v>45331.66667</v>
      </c>
      <c r="K7" s="1">
        <f>IFERROR(__xludf.DUMMYFUNCTION("""COMPUTED_VALUE"""),1066.12)</f>
        <v>1066.12</v>
      </c>
      <c r="M7" s="2">
        <f>IFERROR(__xludf.DUMMYFUNCTION("""COMPUTED_VALUE"""),45331.66666666667)</f>
        <v>45331.66667</v>
      </c>
      <c r="N7" s="1">
        <f>IFERROR(__xludf.DUMMYFUNCTION("""COMPUTED_VALUE"""),7.4693876E7)</f>
        <v>74693876</v>
      </c>
    </row>
    <row r="8">
      <c r="A8" s="2">
        <f>IFERROR(__xludf.DUMMYFUNCTION("""COMPUTED_VALUE"""),45338.66666666667)</f>
        <v>45338.66667</v>
      </c>
      <c r="B8" s="1">
        <f>IFERROR(__xludf.DUMMYFUNCTION("""COMPUTED_VALUE"""),1066.36)</f>
        <v>1066.36</v>
      </c>
      <c r="D8" s="2">
        <f>IFERROR(__xludf.DUMMYFUNCTION("""COMPUTED_VALUE"""),45338.66666666667)</f>
        <v>45338.66667</v>
      </c>
      <c r="E8" s="1">
        <f>IFERROR(__xludf.DUMMYFUNCTION("""COMPUTED_VALUE"""),1100.28)</f>
        <v>1100.28</v>
      </c>
      <c r="G8" s="2">
        <f>IFERROR(__xludf.DUMMYFUNCTION("""COMPUTED_VALUE"""),45338.66666666667)</f>
        <v>45338.66667</v>
      </c>
      <c r="H8" s="1">
        <f>IFERROR(__xludf.DUMMYFUNCTION("""COMPUTED_VALUE"""),1053.17)</f>
        <v>1053.17</v>
      </c>
      <c r="J8" s="2">
        <f>IFERROR(__xludf.DUMMYFUNCTION("""COMPUTED_VALUE"""),45338.66666666667)</f>
        <v>45338.66667</v>
      </c>
      <c r="K8" s="1">
        <f>IFERROR(__xludf.DUMMYFUNCTION("""COMPUTED_VALUE"""),1082.17)</f>
        <v>1082.17</v>
      </c>
      <c r="M8" s="2">
        <f>IFERROR(__xludf.DUMMYFUNCTION("""COMPUTED_VALUE"""),45338.66666666667)</f>
        <v>45338.66667</v>
      </c>
      <c r="N8" s="1">
        <f>IFERROR(__xludf.DUMMYFUNCTION("""COMPUTED_VALUE"""),7.5268397E7)</f>
        <v>75268397</v>
      </c>
    </row>
    <row r="9">
      <c r="A9" s="2">
        <f>IFERROR(__xludf.DUMMYFUNCTION("""COMPUTED_VALUE"""),45345.66666666667)</f>
        <v>45345.66667</v>
      </c>
      <c r="B9" s="1">
        <f>IFERROR(__xludf.DUMMYFUNCTION("""COMPUTED_VALUE"""),1072.64)</f>
        <v>1072.64</v>
      </c>
      <c r="D9" s="2">
        <f>IFERROR(__xludf.DUMMYFUNCTION("""COMPUTED_VALUE"""),45345.66666666667)</f>
        <v>45345.66667</v>
      </c>
      <c r="E9" s="1">
        <f>IFERROR(__xludf.DUMMYFUNCTION("""COMPUTED_VALUE"""),1100.24)</f>
        <v>1100.24</v>
      </c>
      <c r="G9" s="2">
        <f>IFERROR(__xludf.DUMMYFUNCTION("""COMPUTED_VALUE"""),45345.66666666667)</f>
        <v>45345.66667</v>
      </c>
      <c r="H9" s="1">
        <f>IFERROR(__xludf.DUMMYFUNCTION("""COMPUTED_VALUE"""),1072.61)</f>
        <v>1072.61</v>
      </c>
      <c r="J9" s="2">
        <f>IFERROR(__xludf.DUMMYFUNCTION("""COMPUTED_VALUE"""),45345.66666666667)</f>
        <v>45345.66667</v>
      </c>
      <c r="K9" s="1">
        <f>IFERROR(__xludf.DUMMYFUNCTION("""COMPUTED_VALUE"""),1091.67)</f>
        <v>1091.67</v>
      </c>
      <c r="M9" s="2">
        <f>IFERROR(__xludf.DUMMYFUNCTION("""COMPUTED_VALUE"""),45345.66666666667)</f>
        <v>45345.66667</v>
      </c>
      <c r="N9" s="1">
        <f>IFERROR(__xludf.DUMMYFUNCTION("""COMPUTED_VALUE"""),4.7162166E7)</f>
        <v>47162166</v>
      </c>
    </row>
    <row r="10">
      <c r="A10" s="2">
        <f>IFERROR(__xludf.DUMMYFUNCTION("""COMPUTED_VALUE"""),45352.66666666667)</f>
        <v>45352.66667</v>
      </c>
      <c r="B10" s="1">
        <f>IFERROR(__xludf.DUMMYFUNCTION("""COMPUTED_VALUE"""),1088.35)</f>
        <v>1088.35</v>
      </c>
      <c r="D10" s="2">
        <f>IFERROR(__xludf.DUMMYFUNCTION("""COMPUTED_VALUE"""),45352.66666666667)</f>
        <v>45352.66667</v>
      </c>
      <c r="E10" s="1">
        <f>IFERROR(__xludf.DUMMYFUNCTION("""COMPUTED_VALUE"""),1101.71)</f>
        <v>1101.71</v>
      </c>
      <c r="G10" s="2">
        <f>IFERROR(__xludf.DUMMYFUNCTION("""COMPUTED_VALUE"""),45352.66666666667)</f>
        <v>45352.66667</v>
      </c>
      <c r="H10" s="1">
        <f>IFERROR(__xludf.DUMMYFUNCTION("""COMPUTED_VALUE"""),1079.82)</f>
        <v>1079.82</v>
      </c>
      <c r="J10" s="2">
        <f>IFERROR(__xludf.DUMMYFUNCTION("""COMPUTED_VALUE"""),45352.66666666667)</f>
        <v>45352.66667</v>
      </c>
      <c r="K10" s="1">
        <f>IFERROR(__xludf.DUMMYFUNCTION("""COMPUTED_VALUE"""),1091.38)</f>
        <v>1091.38</v>
      </c>
      <c r="M10" s="2">
        <f>IFERROR(__xludf.DUMMYFUNCTION("""COMPUTED_VALUE"""),45352.66666666667)</f>
        <v>45352.66667</v>
      </c>
      <c r="N10" s="1">
        <f>IFERROR(__xludf.DUMMYFUNCTION("""COMPUTED_VALUE"""),6.9105476E7)</f>
        <v>69105476</v>
      </c>
    </row>
    <row r="11">
      <c r="A11" s="2">
        <f>IFERROR(__xludf.DUMMYFUNCTION("""COMPUTED_VALUE"""),45359.66666666667)</f>
        <v>45359.66667</v>
      </c>
      <c r="B11" s="1">
        <f>IFERROR(__xludf.DUMMYFUNCTION("""COMPUTED_VALUE"""),1086.83)</f>
        <v>1086.83</v>
      </c>
      <c r="D11" s="2">
        <f>IFERROR(__xludf.DUMMYFUNCTION("""COMPUTED_VALUE"""),45359.66666666667)</f>
        <v>45359.66667</v>
      </c>
      <c r="E11" s="1">
        <f>IFERROR(__xludf.DUMMYFUNCTION("""COMPUTED_VALUE"""),1120.96)</f>
        <v>1120.96</v>
      </c>
      <c r="G11" s="2">
        <f>IFERROR(__xludf.DUMMYFUNCTION("""COMPUTED_VALUE"""),45359.66666666667)</f>
        <v>45359.66667</v>
      </c>
      <c r="H11" s="1">
        <f>IFERROR(__xludf.DUMMYFUNCTION("""COMPUTED_VALUE"""),1081.53)</f>
        <v>1081.53</v>
      </c>
      <c r="J11" s="2">
        <f>IFERROR(__xludf.DUMMYFUNCTION("""COMPUTED_VALUE"""),45359.66666666667)</f>
        <v>45359.66667</v>
      </c>
      <c r="K11" s="1">
        <f>IFERROR(__xludf.DUMMYFUNCTION("""COMPUTED_VALUE"""),1106.63)</f>
        <v>1106.63</v>
      </c>
      <c r="M11" s="2">
        <f>IFERROR(__xludf.DUMMYFUNCTION("""COMPUTED_VALUE"""),45359.66666666667)</f>
        <v>45359.66667</v>
      </c>
      <c r="N11" s="1">
        <f>IFERROR(__xludf.DUMMYFUNCTION("""COMPUTED_VALUE"""),6.3729176E7)</f>
        <v>63729176</v>
      </c>
    </row>
    <row r="12">
      <c r="A12" s="2">
        <f>IFERROR(__xludf.DUMMYFUNCTION("""COMPUTED_VALUE"""),45366.66666666667)</f>
        <v>45366.66667</v>
      </c>
      <c r="B12" s="1">
        <f>IFERROR(__xludf.DUMMYFUNCTION("""COMPUTED_VALUE"""),1101.17)</f>
        <v>1101.17</v>
      </c>
      <c r="D12" s="2">
        <f>IFERROR(__xludf.DUMMYFUNCTION("""COMPUTED_VALUE"""),45366.66666666667)</f>
        <v>45366.66667</v>
      </c>
      <c r="E12" s="1">
        <f>IFERROR(__xludf.DUMMYFUNCTION("""COMPUTED_VALUE"""),1129.52)</f>
        <v>1129.52</v>
      </c>
      <c r="G12" s="2">
        <f>IFERROR(__xludf.DUMMYFUNCTION("""COMPUTED_VALUE"""),45366.66666666667)</f>
        <v>45366.66667</v>
      </c>
      <c r="H12" s="1">
        <f>IFERROR(__xludf.DUMMYFUNCTION("""COMPUTED_VALUE"""),1099.48)</f>
        <v>1099.48</v>
      </c>
      <c r="J12" s="2">
        <f>IFERROR(__xludf.DUMMYFUNCTION("""COMPUTED_VALUE"""),45366.66666666667)</f>
        <v>45366.66667</v>
      </c>
      <c r="K12" s="1">
        <f>IFERROR(__xludf.DUMMYFUNCTION("""COMPUTED_VALUE"""),1125.4)</f>
        <v>1125.4</v>
      </c>
      <c r="M12" s="2">
        <f>IFERROR(__xludf.DUMMYFUNCTION("""COMPUTED_VALUE"""),45366.66666666667)</f>
        <v>45366.66667</v>
      </c>
      <c r="N12" s="1">
        <f>IFERROR(__xludf.DUMMYFUNCTION("""COMPUTED_VALUE"""),8.5727918E7)</f>
        <v>85727918</v>
      </c>
    </row>
    <row r="13">
      <c r="A13" s="2">
        <f>IFERROR(__xludf.DUMMYFUNCTION("""COMPUTED_VALUE"""),45373.66666666667)</f>
        <v>45373.66667</v>
      </c>
      <c r="B13" s="1">
        <f>IFERROR(__xludf.DUMMYFUNCTION("""COMPUTED_VALUE"""),1126.44)</f>
        <v>1126.44</v>
      </c>
      <c r="D13" s="2">
        <f>IFERROR(__xludf.DUMMYFUNCTION("""COMPUTED_VALUE"""),45373.66666666667)</f>
        <v>45373.66667</v>
      </c>
      <c r="E13" s="1">
        <f>IFERROR(__xludf.DUMMYFUNCTION("""COMPUTED_VALUE"""),1150.69)</f>
        <v>1150.69</v>
      </c>
      <c r="G13" s="2">
        <f>IFERROR(__xludf.DUMMYFUNCTION("""COMPUTED_VALUE"""),45373.66666666667)</f>
        <v>45373.66667</v>
      </c>
      <c r="H13" s="1">
        <f>IFERROR(__xludf.DUMMYFUNCTION("""COMPUTED_VALUE"""),1123.27)</f>
        <v>1123.27</v>
      </c>
      <c r="J13" s="2">
        <f>IFERROR(__xludf.DUMMYFUNCTION("""COMPUTED_VALUE"""),45373.66666666667)</f>
        <v>45373.66667</v>
      </c>
      <c r="K13" s="1">
        <f>IFERROR(__xludf.DUMMYFUNCTION("""COMPUTED_VALUE"""),1133.65)</f>
        <v>1133.65</v>
      </c>
      <c r="M13" s="2">
        <f>IFERROR(__xludf.DUMMYFUNCTION("""COMPUTED_VALUE"""),45373.66666666667)</f>
        <v>45373.66667</v>
      </c>
      <c r="N13" s="1">
        <f>IFERROR(__xludf.DUMMYFUNCTION("""COMPUTED_VALUE"""),6.4331056E7)</f>
        <v>64331056</v>
      </c>
    </row>
    <row r="14">
      <c r="A14" s="2">
        <f>IFERROR(__xludf.DUMMYFUNCTION("""COMPUTED_VALUE"""),45379.66666666667)</f>
        <v>45379.66667</v>
      </c>
      <c r="B14" s="1">
        <f>IFERROR(__xludf.DUMMYFUNCTION("""COMPUTED_VALUE"""),1135.53)</f>
        <v>1135.53</v>
      </c>
      <c r="D14" s="2">
        <f>IFERROR(__xludf.DUMMYFUNCTION("""COMPUTED_VALUE"""),45379.66666666667)</f>
        <v>45379.66667</v>
      </c>
      <c r="E14" s="1">
        <f>IFERROR(__xludf.DUMMYFUNCTION("""COMPUTED_VALUE"""),1167.07)</f>
        <v>1167.07</v>
      </c>
      <c r="G14" s="2">
        <f>IFERROR(__xludf.DUMMYFUNCTION("""COMPUTED_VALUE"""),45379.66666666667)</f>
        <v>45379.66667</v>
      </c>
      <c r="H14" s="1">
        <f>IFERROR(__xludf.DUMMYFUNCTION("""COMPUTED_VALUE"""),1135.12)</f>
        <v>1135.12</v>
      </c>
      <c r="J14" s="2">
        <f>IFERROR(__xludf.DUMMYFUNCTION("""COMPUTED_VALUE"""),45379.66666666667)</f>
        <v>45379.66667</v>
      </c>
      <c r="K14" s="1">
        <f>IFERROR(__xludf.DUMMYFUNCTION("""COMPUTED_VALUE"""),1161.85)</f>
        <v>1161.85</v>
      </c>
      <c r="M14" s="2">
        <f>IFERROR(__xludf.DUMMYFUNCTION("""COMPUTED_VALUE"""),45379.66666666667)</f>
        <v>45379.66667</v>
      </c>
      <c r="N14" s="1">
        <f>IFERROR(__xludf.DUMMYFUNCTION("""COMPUTED_VALUE"""),4.607724E7)</f>
        <v>46077240</v>
      </c>
    </row>
    <row r="15">
      <c r="A15" s="2">
        <f>IFERROR(__xludf.DUMMYFUNCTION("""COMPUTED_VALUE"""),45387.66666666667)</f>
        <v>45387.66667</v>
      </c>
      <c r="B15" s="1">
        <f>IFERROR(__xludf.DUMMYFUNCTION("""COMPUTED_VALUE"""),1160.67)</f>
        <v>1160.67</v>
      </c>
      <c r="D15" s="2">
        <f>IFERROR(__xludf.DUMMYFUNCTION("""COMPUTED_VALUE"""),45387.66666666667)</f>
        <v>45387.66667</v>
      </c>
      <c r="E15" s="1">
        <f>IFERROR(__xludf.DUMMYFUNCTION("""COMPUTED_VALUE"""),1166.08)</f>
        <v>1166.08</v>
      </c>
      <c r="G15" s="2">
        <f>IFERROR(__xludf.DUMMYFUNCTION("""COMPUTED_VALUE"""),45387.66666666667)</f>
        <v>45387.66667</v>
      </c>
      <c r="H15" s="1">
        <f>IFERROR(__xludf.DUMMYFUNCTION("""COMPUTED_VALUE"""),1137.94)</f>
        <v>1137.94</v>
      </c>
      <c r="J15" s="2">
        <f>IFERROR(__xludf.DUMMYFUNCTION("""COMPUTED_VALUE"""),45387.66666666667)</f>
        <v>45387.66667</v>
      </c>
      <c r="K15" s="1">
        <f>IFERROR(__xludf.DUMMYFUNCTION("""COMPUTED_VALUE"""),1145.66)</f>
        <v>1145.66</v>
      </c>
      <c r="M15" s="2">
        <f>IFERROR(__xludf.DUMMYFUNCTION("""COMPUTED_VALUE"""),45387.66666666667)</f>
        <v>45387.66667</v>
      </c>
      <c r="N15" s="1">
        <f>IFERROR(__xludf.DUMMYFUNCTION("""COMPUTED_VALUE"""),5.4328567E7)</f>
        <v>54328567</v>
      </c>
    </row>
    <row r="16">
      <c r="A16" s="2">
        <f>IFERROR(__xludf.DUMMYFUNCTION("""COMPUTED_VALUE"""),45394.66666666667)</f>
        <v>45394.66667</v>
      </c>
      <c r="B16" s="1">
        <f>IFERROR(__xludf.DUMMYFUNCTION("""COMPUTED_VALUE"""),1144.13)</f>
        <v>1144.13</v>
      </c>
      <c r="D16" s="2">
        <f>IFERROR(__xludf.DUMMYFUNCTION("""COMPUTED_VALUE"""),45394.66666666667)</f>
        <v>45394.66667</v>
      </c>
      <c r="E16" s="1">
        <f>IFERROR(__xludf.DUMMYFUNCTION("""COMPUTED_VALUE"""),1150.25)</f>
        <v>1150.25</v>
      </c>
      <c r="G16" s="2">
        <f>IFERROR(__xludf.DUMMYFUNCTION("""COMPUTED_VALUE"""),45394.66666666667)</f>
        <v>45394.66667</v>
      </c>
      <c r="H16" s="1">
        <f>IFERROR(__xludf.DUMMYFUNCTION("""COMPUTED_VALUE"""),1051.28)</f>
        <v>1051.28</v>
      </c>
      <c r="J16" s="2">
        <f>IFERROR(__xludf.DUMMYFUNCTION("""COMPUTED_VALUE"""),45394.66666666667)</f>
        <v>45394.66667</v>
      </c>
      <c r="K16" s="1">
        <f>IFERROR(__xludf.DUMMYFUNCTION("""COMPUTED_VALUE"""),1057.32)</f>
        <v>1057.32</v>
      </c>
      <c r="M16" s="2">
        <f>IFERROR(__xludf.DUMMYFUNCTION("""COMPUTED_VALUE"""),45394.66666666667)</f>
        <v>45394.66667</v>
      </c>
      <c r="N16" s="1">
        <f>IFERROR(__xludf.DUMMYFUNCTION("""COMPUTED_VALUE"""),1.23844249E8)</f>
        <v>123844249</v>
      </c>
    </row>
    <row r="17">
      <c r="A17" s="2">
        <f>IFERROR(__xludf.DUMMYFUNCTION("""COMPUTED_VALUE"""),45401.66666666667)</f>
        <v>45401.66667</v>
      </c>
      <c r="B17" s="1">
        <f>IFERROR(__xludf.DUMMYFUNCTION("""COMPUTED_VALUE"""),1070.78)</f>
        <v>1070.78</v>
      </c>
      <c r="D17" s="2">
        <f>IFERROR(__xludf.DUMMYFUNCTION("""COMPUTED_VALUE"""),45401.66666666667)</f>
        <v>45401.66667</v>
      </c>
      <c r="E17" s="1">
        <f>IFERROR(__xludf.DUMMYFUNCTION("""COMPUTED_VALUE"""),1077.65)</f>
        <v>1077.65</v>
      </c>
      <c r="G17" s="2">
        <f>IFERROR(__xludf.DUMMYFUNCTION("""COMPUTED_VALUE"""),45401.66666666667)</f>
        <v>45401.66667</v>
      </c>
      <c r="H17" s="1">
        <f>IFERROR(__xludf.DUMMYFUNCTION("""COMPUTED_VALUE"""),1035.12)</f>
        <v>1035.12</v>
      </c>
      <c r="J17" s="2">
        <f>IFERROR(__xludf.DUMMYFUNCTION("""COMPUTED_VALUE"""),45401.66666666667)</f>
        <v>45401.66667</v>
      </c>
      <c r="K17" s="1">
        <f>IFERROR(__xludf.DUMMYFUNCTION("""COMPUTED_VALUE"""),1076.69)</f>
        <v>1076.69</v>
      </c>
      <c r="M17" s="2">
        <f>IFERROR(__xludf.DUMMYFUNCTION("""COMPUTED_VALUE"""),45401.66666666667)</f>
        <v>45401.66667</v>
      </c>
      <c r="N17" s="1">
        <f>IFERROR(__xludf.DUMMYFUNCTION("""COMPUTED_VALUE"""),8.6149018E7)</f>
        <v>86149018</v>
      </c>
    </row>
    <row r="18">
      <c r="A18" s="2">
        <f>IFERROR(__xludf.DUMMYFUNCTION("""COMPUTED_VALUE"""),45408.66666666667)</f>
        <v>45408.66667</v>
      </c>
      <c r="B18" s="1">
        <f>IFERROR(__xludf.DUMMYFUNCTION("""COMPUTED_VALUE"""),1084.49)</f>
        <v>1084.49</v>
      </c>
      <c r="D18" s="2">
        <f>IFERROR(__xludf.DUMMYFUNCTION("""COMPUTED_VALUE"""),45408.66666666667)</f>
        <v>45408.66667</v>
      </c>
      <c r="E18" s="1">
        <f>IFERROR(__xludf.DUMMYFUNCTION("""COMPUTED_VALUE"""),1105.38)</f>
        <v>1105.38</v>
      </c>
      <c r="G18" s="2">
        <f>IFERROR(__xludf.DUMMYFUNCTION("""COMPUTED_VALUE"""),45408.66666666667)</f>
        <v>45408.66667</v>
      </c>
      <c r="H18" s="1">
        <f>IFERROR(__xludf.DUMMYFUNCTION("""COMPUTED_VALUE"""),1071.48)</f>
        <v>1071.48</v>
      </c>
      <c r="J18" s="2">
        <f>IFERROR(__xludf.DUMMYFUNCTION("""COMPUTED_VALUE"""),45408.66666666667)</f>
        <v>45408.66667</v>
      </c>
      <c r="K18" s="1">
        <f>IFERROR(__xludf.DUMMYFUNCTION("""COMPUTED_VALUE"""),1077.38)</f>
        <v>1077.38</v>
      </c>
      <c r="M18" s="2">
        <f>IFERROR(__xludf.DUMMYFUNCTION("""COMPUTED_VALUE"""),45408.66666666667)</f>
        <v>45408.66667</v>
      </c>
      <c r="N18" s="1">
        <f>IFERROR(__xludf.DUMMYFUNCTION("""COMPUTED_VALUE"""),8.1133958E7)</f>
        <v>81133958</v>
      </c>
    </row>
    <row r="19">
      <c r="A19" s="2">
        <f>IFERROR(__xludf.DUMMYFUNCTION("""COMPUTED_VALUE"""),45415.66666666667)</f>
        <v>45415.66667</v>
      </c>
      <c r="B19" s="1">
        <f>IFERROR(__xludf.DUMMYFUNCTION("""COMPUTED_VALUE"""),1078.37)</f>
        <v>1078.37</v>
      </c>
      <c r="D19" s="2">
        <f>IFERROR(__xludf.DUMMYFUNCTION("""COMPUTED_VALUE"""),45415.66666666667)</f>
        <v>45415.66667</v>
      </c>
      <c r="E19" s="1">
        <f>IFERROR(__xludf.DUMMYFUNCTION("""COMPUTED_VALUE"""),1105.29)</f>
        <v>1105.29</v>
      </c>
      <c r="G19" s="2">
        <f>IFERROR(__xludf.DUMMYFUNCTION("""COMPUTED_VALUE"""),45415.66666666667)</f>
        <v>45415.66667</v>
      </c>
      <c r="H19" s="1">
        <f>IFERROR(__xludf.DUMMYFUNCTION("""COMPUTED_VALUE"""),1063.6)</f>
        <v>1063.6</v>
      </c>
      <c r="J19" s="2">
        <f>IFERROR(__xludf.DUMMYFUNCTION("""COMPUTED_VALUE"""),45415.66666666667)</f>
        <v>45415.66667</v>
      </c>
      <c r="K19" s="1">
        <f>IFERROR(__xludf.DUMMYFUNCTION("""COMPUTED_VALUE"""),1086.53)</f>
        <v>1086.53</v>
      </c>
      <c r="M19" s="2">
        <f>IFERROR(__xludf.DUMMYFUNCTION("""COMPUTED_VALUE"""),45415.66666666667)</f>
        <v>45415.66667</v>
      </c>
      <c r="N19" s="1">
        <f>IFERROR(__xludf.DUMMYFUNCTION("""COMPUTED_VALUE"""),8.8867045E7)</f>
        <v>88867045</v>
      </c>
    </row>
    <row r="20">
      <c r="A20" s="2">
        <f>IFERROR(__xludf.DUMMYFUNCTION("""COMPUTED_VALUE"""),45422.66666666667)</f>
        <v>45422.66667</v>
      </c>
      <c r="B20" s="1">
        <f>IFERROR(__xludf.DUMMYFUNCTION("""COMPUTED_VALUE"""),1092.5)</f>
        <v>1092.5</v>
      </c>
      <c r="D20" s="2">
        <f>IFERROR(__xludf.DUMMYFUNCTION("""COMPUTED_VALUE"""),45422.66666666667)</f>
        <v>45422.66667</v>
      </c>
      <c r="E20" s="1">
        <f>IFERROR(__xludf.DUMMYFUNCTION("""COMPUTED_VALUE"""),1131.24)</f>
        <v>1131.24</v>
      </c>
      <c r="G20" s="2">
        <f>IFERROR(__xludf.DUMMYFUNCTION("""COMPUTED_VALUE"""),45422.66666666667)</f>
        <v>45422.66667</v>
      </c>
      <c r="H20" s="1">
        <f>IFERROR(__xludf.DUMMYFUNCTION("""COMPUTED_VALUE"""),1090.65)</f>
        <v>1090.65</v>
      </c>
      <c r="J20" s="2">
        <f>IFERROR(__xludf.DUMMYFUNCTION("""COMPUTED_VALUE"""),45422.66666666667)</f>
        <v>45422.66667</v>
      </c>
      <c r="K20" s="1">
        <f>IFERROR(__xludf.DUMMYFUNCTION("""COMPUTED_VALUE"""),1129.85)</f>
        <v>1129.85</v>
      </c>
      <c r="M20" s="2">
        <f>IFERROR(__xludf.DUMMYFUNCTION("""COMPUTED_VALUE"""),45422.66666666667)</f>
        <v>45422.66667</v>
      </c>
      <c r="N20" s="1">
        <f>IFERROR(__xludf.DUMMYFUNCTION("""COMPUTED_VALUE"""),6.6198916E7)</f>
        <v>66198916</v>
      </c>
    </row>
    <row r="21">
      <c r="A21" s="2">
        <f>IFERROR(__xludf.DUMMYFUNCTION("""COMPUTED_VALUE"""),45429.66666666667)</f>
        <v>45429.66667</v>
      </c>
      <c r="B21" s="1">
        <f>IFERROR(__xludf.DUMMYFUNCTION("""COMPUTED_VALUE"""),1130.64)</f>
        <v>1130.64</v>
      </c>
      <c r="D21" s="2">
        <f>IFERROR(__xludf.DUMMYFUNCTION("""COMPUTED_VALUE"""),45429.66666666667)</f>
        <v>45429.66667</v>
      </c>
      <c r="E21" s="1">
        <f>IFERROR(__xludf.DUMMYFUNCTION("""COMPUTED_VALUE"""),1151.97)</f>
        <v>1151.97</v>
      </c>
      <c r="G21" s="2">
        <f>IFERROR(__xludf.DUMMYFUNCTION("""COMPUTED_VALUE"""),45429.66666666667)</f>
        <v>45429.66667</v>
      </c>
      <c r="H21" s="1">
        <f>IFERROR(__xludf.DUMMYFUNCTION("""COMPUTED_VALUE"""),1124.16)</f>
        <v>1124.16</v>
      </c>
      <c r="J21" s="2">
        <f>IFERROR(__xludf.DUMMYFUNCTION("""COMPUTED_VALUE"""),45429.66666666667)</f>
        <v>45429.66667</v>
      </c>
      <c r="K21" s="1">
        <f>IFERROR(__xludf.DUMMYFUNCTION("""COMPUTED_VALUE"""),1151.83)</f>
        <v>1151.83</v>
      </c>
      <c r="M21" s="2">
        <f>IFERROR(__xludf.DUMMYFUNCTION("""COMPUTED_VALUE"""),45429.66666666667)</f>
        <v>45429.66667</v>
      </c>
      <c r="N21" s="1">
        <f>IFERROR(__xludf.DUMMYFUNCTION("""COMPUTED_VALUE"""),5.4810768E7)</f>
        <v>54810768</v>
      </c>
    </row>
    <row r="22">
      <c r="A22" s="2">
        <f>IFERROR(__xludf.DUMMYFUNCTION("""COMPUTED_VALUE"""),45436.66666666667)</f>
        <v>45436.66667</v>
      </c>
      <c r="B22" s="1">
        <f>IFERROR(__xludf.DUMMYFUNCTION("""COMPUTED_VALUE"""),1148.99)</f>
        <v>1148.99</v>
      </c>
      <c r="D22" s="2">
        <f>IFERROR(__xludf.DUMMYFUNCTION("""COMPUTED_VALUE"""),45436.66666666667)</f>
        <v>45436.66667</v>
      </c>
      <c r="E22" s="1">
        <f>IFERROR(__xludf.DUMMYFUNCTION("""COMPUTED_VALUE"""),1149.97)</f>
        <v>1149.97</v>
      </c>
      <c r="G22" s="2">
        <f>IFERROR(__xludf.DUMMYFUNCTION("""COMPUTED_VALUE"""),45436.66666666667)</f>
        <v>45436.66667</v>
      </c>
      <c r="H22" s="1">
        <f>IFERROR(__xludf.DUMMYFUNCTION("""COMPUTED_VALUE"""),1118.76)</f>
        <v>1118.76</v>
      </c>
      <c r="J22" s="2">
        <f>IFERROR(__xludf.DUMMYFUNCTION("""COMPUTED_VALUE"""),45436.66666666667)</f>
        <v>45436.66667</v>
      </c>
      <c r="K22" s="1">
        <f>IFERROR(__xludf.DUMMYFUNCTION("""COMPUTED_VALUE"""),1133.54)</f>
        <v>1133.54</v>
      </c>
      <c r="M22" s="2">
        <f>IFERROR(__xludf.DUMMYFUNCTION("""COMPUTED_VALUE"""),45436.66666666667)</f>
        <v>45436.66667</v>
      </c>
      <c r="N22" s="1">
        <f>IFERROR(__xludf.DUMMYFUNCTION("""COMPUTED_VALUE"""),5.666279E7)</f>
        <v>56662790</v>
      </c>
    </row>
    <row r="23">
      <c r="A23" s="2">
        <f>IFERROR(__xludf.DUMMYFUNCTION("""COMPUTED_VALUE"""),45443.66666666667)</f>
        <v>45443.66667</v>
      </c>
      <c r="B23" s="1">
        <f>IFERROR(__xludf.DUMMYFUNCTION("""COMPUTED_VALUE"""),1132.01)</f>
        <v>1132.01</v>
      </c>
      <c r="D23" s="2">
        <f>IFERROR(__xludf.DUMMYFUNCTION("""COMPUTED_VALUE"""),45443.66666666667)</f>
        <v>45443.66667</v>
      </c>
      <c r="E23" s="1">
        <f>IFERROR(__xludf.DUMMYFUNCTION("""COMPUTED_VALUE"""),1144.52)</f>
        <v>1144.52</v>
      </c>
      <c r="G23" s="2">
        <f>IFERROR(__xludf.DUMMYFUNCTION("""COMPUTED_VALUE"""),45443.66666666667)</f>
        <v>45443.66667</v>
      </c>
      <c r="H23" s="1">
        <f>IFERROR(__xludf.DUMMYFUNCTION("""COMPUTED_VALUE"""),1106.66)</f>
        <v>1106.66</v>
      </c>
      <c r="J23" s="2">
        <f>IFERROR(__xludf.DUMMYFUNCTION("""COMPUTED_VALUE"""),45443.66666666667)</f>
        <v>45443.66667</v>
      </c>
      <c r="K23" s="1">
        <f>IFERROR(__xludf.DUMMYFUNCTION("""COMPUTED_VALUE"""),1144.16)</f>
        <v>1144.16</v>
      </c>
      <c r="M23" s="2">
        <f>IFERROR(__xludf.DUMMYFUNCTION("""COMPUTED_VALUE"""),45443.66666666667)</f>
        <v>45443.66667</v>
      </c>
      <c r="N23" s="1">
        <f>IFERROR(__xludf.DUMMYFUNCTION("""COMPUTED_VALUE"""),5.8063127E7)</f>
        <v>58063127</v>
      </c>
    </row>
    <row r="24">
      <c r="A24" s="2">
        <f>IFERROR(__xludf.DUMMYFUNCTION("""COMPUTED_VALUE"""),45450.66666666667)</f>
        <v>45450.66667</v>
      </c>
      <c r="B24" s="1">
        <f>IFERROR(__xludf.DUMMYFUNCTION("""COMPUTED_VALUE"""),1144.27)</f>
        <v>1144.27</v>
      </c>
      <c r="D24" s="2">
        <f>IFERROR(__xludf.DUMMYFUNCTION("""COMPUTED_VALUE"""),45450.66666666667)</f>
        <v>45450.66667</v>
      </c>
      <c r="E24" s="1">
        <f>IFERROR(__xludf.DUMMYFUNCTION("""COMPUTED_VALUE"""),1145.1)</f>
        <v>1145.1</v>
      </c>
      <c r="G24" s="2">
        <f>IFERROR(__xludf.DUMMYFUNCTION("""COMPUTED_VALUE"""),45450.66666666667)</f>
        <v>45450.66667</v>
      </c>
      <c r="H24" s="1">
        <f>IFERROR(__xludf.DUMMYFUNCTION("""COMPUTED_VALUE"""),1107.42)</f>
        <v>1107.42</v>
      </c>
      <c r="J24" s="2">
        <f>IFERROR(__xludf.DUMMYFUNCTION("""COMPUTED_VALUE"""),45450.66666666667)</f>
        <v>45450.66667</v>
      </c>
      <c r="K24" s="1">
        <f>IFERROR(__xludf.DUMMYFUNCTION("""COMPUTED_VALUE"""),1118.37)</f>
        <v>1118.37</v>
      </c>
      <c r="M24" s="2">
        <f>IFERROR(__xludf.DUMMYFUNCTION("""COMPUTED_VALUE"""),45450.66666666667)</f>
        <v>45450.66667</v>
      </c>
      <c r="N24" s="1">
        <f>IFERROR(__xludf.DUMMYFUNCTION("""COMPUTED_VALUE"""),5.8270656E7)</f>
        <v>58270656</v>
      </c>
    </row>
    <row r="25">
      <c r="A25" s="2">
        <f>IFERROR(__xludf.DUMMYFUNCTION("""COMPUTED_VALUE"""),45457.66666666667)</f>
        <v>45457.66667</v>
      </c>
      <c r="B25" s="1">
        <f>IFERROR(__xludf.DUMMYFUNCTION("""COMPUTED_VALUE"""),1112.84)</f>
        <v>1112.84</v>
      </c>
      <c r="D25" s="2">
        <f>IFERROR(__xludf.DUMMYFUNCTION("""COMPUTED_VALUE"""),45457.66666666667)</f>
        <v>45457.66667</v>
      </c>
      <c r="E25" s="1">
        <f>IFERROR(__xludf.DUMMYFUNCTION("""COMPUTED_VALUE"""),1118.1)</f>
        <v>1118.1</v>
      </c>
      <c r="G25" s="2">
        <f>IFERROR(__xludf.DUMMYFUNCTION("""COMPUTED_VALUE"""),45457.66666666667)</f>
        <v>45457.66667</v>
      </c>
      <c r="H25" s="1">
        <f>IFERROR(__xludf.DUMMYFUNCTION("""COMPUTED_VALUE"""),1075.24)</f>
        <v>1075.24</v>
      </c>
      <c r="J25" s="2">
        <f>IFERROR(__xludf.DUMMYFUNCTION("""COMPUTED_VALUE"""),45457.66666666667)</f>
        <v>45457.66667</v>
      </c>
      <c r="K25" s="1">
        <f>IFERROR(__xludf.DUMMYFUNCTION("""COMPUTED_VALUE"""),1083.46)</f>
        <v>1083.46</v>
      </c>
      <c r="M25" s="2">
        <f>IFERROR(__xludf.DUMMYFUNCTION("""COMPUTED_VALUE"""),45457.66666666667)</f>
        <v>45457.66667</v>
      </c>
      <c r="N25" s="1">
        <f>IFERROR(__xludf.DUMMYFUNCTION("""COMPUTED_VALUE"""),5.6590962E7)</f>
        <v>56590962</v>
      </c>
    </row>
    <row r="26">
      <c r="A26" s="2">
        <f>IFERROR(__xludf.DUMMYFUNCTION("""COMPUTED_VALUE"""),45464.66666666667)</f>
        <v>45464.66667</v>
      </c>
      <c r="B26" s="1">
        <f>IFERROR(__xludf.DUMMYFUNCTION("""COMPUTED_VALUE"""),1083.57)</f>
        <v>1083.57</v>
      </c>
      <c r="D26" s="2">
        <f>IFERROR(__xludf.DUMMYFUNCTION("""COMPUTED_VALUE"""),45464.66666666667)</f>
        <v>45464.66667</v>
      </c>
      <c r="E26" s="1">
        <f>IFERROR(__xludf.DUMMYFUNCTION("""COMPUTED_VALUE"""),1130.46)</f>
        <v>1130.46</v>
      </c>
      <c r="G26" s="2">
        <f>IFERROR(__xludf.DUMMYFUNCTION("""COMPUTED_VALUE"""),45464.66666666667)</f>
        <v>45464.66667</v>
      </c>
      <c r="H26" s="1">
        <f>IFERROR(__xludf.DUMMYFUNCTION("""COMPUTED_VALUE"""),1081.49)</f>
        <v>1081.49</v>
      </c>
      <c r="J26" s="2">
        <f>IFERROR(__xludf.DUMMYFUNCTION("""COMPUTED_VALUE"""),45464.66666666667)</f>
        <v>45464.66667</v>
      </c>
      <c r="K26" s="1">
        <f>IFERROR(__xludf.DUMMYFUNCTION("""COMPUTED_VALUE"""),1128.01)</f>
        <v>1128.01</v>
      </c>
      <c r="M26" s="2">
        <f>IFERROR(__xludf.DUMMYFUNCTION("""COMPUTED_VALUE"""),45464.66666666667)</f>
        <v>45464.66667</v>
      </c>
      <c r="N26" s="1">
        <f>IFERROR(__xludf.DUMMYFUNCTION("""COMPUTED_VALUE"""),6.4158321E7)</f>
        <v>64158321</v>
      </c>
    </row>
    <row r="27">
      <c r="A27" s="2">
        <f>IFERROR(__xludf.DUMMYFUNCTION("""COMPUTED_VALUE"""),45471.66666666667)</f>
        <v>45471.66667</v>
      </c>
      <c r="B27" s="1">
        <f>IFERROR(__xludf.DUMMYFUNCTION("""COMPUTED_VALUE"""),1130.32)</f>
        <v>1130.32</v>
      </c>
      <c r="D27" s="2">
        <f>IFERROR(__xludf.DUMMYFUNCTION("""COMPUTED_VALUE"""),45471.66666666667)</f>
        <v>45471.66667</v>
      </c>
      <c r="E27" s="1">
        <f>IFERROR(__xludf.DUMMYFUNCTION("""COMPUTED_VALUE"""),1146.74)</f>
        <v>1146.74</v>
      </c>
      <c r="G27" s="2">
        <f>IFERROR(__xludf.DUMMYFUNCTION("""COMPUTED_VALUE"""),45471.66666666667)</f>
        <v>45471.66667</v>
      </c>
      <c r="H27" s="1">
        <f>IFERROR(__xludf.DUMMYFUNCTION("""COMPUTED_VALUE"""),1110.63)</f>
        <v>1110.63</v>
      </c>
      <c r="J27" s="2">
        <f>IFERROR(__xludf.DUMMYFUNCTION("""COMPUTED_VALUE"""),45471.66666666667)</f>
        <v>45471.66667</v>
      </c>
      <c r="K27" s="1">
        <f>IFERROR(__xludf.DUMMYFUNCTION("""COMPUTED_VALUE"""),1118.7)</f>
        <v>1118.7</v>
      </c>
      <c r="M27" s="2">
        <f>IFERROR(__xludf.DUMMYFUNCTION("""COMPUTED_VALUE"""),45471.66666666667)</f>
        <v>45471.66667</v>
      </c>
      <c r="N27" s="1">
        <f>IFERROR(__xludf.DUMMYFUNCTION("""COMPUTED_VALUE"""),6.7183707E7)</f>
        <v>67183707</v>
      </c>
    </row>
    <row r="28">
      <c r="A28" s="2">
        <f>IFERROR(__xludf.DUMMYFUNCTION("""COMPUTED_VALUE"""),45478.66666666667)</f>
        <v>45478.66667</v>
      </c>
      <c r="B28" s="1">
        <f>IFERROR(__xludf.DUMMYFUNCTION("""COMPUTED_VALUE"""),1122.45)</f>
        <v>1122.45</v>
      </c>
      <c r="D28" s="2">
        <f>IFERROR(__xludf.DUMMYFUNCTION("""COMPUTED_VALUE"""),45478.66666666667)</f>
        <v>45478.66667</v>
      </c>
      <c r="E28" s="1">
        <f>IFERROR(__xludf.DUMMYFUNCTION("""COMPUTED_VALUE"""),1134.0)</f>
        <v>1134</v>
      </c>
      <c r="G28" s="2">
        <f>IFERROR(__xludf.DUMMYFUNCTION("""COMPUTED_VALUE"""),45478.66666666667)</f>
        <v>45478.66667</v>
      </c>
      <c r="H28" s="1">
        <f>IFERROR(__xludf.DUMMYFUNCTION("""COMPUTED_VALUE"""),1107.56)</f>
        <v>1107.56</v>
      </c>
      <c r="J28" s="2">
        <f>IFERROR(__xludf.DUMMYFUNCTION("""COMPUTED_VALUE"""),45478.66666666667)</f>
        <v>45478.66667</v>
      </c>
      <c r="K28" s="1">
        <f>IFERROR(__xludf.DUMMYFUNCTION("""COMPUTED_VALUE"""),1111.39)</f>
        <v>1111.39</v>
      </c>
      <c r="M28" s="2">
        <f>IFERROR(__xludf.DUMMYFUNCTION("""COMPUTED_VALUE"""),45478.66666666667)</f>
        <v>45478.66667</v>
      </c>
      <c r="N28" s="1">
        <f>IFERROR(__xludf.DUMMYFUNCTION("""COMPUTED_VALUE"""),4.2401677E7)</f>
        <v>42401677</v>
      </c>
    </row>
    <row r="29">
      <c r="A29" s="2">
        <f>IFERROR(__xludf.DUMMYFUNCTION("""COMPUTED_VALUE"""),45485.66666666667)</f>
        <v>45485.66667</v>
      </c>
      <c r="B29" s="1">
        <f>IFERROR(__xludf.DUMMYFUNCTION("""COMPUTED_VALUE"""),1115.02)</f>
        <v>1115.02</v>
      </c>
      <c r="D29" s="2">
        <f>IFERROR(__xludf.DUMMYFUNCTION("""COMPUTED_VALUE"""),45485.66666666667)</f>
        <v>45485.66667</v>
      </c>
      <c r="E29" s="1">
        <f>IFERROR(__xludf.DUMMYFUNCTION("""COMPUTED_VALUE"""),1176.4)</f>
        <v>1176.4</v>
      </c>
      <c r="G29" s="2">
        <f>IFERROR(__xludf.DUMMYFUNCTION("""COMPUTED_VALUE"""),45485.66666666667)</f>
        <v>45485.66667</v>
      </c>
      <c r="H29" s="1">
        <f>IFERROR(__xludf.DUMMYFUNCTION("""COMPUTED_VALUE"""),1109.43)</f>
        <v>1109.43</v>
      </c>
      <c r="J29" s="2">
        <f>IFERROR(__xludf.DUMMYFUNCTION("""COMPUTED_VALUE"""),45485.66666666667)</f>
        <v>45485.66667</v>
      </c>
      <c r="K29" s="1">
        <f>IFERROR(__xludf.DUMMYFUNCTION("""COMPUTED_VALUE"""),1171.06)</f>
        <v>1171.06</v>
      </c>
      <c r="M29" s="2">
        <f>IFERROR(__xludf.DUMMYFUNCTION("""COMPUTED_VALUE"""),45485.66666666667)</f>
        <v>45485.66667</v>
      </c>
      <c r="N29" s="1">
        <f>IFERROR(__xludf.DUMMYFUNCTION("""COMPUTED_VALUE"""),5.703133E7)</f>
        <v>57031330</v>
      </c>
    </row>
    <row r="30">
      <c r="A30" s="2">
        <f>IFERROR(__xludf.DUMMYFUNCTION("""COMPUTED_VALUE"""),45492.66666666667)</f>
        <v>45492.66667</v>
      </c>
      <c r="B30" s="1">
        <f>IFERROR(__xludf.DUMMYFUNCTION("""COMPUTED_VALUE"""),1173.37)</f>
        <v>1173.37</v>
      </c>
      <c r="D30" s="2">
        <f>IFERROR(__xludf.DUMMYFUNCTION("""COMPUTED_VALUE"""),45492.66666666667)</f>
        <v>45492.66667</v>
      </c>
      <c r="E30" s="1">
        <f>IFERROR(__xludf.DUMMYFUNCTION("""COMPUTED_VALUE"""),1218.18)</f>
        <v>1218.18</v>
      </c>
      <c r="G30" s="2">
        <f>IFERROR(__xludf.DUMMYFUNCTION("""COMPUTED_VALUE"""),45492.66666666667)</f>
        <v>45492.66667</v>
      </c>
      <c r="H30" s="1">
        <f>IFERROR(__xludf.DUMMYFUNCTION("""COMPUTED_VALUE"""),1171.96)</f>
        <v>1171.96</v>
      </c>
      <c r="J30" s="2">
        <f>IFERROR(__xludf.DUMMYFUNCTION("""COMPUTED_VALUE"""),45492.66666666667)</f>
        <v>45492.66667</v>
      </c>
      <c r="K30" s="1">
        <f>IFERROR(__xludf.DUMMYFUNCTION("""COMPUTED_VALUE"""),1181.94)</f>
        <v>1181.94</v>
      </c>
      <c r="M30" s="2">
        <f>IFERROR(__xludf.DUMMYFUNCTION("""COMPUTED_VALUE"""),45492.66666666667)</f>
        <v>45492.66667</v>
      </c>
      <c r="N30" s="1">
        <f>IFERROR(__xludf.DUMMYFUNCTION("""COMPUTED_VALUE"""),5.7833898E7)</f>
        <v>57833898</v>
      </c>
    </row>
    <row r="31">
      <c r="A31" s="2">
        <f>IFERROR(__xludf.DUMMYFUNCTION("""COMPUTED_VALUE"""),45499.66666666667)</f>
        <v>45499.66667</v>
      </c>
      <c r="B31" s="1">
        <f>IFERROR(__xludf.DUMMYFUNCTION("""COMPUTED_VALUE"""),1185.52)</f>
        <v>1185.52</v>
      </c>
      <c r="D31" s="2">
        <f>IFERROR(__xludf.DUMMYFUNCTION("""COMPUTED_VALUE"""),45499.66666666667)</f>
        <v>45499.66667</v>
      </c>
      <c r="E31" s="1">
        <f>IFERROR(__xludf.DUMMYFUNCTION("""COMPUTED_VALUE"""),1204.45)</f>
        <v>1204.45</v>
      </c>
      <c r="G31" s="2">
        <f>IFERROR(__xludf.DUMMYFUNCTION("""COMPUTED_VALUE"""),45499.66666666667)</f>
        <v>45499.66667</v>
      </c>
      <c r="H31" s="1">
        <f>IFERROR(__xludf.DUMMYFUNCTION("""COMPUTED_VALUE"""),1180.49)</f>
        <v>1180.49</v>
      </c>
      <c r="J31" s="2">
        <f>IFERROR(__xludf.DUMMYFUNCTION("""COMPUTED_VALUE"""),45499.66666666667)</f>
        <v>45499.66667</v>
      </c>
      <c r="K31" s="1">
        <f>IFERROR(__xludf.DUMMYFUNCTION("""COMPUTED_VALUE"""),1192.19)</f>
        <v>1192.19</v>
      </c>
      <c r="M31" s="2">
        <f>IFERROR(__xludf.DUMMYFUNCTION("""COMPUTED_VALUE"""),45499.66666666667)</f>
        <v>45499.66667</v>
      </c>
      <c r="N31" s="1">
        <f>IFERROR(__xludf.DUMMYFUNCTION("""COMPUTED_VALUE"""),5.1146882E7)</f>
        <v>51146882</v>
      </c>
    </row>
    <row r="32">
      <c r="A32" s="2">
        <f>IFERROR(__xludf.DUMMYFUNCTION("""COMPUTED_VALUE"""),45506.66666666667)</f>
        <v>45506.66667</v>
      </c>
      <c r="B32" s="1">
        <f>IFERROR(__xludf.DUMMYFUNCTION("""COMPUTED_VALUE"""),1194.56)</f>
        <v>1194.56</v>
      </c>
      <c r="D32" s="2">
        <f>IFERROR(__xludf.DUMMYFUNCTION("""COMPUTED_VALUE"""),45506.66666666667)</f>
        <v>45506.66667</v>
      </c>
      <c r="E32" s="1">
        <f>IFERROR(__xludf.DUMMYFUNCTION("""COMPUTED_VALUE"""),1252.07)</f>
        <v>1252.07</v>
      </c>
      <c r="G32" s="2">
        <f>IFERROR(__xludf.DUMMYFUNCTION("""COMPUTED_VALUE"""),45506.66666666667)</f>
        <v>45506.66667</v>
      </c>
      <c r="H32" s="1">
        <f>IFERROR(__xludf.DUMMYFUNCTION("""COMPUTED_VALUE"""),1132.07)</f>
        <v>1132.07</v>
      </c>
      <c r="J32" s="2">
        <f>IFERROR(__xludf.DUMMYFUNCTION("""COMPUTED_VALUE"""),45506.66666666667)</f>
        <v>45506.66667</v>
      </c>
      <c r="K32" s="1">
        <f>IFERROR(__xludf.DUMMYFUNCTION("""COMPUTED_VALUE"""),1142.18)</f>
        <v>1142.18</v>
      </c>
      <c r="M32" s="2">
        <f>IFERROR(__xludf.DUMMYFUNCTION("""COMPUTED_VALUE"""),45506.66666666667)</f>
        <v>45506.66667</v>
      </c>
      <c r="N32" s="1">
        <f>IFERROR(__xludf.DUMMYFUNCTION("""COMPUTED_VALUE"""),8.7690134E7)</f>
        <v>87690134</v>
      </c>
    </row>
    <row r="33">
      <c r="A33" s="2">
        <f>IFERROR(__xludf.DUMMYFUNCTION("""COMPUTED_VALUE"""),45513.66666666667)</f>
        <v>45513.66667</v>
      </c>
      <c r="B33" s="1">
        <f>IFERROR(__xludf.DUMMYFUNCTION("""COMPUTED_VALUE"""),1123.99)</f>
        <v>1123.99</v>
      </c>
      <c r="D33" s="2">
        <f>IFERROR(__xludf.DUMMYFUNCTION("""COMPUTED_VALUE"""),45513.66666666667)</f>
        <v>45513.66667</v>
      </c>
      <c r="E33" s="1">
        <f>IFERROR(__xludf.DUMMYFUNCTION("""COMPUTED_VALUE"""),1146.15)</f>
        <v>1146.15</v>
      </c>
      <c r="G33" s="2">
        <f>IFERROR(__xludf.DUMMYFUNCTION("""COMPUTED_VALUE"""),45513.66666666667)</f>
        <v>45513.66667</v>
      </c>
      <c r="H33" s="1">
        <f>IFERROR(__xludf.DUMMYFUNCTION("""COMPUTED_VALUE"""),1094.54)</f>
        <v>1094.54</v>
      </c>
      <c r="J33" s="2">
        <f>IFERROR(__xludf.DUMMYFUNCTION("""COMPUTED_VALUE"""),45513.66666666667)</f>
        <v>45513.66667</v>
      </c>
      <c r="K33" s="1">
        <f>IFERROR(__xludf.DUMMYFUNCTION("""COMPUTED_VALUE"""),1144.16)</f>
        <v>1144.16</v>
      </c>
      <c r="M33" s="2">
        <f>IFERROR(__xludf.DUMMYFUNCTION("""COMPUTED_VALUE"""),45513.66666666667)</f>
        <v>45513.66667</v>
      </c>
      <c r="N33" s="1">
        <f>IFERROR(__xludf.DUMMYFUNCTION("""COMPUTED_VALUE"""),6.9198631E7)</f>
        <v>69198631</v>
      </c>
    </row>
    <row r="34">
      <c r="A34" s="2">
        <f>IFERROR(__xludf.DUMMYFUNCTION("""COMPUTED_VALUE"""),45520.66666666667)</f>
        <v>45520.66667</v>
      </c>
      <c r="B34" s="1">
        <f>IFERROR(__xludf.DUMMYFUNCTION("""COMPUTED_VALUE"""),1148.05)</f>
        <v>1148.05</v>
      </c>
      <c r="D34" s="2">
        <f>IFERROR(__xludf.DUMMYFUNCTION("""COMPUTED_VALUE"""),45520.66666666667)</f>
        <v>45520.66667</v>
      </c>
      <c r="E34" s="1">
        <f>IFERROR(__xludf.DUMMYFUNCTION("""COMPUTED_VALUE"""),1189.86)</f>
        <v>1189.86</v>
      </c>
      <c r="G34" s="2">
        <f>IFERROR(__xludf.DUMMYFUNCTION("""COMPUTED_VALUE"""),45520.66666666667)</f>
        <v>45520.66667</v>
      </c>
      <c r="H34" s="1">
        <f>IFERROR(__xludf.DUMMYFUNCTION("""COMPUTED_VALUE"""),1135.15)</f>
        <v>1135.15</v>
      </c>
      <c r="J34" s="2">
        <f>IFERROR(__xludf.DUMMYFUNCTION("""COMPUTED_VALUE"""),45520.66666666667)</f>
        <v>45520.66667</v>
      </c>
      <c r="K34" s="1">
        <f>IFERROR(__xludf.DUMMYFUNCTION("""COMPUTED_VALUE"""),1189.81)</f>
        <v>1189.81</v>
      </c>
      <c r="M34" s="2">
        <f>IFERROR(__xludf.DUMMYFUNCTION("""COMPUTED_VALUE"""),45520.66666666667)</f>
        <v>45520.66667</v>
      </c>
      <c r="N34" s="1">
        <f>IFERROR(__xludf.DUMMYFUNCTION("""COMPUTED_VALUE"""),6.5163948E7)</f>
        <v>65163948</v>
      </c>
    </row>
    <row r="35">
      <c r="A35" s="2">
        <f>IFERROR(__xludf.DUMMYFUNCTION("""COMPUTED_VALUE"""),45527.66666666667)</f>
        <v>45527.66667</v>
      </c>
      <c r="B35" s="1">
        <f>IFERROR(__xludf.DUMMYFUNCTION("""COMPUTED_VALUE"""),1187.99)</f>
        <v>1187.99</v>
      </c>
      <c r="D35" s="2">
        <f>IFERROR(__xludf.DUMMYFUNCTION("""COMPUTED_VALUE"""),45527.66666666667)</f>
        <v>45527.66667</v>
      </c>
      <c r="E35" s="1">
        <f>IFERROR(__xludf.DUMMYFUNCTION("""COMPUTED_VALUE"""),1218.81)</f>
        <v>1218.81</v>
      </c>
      <c r="G35" s="2">
        <f>IFERROR(__xludf.DUMMYFUNCTION("""COMPUTED_VALUE"""),45527.66666666667)</f>
        <v>45527.66667</v>
      </c>
      <c r="H35" s="1">
        <f>IFERROR(__xludf.DUMMYFUNCTION("""COMPUTED_VALUE"""),1180.89)</f>
        <v>1180.89</v>
      </c>
      <c r="J35" s="2">
        <f>IFERROR(__xludf.DUMMYFUNCTION("""COMPUTED_VALUE"""),45527.66666666667)</f>
        <v>45527.66667</v>
      </c>
      <c r="K35" s="1">
        <f>IFERROR(__xludf.DUMMYFUNCTION("""COMPUTED_VALUE"""),1214.2)</f>
        <v>1214.2</v>
      </c>
      <c r="M35" s="2">
        <f>IFERROR(__xludf.DUMMYFUNCTION("""COMPUTED_VALUE"""),45527.66666666667)</f>
        <v>45527.66667</v>
      </c>
      <c r="N35" s="1">
        <f>IFERROR(__xludf.DUMMYFUNCTION("""COMPUTED_VALUE"""),5.0764682E7)</f>
        <v>50764682</v>
      </c>
    </row>
    <row r="36">
      <c r="A36" s="2">
        <f>IFERROR(__xludf.DUMMYFUNCTION("""COMPUTED_VALUE"""),45534.66666666667)</f>
        <v>45534.66667</v>
      </c>
      <c r="B36" s="1">
        <f>IFERROR(__xludf.DUMMYFUNCTION("""COMPUTED_VALUE"""),1219.03)</f>
        <v>1219.03</v>
      </c>
      <c r="D36" s="2">
        <f>IFERROR(__xludf.DUMMYFUNCTION("""COMPUTED_VALUE"""),45534.66666666667)</f>
        <v>45534.66667</v>
      </c>
      <c r="E36" s="1">
        <f>IFERROR(__xludf.DUMMYFUNCTION("""COMPUTED_VALUE"""),1254.08)</f>
        <v>1254.08</v>
      </c>
      <c r="G36" s="2">
        <f>IFERROR(__xludf.DUMMYFUNCTION("""COMPUTED_VALUE"""),45534.66666666667)</f>
        <v>45534.66667</v>
      </c>
      <c r="H36" s="1">
        <f>IFERROR(__xludf.DUMMYFUNCTION("""COMPUTED_VALUE"""),1216.92)</f>
        <v>1216.92</v>
      </c>
      <c r="J36" s="2">
        <f>IFERROR(__xludf.DUMMYFUNCTION("""COMPUTED_VALUE"""),45534.66666666667)</f>
        <v>45534.66667</v>
      </c>
      <c r="K36" s="1">
        <f>IFERROR(__xludf.DUMMYFUNCTION("""COMPUTED_VALUE"""),1251.64)</f>
        <v>1251.64</v>
      </c>
      <c r="M36" s="2">
        <f>IFERROR(__xludf.DUMMYFUNCTION("""COMPUTED_VALUE"""),45534.66666666667)</f>
        <v>45534.66667</v>
      </c>
      <c r="N36" s="1">
        <f>IFERROR(__xludf.DUMMYFUNCTION("""COMPUTED_VALUE"""),5.0433196E7)</f>
        <v>50433196</v>
      </c>
    </row>
    <row r="37">
      <c r="A37" s="2">
        <f>IFERROR(__xludf.DUMMYFUNCTION("""COMPUTED_VALUE"""),45541.66666666667)</f>
        <v>45541.66667</v>
      </c>
      <c r="B37" s="1">
        <f>IFERROR(__xludf.DUMMYFUNCTION("""COMPUTED_VALUE"""),1243.7)</f>
        <v>1243.7</v>
      </c>
      <c r="D37" s="2">
        <f>IFERROR(__xludf.DUMMYFUNCTION("""COMPUTED_VALUE"""),45541.66666666667)</f>
        <v>45541.66667</v>
      </c>
      <c r="E37" s="1">
        <f>IFERROR(__xludf.DUMMYFUNCTION("""COMPUTED_VALUE"""),1260.07)</f>
        <v>1260.07</v>
      </c>
      <c r="G37" s="2">
        <f>IFERROR(__xludf.DUMMYFUNCTION("""COMPUTED_VALUE"""),45541.66666666667)</f>
        <v>45541.66667</v>
      </c>
      <c r="H37" s="1">
        <f>IFERROR(__xludf.DUMMYFUNCTION("""COMPUTED_VALUE"""),1199.09)</f>
        <v>1199.09</v>
      </c>
      <c r="J37" s="2">
        <f>IFERROR(__xludf.DUMMYFUNCTION("""COMPUTED_VALUE"""),45541.66666666667)</f>
        <v>45541.66667</v>
      </c>
      <c r="K37" s="1">
        <f>IFERROR(__xludf.DUMMYFUNCTION("""COMPUTED_VALUE"""),1202.04)</f>
        <v>1202.04</v>
      </c>
      <c r="M37" s="2">
        <f>IFERROR(__xludf.DUMMYFUNCTION("""COMPUTED_VALUE"""),45541.66666666667)</f>
        <v>45541.66667</v>
      </c>
      <c r="N37" s="1">
        <f>IFERROR(__xludf.DUMMYFUNCTION("""COMPUTED_VALUE"""),5.232756E7)</f>
        <v>52327560</v>
      </c>
    </row>
    <row r="38">
      <c r="A38" s="2">
        <f>IFERROR(__xludf.DUMMYFUNCTION("""COMPUTED_VALUE"""),45548.66666666667)</f>
        <v>45548.66667</v>
      </c>
      <c r="B38" s="1">
        <f>IFERROR(__xludf.DUMMYFUNCTION("""COMPUTED_VALUE"""),1209.85)</f>
        <v>1209.85</v>
      </c>
      <c r="D38" s="2">
        <f>IFERROR(__xludf.DUMMYFUNCTION("""COMPUTED_VALUE"""),45548.66666666667)</f>
        <v>45548.66667</v>
      </c>
      <c r="E38" s="1">
        <f>IFERROR(__xludf.DUMMYFUNCTION("""COMPUTED_VALUE"""),1224.67)</f>
        <v>1224.67</v>
      </c>
      <c r="G38" s="2">
        <f>IFERROR(__xludf.DUMMYFUNCTION("""COMPUTED_VALUE"""),45548.66666666667)</f>
        <v>45548.66667</v>
      </c>
      <c r="H38" s="1">
        <f>IFERROR(__xludf.DUMMYFUNCTION("""COMPUTED_VALUE"""),1176.64)</f>
        <v>1176.64</v>
      </c>
      <c r="J38" s="2">
        <f>IFERROR(__xludf.DUMMYFUNCTION("""COMPUTED_VALUE"""),45548.66666666667)</f>
        <v>45548.66667</v>
      </c>
      <c r="K38" s="1">
        <f>IFERROR(__xludf.DUMMYFUNCTION("""COMPUTED_VALUE"""),1222.61)</f>
        <v>1222.61</v>
      </c>
      <c r="M38" s="2">
        <f>IFERROR(__xludf.DUMMYFUNCTION("""COMPUTED_VALUE"""),45548.66666666667)</f>
        <v>45548.66667</v>
      </c>
      <c r="N38" s="1">
        <f>IFERROR(__xludf.DUMMYFUNCTION("""COMPUTED_VALUE"""),6.2277812E7)</f>
        <v>62277812</v>
      </c>
    </row>
    <row r="39">
      <c r="A39" s="2">
        <f>IFERROR(__xludf.DUMMYFUNCTION("""COMPUTED_VALUE"""),45555.66666666667)</f>
        <v>45555.66667</v>
      </c>
      <c r="B39" s="1">
        <f>IFERROR(__xludf.DUMMYFUNCTION("""COMPUTED_VALUE"""),1230.78)</f>
        <v>1230.78</v>
      </c>
      <c r="D39" s="2">
        <f>IFERROR(__xludf.DUMMYFUNCTION("""COMPUTED_VALUE"""),45555.66666666667)</f>
        <v>45555.66667</v>
      </c>
      <c r="E39" s="1">
        <f>IFERROR(__xludf.DUMMYFUNCTION("""COMPUTED_VALUE"""),1267.95)</f>
        <v>1267.95</v>
      </c>
      <c r="G39" s="2">
        <f>IFERROR(__xludf.DUMMYFUNCTION("""COMPUTED_VALUE"""),45555.66666666667)</f>
        <v>45555.66667</v>
      </c>
      <c r="H39" s="1">
        <f>IFERROR(__xludf.DUMMYFUNCTION("""COMPUTED_VALUE"""),1226.34)</f>
        <v>1226.34</v>
      </c>
      <c r="J39" s="2">
        <f>IFERROR(__xludf.DUMMYFUNCTION("""COMPUTED_VALUE"""),45555.66666666667)</f>
        <v>45555.66667</v>
      </c>
      <c r="K39" s="1">
        <f>IFERROR(__xludf.DUMMYFUNCTION("""COMPUTED_VALUE"""),1262.82)</f>
        <v>1262.82</v>
      </c>
      <c r="M39" s="2">
        <f>IFERROR(__xludf.DUMMYFUNCTION("""COMPUTED_VALUE"""),45555.66666666667)</f>
        <v>45555.66667</v>
      </c>
      <c r="N39" s="1">
        <f>IFERROR(__xludf.DUMMYFUNCTION("""COMPUTED_VALUE"""),8.5057804E7)</f>
        <v>85057804</v>
      </c>
    </row>
    <row r="40">
      <c r="A40" s="2">
        <f>IFERROR(__xludf.DUMMYFUNCTION("""COMPUTED_VALUE"""),45562.66666666667)</f>
        <v>45562.66667</v>
      </c>
      <c r="B40" s="1">
        <f>IFERROR(__xludf.DUMMYFUNCTION("""COMPUTED_VALUE"""),1266.82)</f>
        <v>1266.82</v>
      </c>
      <c r="D40" s="2">
        <f>IFERROR(__xludf.DUMMYFUNCTION("""COMPUTED_VALUE"""),45562.66666666667)</f>
        <v>45562.66667</v>
      </c>
      <c r="E40" s="1">
        <f>IFERROR(__xludf.DUMMYFUNCTION("""COMPUTED_VALUE"""),1287.23)</f>
        <v>1287.23</v>
      </c>
      <c r="G40" s="2">
        <f>IFERROR(__xludf.DUMMYFUNCTION("""COMPUTED_VALUE"""),45562.66666666667)</f>
        <v>45562.66667</v>
      </c>
      <c r="H40" s="1">
        <f>IFERROR(__xludf.DUMMYFUNCTION("""COMPUTED_VALUE"""),1258.84)</f>
        <v>1258.84</v>
      </c>
      <c r="J40" s="2">
        <f>IFERROR(__xludf.DUMMYFUNCTION("""COMPUTED_VALUE"""),45562.66666666667)</f>
        <v>45562.66667</v>
      </c>
      <c r="K40" s="1">
        <f>IFERROR(__xludf.DUMMYFUNCTION("""COMPUTED_VALUE"""),1277.94)</f>
        <v>1277.94</v>
      </c>
      <c r="M40" s="2">
        <f>IFERROR(__xludf.DUMMYFUNCTION("""COMPUTED_VALUE"""),45562.66666666667)</f>
        <v>45562.66667</v>
      </c>
      <c r="N40" s="1">
        <f>IFERROR(__xludf.DUMMYFUNCTION("""COMPUTED_VALUE"""),5.4023829E7)</f>
        <v>54023829</v>
      </c>
    </row>
    <row r="41">
      <c r="A41" s="2">
        <f>IFERROR(__xludf.DUMMYFUNCTION("""COMPUTED_VALUE"""),45569.66666666667)</f>
        <v>45569.66667</v>
      </c>
      <c r="B41" s="1">
        <f>IFERROR(__xludf.DUMMYFUNCTION("""COMPUTED_VALUE"""),1277.56)</f>
        <v>1277.56</v>
      </c>
      <c r="D41" s="2">
        <f>IFERROR(__xludf.DUMMYFUNCTION("""COMPUTED_VALUE"""),45569.66666666667)</f>
        <v>45569.66667</v>
      </c>
      <c r="E41" s="1">
        <f>IFERROR(__xludf.DUMMYFUNCTION("""COMPUTED_VALUE"""),1315.5)</f>
        <v>1315.5</v>
      </c>
      <c r="G41" s="2">
        <f>IFERROR(__xludf.DUMMYFUNCTION("""COMPUTED_VALUE"""),45569.66666666667)</f>
        <v>45569.66667</v>
      </c>
      <c r="H41" s="1">
        <f>IFERROR(__xludf.DUMMYFUNCTION("""COMPUTED_VALUE"""),1264.88)</f>
        <v>1264.88</v>
      </c>
      <c r="J41" s="2">
        <f>IFERROR(__xludf.DUMMYFUNCTION("""COMPUTED_VALUE"""),45569.66666666667)</f>
        <v>45569.66667</v>
      </c>
      <c r="K41" s="1">
        <f>IFERROR(__xludf.DUMMYFUNCTION("""COMPUTED_VALUE"""),1312.58)</f>
        <v>1312.58</v>
      </c>
      <c r="M41" s="2">
        <f>IFERROR(__xludf.DUMMYFUNCTION("""COMPUTED_VALUE"""),45569.66666666667)</f>
        <v>45569.66667</v>
      </c>
      <c r="N41" s="1">
        <f>IFERROR(__xludf.DUMMYFUNCTION("""COMPUTED_VALUE"""),5.3489501E7)</f>
        <v>53489501</v>
      </c>
    </row>
    <row r="42">
      <c r="A42" s="2">
        <f>IFERROR(__xludf.DUMMYFUNCTION("""COMPUTED_VALUE"""),45576.66666666667)</f>
        <v>45576.66667</v>
      </c>
      <c r="B42" s="1">
        <f>IFERROR(__xludf.DUMMYFUNCTION("""COMPUTED_VALUE"""),1309.95)</f>
        <v>1309.95</v>
      </c>
      <c r="D42" s="2">
        <f>IFERROR(__xludf.DUMMYFUNCTION("""COMPUTED_VALUE"""),45576.66666666667)</f>
        <v>45576.66667</v>
      </c>
      <c r="E42" s="1">
        <f>IFERROR(__xludf.DUMMYFUNCTION("""COMPUTED_VALUE"""),1327.09)</f>
        <v>1327.09</v>
      </c>
      <c r="G42" s="2">
        <f>IFERROR(__xludf.DUMMYFUNCTION("""COMPUTED_VALUE"""),45576.66666666667)</f>
        <v>45576.66667</v>
      </c>
      <c r="H42" s="1">
        <f>IFERROR(__xludf.DUMMYFUNCTION("""COMPUTED_VALUE"""),1281.16)</f>
        <v>1281.16</v>
      </c>
      <c r="J42" s="2">
        <f>IFERROR(__xludf.DUMMYFUNCTION("""COMPUTED_VALUE"""),45576.66666666667)</f>
        <v>45576.66667</v>
      </c>
      <c r="K42" s="1">
        <f>IFERROR(__xludf.DUMMYFUNCTION("""COMPUTED_VALUE"""),1319.34)</f>
        <v>1319.34</v>
      </c>
      <c r="M42" s="2">
        <f>IFERROR(__xludf.DUMMYFUNCTION("""COMPUTED_VALUE"""),45576.66666666667)</f>
        <v>45576.66667</v>
      </c>
      <c r="N42" s="1">
        <f>IFERROR(__xludf.DUMMYFUNCTION("""COMPUTED_VALUE"""),5.2157514E7)</f>
        <v>52157514</v>
      </c>
    </row>
    <row r="43">
      <c r="A43" s="2">
        <f>IFERROR(__xludf.DUMMYFUNCTION("""COMPUTED_VALUE"""),45583.66666666667)</f>
        <v>45583.66667</v>
      </c>
      <c r="B43" s="1">
        <f>IFERROR(__xludf.DUMMYFUNCTION("""COMPUTED_VALUE"""),1320.14)</f>
        <v>1320.14</v>
      </c>
      <c r="D43" s="2">
        <f>IFERROR(__xludf.DUMMYFUNCTION("""COMPUTED_VALUE"""),45583.66666666667)</f>
        <v>45583.66667</v>
      </c>
      <c r="E43" s="1">
        <f>IFERROR(__xludf.DUMMYFUNCTION("""COMPUTED_VALUE"""),1345.97)</f>
        <v>1345.97</v>
      </c>
      <c r="G43" s="2">
        <f>IFERROR(__xludf.DUMMYFUNCTION("""COMPUTED_VALUE"""),45583.66666666667)</f>
        <v>45583.66667</v>
      </c>
      <c r="H43" s="1">
        <f>IFERROR(__xludf.DUMMYFUNCTION("""COMPUTED_VALUE"""),1317.75)</f>
        <v>1317.75</v>
      </c>
      <c r="J43" s="2">
        <f>IFERROR(__xludf.DUMMYFUNCTION("""COMPUTED_VALUE"""),45583.66666666667)</f>
        <v>45583.66667</v>
      </c>
      <c r="K43" s="1">
        <f>IFERROR(__xludf.DUMMYFUNCTION("""COMPUTED_VALUE"""),1336.31)</f>
        <v>1336.31</v>
      </c>
      <c r="M43" s="2">
        <f>IFERROR(__xludf.DUMMYFUNCTION("""COMPUTED_VALUE"""),45583.66666666667)</f>
        <v>45583.66667</v>
      </c>
      <c r="N43" s="1">
        <f>IFERROR(__xludf.DUMMYFUNCTION("""COMPUTED_VALUE"""),4.6386559E7)</f>
        <v>46386559</v>
      </c>
    </row>
    <row r="44">
      <c r="A44" s="2">
        <f>IFERROR(__xludf.DUMMYFUNCTION("""COMPUTED_VALUE"""),45590.66666666667)</f>
        <v>45590.66667</v>
      </c>
      <c r="B44" s="1">
        <f>IFERROR(__xludf.DUMMYFUNCTION("""COMPUTED_VALUE"""),1334.41)</f>
        <v>1334.41</v>
      </c>
      <c r="D44" s="2">
        <f>IFERROR(__xludf.DUMMYFUNCTION("""COMPUTED_VALUE"""),45590.66666666667)</f>
        <v>45590.66667</v>
      </c>
      <c r="E44" s="1">
        <f>IFERROR(__xludf.DUMMYFUNCTION("""COMPUTED_VALUE"""),1338.01)</f>
        <v>1338.01</v>
      </c>
      <c r="G44" s="2">
        <f>IFERROR(__xludf.DUMMYFUNCTION("""COMPUTED_VALUE"""),45590.66666666667)</f>
        <v>45590.66667</v>
      </c>
      <c r="H44" s="1">
        <f>IFERROR(__xludf.DUMMYFUNCTION("""COMPUTED_VALUE"""),1276.19)</f>
        <v>1276.19</v>
      </c>
      <c r="J44" s="2">
        <f>IFERROR(__xludf.DUMMYFUNCTION("""COMPUTED_VALUE"""),45590.66666666667)</f>
        <v>45590.66667</v>
      </c>
      <c r="K44" s="1">
        <f>IFERROR(__xludf.DUMMYFUNCTION("""COMPUTED_VALUE"""),1284.44)</f>
        <v>1284.44</v>
      </c>
      <c r="M44" s="2">
        <f>IFERROR(__xludf.DUMMYFUNCTION("""COMPUTED_VALUE"""),45590.66666666667)</f>
        <v>45590.66667</v>
      </c>
      <c r="N44" s="1">
        <f>IFERROR(__xludf.DUMMYFUNCTION("""COMPUTED_VALUE"""),4.5979555E7)</f>
        <v>45979555</v>
      </c>
    </row>
    <row r="45">
      <c r="A45" s="2">
        <f>IFERROR(__xludf.DUMMYFUNCTION("""COMPUTED_VALUE"""),45597.66666666667)</f>
        <v>45597.66667</v>
      </c>
      <c r="B45" s="1">
        <f>IFERROR(__xludf.DUMMYFUNCTION("""COMPUTED_VALUE"""),1293.27)</f>
        <v>1293.27</v>
      </c>
      <c r="D45" s="2">
        <f>IFERROR(__xludf.DUMMYFUNCTION("""COMPUTED_VALUE"""),45597.66666666667)</f>
        <v>45597.66667</v>
      </c>
      <c r="E45" s="1">
        <f>IFERROR(__xludf.DUMMYFUNCTION("""COMPUTED_VALUE"""),1310.06)</f>
        <v>1310.06</v>
      </c>
      <c r="G45" s="2">
        <f>IFERROR(__xludf.DUMMYFUNCTION("""COMPUTED_VALUE"""),45597.66666666667)</f>
        <v>45597.66667</v>
      </c>
      <c r="H45" s="1">
        <f>IFERROR(__xludf.DUMMYFUNCTION("""COMPUTED_VALUE"""),1248.72)</f>
        <v>1248.72</v>
      </c>
      <c r="J45" s="2">
        <f>IFERROR(__xludf.DUMMYFUNCTION("""COMPUTED_VALUE"""),45597.66666666667)</f>
        <v>45597.66667</v>
      </c>
      <c r="K45" s="1">
        <f>IFERROR(__xludf.DUMMYFUNCTION("""COMPUTED_VALUE"""),1249.58)</f>
        <v>1249.58</v>
      </c>
      <c r="M45" s="2">
        <f>IFERROR(__xludf.DUMMYFUNCTION("""COMPUTED_VALUE"""),45597.66666666667)</f>
        <v>45597.66667</v>
      </c>
      <c r="N45" s="1">
        <f>IFERROR(__xludf.DUMMYFUNCTION("""COMPUTED_VALUE"""),7.0604712E7)</f>
        <v>70604712</v>
      </c>
    </row>
    <row r="46">
      <c r="A46" s="2">
        <f>IFERROR(__xludf.DUMMYFUNCTION("""COMPUTED_VALUE"""),45604.66666666667)</f>
        <v>45604.66667</v>
      </c>
      <c r="B46" s="1">
        <f>IFERROR(__xludf.DUMMYFUNCTION("""COMPUTED_VALUE"""),1252.18)</f>
        <v>1252.18</v>
      </c>
      <c r="D46" s="2">
        <f>IFERROR(__xludf.DUMMYFUNCTION("""COMPUTED_VALUE"""),45604.66666666667)</f>
        <v>45604.66667</v>
      </c>
      <c r="E46" s="1">
        <f>IFERROR(__xludf.DUMMYFUNCTION("""COMPUTED_VALUE"""),1324.02)</f>
        <v>1324.02</v>
      </c>
      <c r="G46" s="2">
        <f>IFERROR(__xludf.DUMMYFUNCTION("""COMPUTED_VALUE"""),45604.66666666667)</f>
        <v>45604.66667</v>
      </c>
      <c r="H46" s="1">
        <f>IFERROR(__xludf.DUMMYFUNCTION("""COMPUTED_VALUE"""),1240.87)</f>
        <v>1240.87</v>
      </c>
      <c r="J46" s="2">
        <f>IFERROR(__xludf.DUMMYFUNCTION("""COMPUTED_VALUE"""),45604.66666666667)</f>
        <v>45604.66667</v>
      </c>
      <c r="K46" s="1">
        <f>IFERROR(__xludf.DUMMYFUNCTION("""COMPUTED_VALUE"""),1292.48)</f>
        <v>1292.48</v>
      </c>
      <c r="M46" s="2">
        <f>IFERROR(__xludf.DUMMYFUNCTION("""COMPUTED_VALUE"""),45604.66666666667)</f>
        <v>45604.66667</v>
      </c>
      <c r="N46" s="1">
        <f>IFERROR(__xludf.DUMMYFUNCTION("""COMPUTED_VALUE"""),7.4694101E7)</f>
        <v>74694101</v>
      </c>
    </row>
    <row r="47">
      <c r="A47" s="2">
        <f>IFERROR(__xludf.DUMMYFUNCTION("""COMPUTED_VALUE"""),45611.66666666667)</f>
        <v>45611.66667</v>
      </c>
      <c r="B47" s="1">
        <f>IFERROR(__xludf.DUMMYFUNCTION("""COMPUTED_VALUE"""),1306.0)</f>
        <v>1306</v>
      </c>
      <c r="D47" s="2">
        <f>IFERROR(__xludf.DUMMYFUNCTION("""COMPUTED_VALUE"""),45611.66666666667)</f>
        <v>45611.66667</v>
      </c>
      <c r="E47" s="1">
        <f>IFERROR(__xludf.DUMMYFUNCTION("""COMPUTED_VALUE"""),1335.07)</f>
        <v>1335.07</v>
      </c>
      <c r="G47" s="2">
        <f>IFERROR(__xludf.DUMMYFUNCTION("""COMPUTED_VALUE"""),45611.66666666667)</f>
        <v>45611.66667</v>
      </c>
      <c r="H47" s="1">
        <f>IFERROR(__xludf.DUMMYFUNCTION("""COMPUTED_VALUE"""),1304.44)</f>
        <v>1304.44</v>
      </c>
      <c r="J47" s="2">
        <f>IFERROR(__xludf.DUMMYFUNCTION("""COMPUTED_VALUE"""),45611.66666666667)</f>
        <v>45611.66667</v>
      </c>
      <c r="K47" s="1">
        <f>IFERROR(__xludf.DUMMYFUNCTION("""COMPUTED_VALUE"""),1329.83)</f>
        <v>1329.83</v>
      </c>
      <c r="M47" s="2">
        <f>IFERROR(__xludf.DUMMYFUNCTION("""COMPUTED_VALUE"""),45611.66666666667)</f>
        <v>45611.66667</v>
      </c>
      <c r="N47" s="1">
        <f>IFERROR(__xludf.DUMMYFUNCTION("""COMPUTED_VALUE"""),5.7169748E7)</f>
        <v>57169748</v>
      </c>
    </row>
    <row r="48">
      <c r="A48" s="2">
        <f>IFERROR(__xludf.DUMMYFUNCTION("""COMPUTED_VALUE"""),45618.66666666667)</f>
        <v>45618.66667</v>
      </c>
      <c r="B48" s="1">
        <f>IFERROR(__xludf.DUMMYFUNCTION("""COMPUTED_VALUE"""),1331.74)</f>
        <v>1331.74</v>
      </c>
      <c r="D48" s="2">
        <f>IFERROR(__xludf.DUMMYFUNCTION("""COMPUTED_VALUE"""),45618.66666666667)</f>
        <v>45618.66667</v>
      </c>
      <c r="E48" s="1">
        <f>IFERROR(__xludf.DUMMYFUNCTION("""COMPUTED_VALUE"""),1355.37)</f>
        <v>1355.37</v>
      </c>
      <c r="G48" s="2">
        <f>IFERROR(__xludf.DUMMYFUNCTION("""COMPUTED_VALUE"""),45618.66666666667)</f>
        <v>45618.66667</v>
      </c>
      <c r="H48" s="1">
        <f>IFERROR(__xludf.DUMMYFUNCTION("""COMPUTED_VALUE"""),1302.58)</f>
        <v>1302.58</v>
      </c>
      <c r="J48" s="2">
        <f>IFERROR(__xludf.DUMMYFUNCTION("""COMPUTED_VALUE"""),45618.66666666667)</f>
        <v>45618.66667</v>
      </c>
      <c r="K48" s="1">
        <f>IFERROR(__xludf.DUMMYFUNCTION("""COMPUTED_VALUE"""),1350.09)</f>
        <v>1350.09</v>
      </c>
      <c r="M48" s="2">
        <f>IFERROR(__xludf.DUMMYFUNCTION("""COMPUTED_VALUE"""),45618.66666666667)</f>
        <v>45618.66667</v>
      </c>
      <c r="N48" s="1">
        <f>IFERROR(__xludf.DUMMYFUNCTION("""COMPUTED_VALUE"""),4.8428045E7)</f>
        <v>48428045</v>
      </c>
    </row>
    <row r="49">
      <c r="A49" s="2">
        <f>IFERROR(__xludf.DUMMYFUNCTION("""COMPUTED_VALUE"""),45625.54166666667)</f>
        <v>45625.54167</v>
      </c>
      <c r="B49" s="1">
        <f>IFERROR(__xludf.DUMMYFUNCTION("""COMPUTED_VALUE"""),1355.57)</f>
        <v>1355.57</v>
      </c>
      <c r="D49" s="2">
        <f>IFERROR(__xludf.DUMMYFUNCTION("""COMPUTED_VALUE"""),45625.54166666667)</f>
        <v>45625.54167</v>
      </c>
      <c r="E49" s="1">
        <f>IFERROR(__xludf.DUMMYFUNCTION("""COMPUTED_VALUE"""),1380.29)</f>
        <v>1380.29</v>
      </c>
      <c r="G49" s="2">
        <f>IFERROR(__xludf.DUMMYFUNCTION("""COMPUTED_VALUE"""),45625.54166666667)</f>
        <v>45625.54167</v>
      </c>
      <c r="H49" s="1">
        <f>IFERROR(__xludf.DUMMYFUNCTION("""COMPUTED_VALUE"""),1347.25)</f>
        <v>1347.25</v>
      </c>
      <c r="J49" s="2">
        <f>IFERROR(__xludf.DUMMYFUNCTION("""COMPUTED_VALUE"""),45625.54166666667)</f>
        <v>45625.54167</v>
      </c>
      <c r="K49" s="1">
        <f>IFERROR(__xludf.DUMMYFUNCTION("""COMPUTED_VALUE"""),1368.78)</f>
        <v>1368.78</v>
      </c>
      <c r="M49" s="2">
        <f>IFERROR(__xludf.DUMMYFUNCTION("""COMPUTED_VALUE"""),45625.54166666667)</f>
        <v>45625.54167</v>
      </c>
      <c r="N49" s="1">
        <f>IFERROR(__xludf.DUMMYFUNCTION("""COMPUTED_VALUE"""),3.9160872E7)</f>
        <v>39160872</v>
      </c>
    </row>
    <row r="50">
      <c r="A50" s="2">
        <f>IFERROR(__xludf.DUMMYFUNCTION("""COMPUTED_VALUE"""),45632.66666666667)</f>
        <v>45632.66667</v>
      </c>
      <c r="B50" s="1">
        <f>IFERROR(__xludf.DUMMYFUNCTION("""COMPUTED_VALUE"""),1367.74)</f>
        <v>1367.74</v>
      </c>
      <c r="D50" s="2">
        <f>IFERROR(__xludf.DUMMYFUNCTION("""COMPUTED_VALUE"""),45632.66666666667)</f>
        <v>45632.66667</v>
      </c>
      <c r="E50" s="1">
        <f>IFERROR(__xludf.DUMMYFUNCTION("""COMPUTED_VALUE"""),1371.94)</f>
        <v>1371.94</v>
      </c>
      <c r="G50" s="2">
        <f>IFERROR(__xludf.DUMMYFUNCTION("""COMPUTED_VALUE"""),45632.66666666667)</f>
        <v>45632.66667</v>
      </c>
      <c r="H50" s="1">
        <f>IFERROR(__xludf.DUMMYFUNCTION("""COMPUTED_VALUE"""),1307.3)</f>
        <v>1307.3</v>
      </c>
      <c r="J50" s="2">
        <f>IFERROR(__xludf.DUMMYFUNCTION("""COMPUTED_VALUE"""),45632.66666666667)</f>
        <v>45632.66667</v>
      </c>
      <c r="K50" s="1">
        <f>IFERROR(__xludf.DUMMYFUNCTION("""COMPUTED_VALUE"""),1316.9)</f>
        <v>1316.9</v>
      </c>
      <c r="M50" s="2">
        <f>IFERROR(__xludf.DUMMYFUNCTION("""COMPUTED_VALUE"""),45632.66666666667)</f>
        <v>45632.66667</v>
      </c>
      <c r="N50" s="1">
        <f>IFERROR(__xludf.DUMMYFUNCTION("""COMPUTED_VALUE"""),5.5969989E7)</f>
        <v>55969989</v>
      </c>
    </row>
    <row r="51">
      <c r="A51" s="2">
        <f>IFERROR(__xludf.DUMMYFUNCTION("""COMPUTED_VALUE"""),45639.66666666667)</f>
        <v>45639.66667</v>
      </c>
      <c r="B51" s="1">
        <f>IFERROR(__xludf.DUMMYFUNCTION("""COMPUTED_VALUE"""),1316.56)</f>
        <v>1316.56</v>
      </c>
      <c r="D51" s="2">
        <f>IFERROR(__xludf.DUMMYFUNCTION("""COMPUTED_VALUE"""),45639.66666666667)</f>
        <v>45639.66667</v>
      </c>
      <c r="E51" s="1">
        <f>IFERROR(__xludf.DUMMYFUNCTION("""COMPUTED_VALUE"""),1316.81)</f>
        <v>1316.81</v>
      </c>
      <c r="G51" s="2">
        <f>IFERROR(__xludf.DUMMYFUNCTION("""COMPUTED_VALUE"""),45639.66666666667)</f>
        <v>45639.66667</v>
      </c>
      <c r="H51" s="1">
        <f>IFERROR(__xludf.DUMMYFUNCTION("""COMPUTED_VALUE"""),1255.09)</f>
        <v>1255.09</v>
      </c>
      <c r="J51" s="2">
        <f>IFERROR(__xludf.DUMMYFUNCTION("""COMPUTED_VALUE"""),45639.66666666667)</f>
        <v>45639.66667</v>
      </c>
      <c r="K51" s="1">
        <f>IFERROR(__xludf.DUMMYFUNCTION("""COMPUTED_VALUE"""),1272.54)</f>
        <v>1272.54</v>
      </c>
      <c r="M51" s="2">
        <f>IFERROR(__xludf.DUMMYFUNCTION("""COMPUTED_VALUE"""),45639.66666666667)</f>
        <v>45639.66667</v>
      </c>
      <c r="N51" s="1">
        <f>IFERROR(__xludf.DUMMYFUNCTION("""COMPUTED_VALUE"""),6.5314902E7)</f>
        <v>65314902</v>
      </c>
    </row>
    <row r="52">
      <c r="A52" s="2">
        <f>IFERROR(__xludf.DUMMYFUNCTION("""COMPUTED_VALUE"""),45646.66666666667)</f>
        <v>45646.66667</v>
      </c>
      <c r="B52" s="1">
        <f>IFERROR(__xludf.DUMMYFUNCTION("""COMPUTED_VALUE"""),1270.25)</f>
        <v>1270.25</v>
      </c>
      <c r="D52" s="2">
        <f>IFERROR(__xludf.DUMMYFUNCTION("""COMPUTED_VALUE"""),45646.66666666667)</f>
        <v>45646.66667</v>
      </c>
      <c r="E52" s="1">
        <f>IFERROR(__xludf.DUMMYFUNCTION("""COMPUTED_VALUE"""),1272.54)</f>
        <v>1272.54</v>
      </c>
      <c r="G52" s="2">
        <f>IFERROR(__xludf.DUMMYFUNCTION("""COMPUTED_VALUE"""),45646.66666666667)</f>
        <v>45646.66667</v>
      </c>
      <c r="H52" s="1">
        <f>IFERROR(__xludf.DUMMYFUNCTION("""COMPUTED_VALUE"""),1213.72)</f>
        <v>1213.72</v>
      </c>
      <c r="J52" s="2">
        <f>IFERROR(__xludf.DUMMYFUNCTION("""COMPUTED_VALUE"""),45646.66666666667)</f>
        <v>45646.66667</v>
      </c>
      <c r="K52" s="1">
        <f>IFERROR(__xludf.DUMMYFUNCTION("""COMPUTED_VALUE"""),1248.06)</f>
        <v>1248.06</v>
      </c>
      <c r="M52" s="2">
        <f>IFERROR(__xludf.DUMMYFUNCTION("""COMPUTED_VALUE"""),45646.66666666667)</f>
        <v>45646.66667</v>
      </c>
      <c r="N52" s="1">
        <f>IFERROR(__xludf.DUMMYFUNCTION("""COMPUTED_VALUE"""),8.7603891E7)</f>
        <v>87603891</v>
      </c>
    </row>
    <row r="53">
      <c r="A53" s="2">
        <f>IFERROR(__xludf.DUMMYFUNCTION("""COMPUTED_VALUE"""),45653.66666666667)</f>
        <v>45653.66667</v>
      </c>
      <c r="B53" s="1">
        <f>IFERROR(__xludf.DUMMYFUNCTION("""COMPUTED_VALUE"""),1241.66)</f>
        <v>1241.66</v>
      </c>
      <c r="D53" s="2">
        <f>IFERROR(__xludf.DUMMYFUNCTION("""COMPUTED_VALUE"""),45653.66666666667)</f>
        <v>45653.66667</v>
      </c>
      <c r="E53" s="1">
        <f>IFERROR(__xludf.DUMMYFUNCTION("""COMPUTED_VALUE"""),1272.67)</f>
        <v>1272.67</v>
      </c>
      <c r="G53" s="2">
        <f>IFERROR(__xludf.DUMMYFUNCTION("""COMPUTED_VALUE"""),45653.66666666667)</f>
        <v>45653.66667</v>
      </c>
      <c r="H53" s="1">
        <f>IFERROR(__xludf.DUMMYFUNCTION("""COMPUTED_VALUE"""),1239.55)</f>
        <v>1239.55</v>
      </c>
      <c r="J53" s="2">
        <f>IFERROR(__xludf.DUMMYFUNCTION("""COMPUTED_VALUE"""),45653.66666666667)</f>
        <v>45653.66667</v>
      </c>
      <c r="K53" s="1">
        <f>IFERROR(__xludf.DUMMYFUNCTION("""COMPUTED_VALUE"""),1259.04)</f>
        <v>1259.04</v>
      </c>
      <c r="M53" s="2">
        <f>IFERROR(__xludf.DUMMYFUNCTION("""COMPUTED_VALUE"""),45653.66666666667)</f>
        <v>45653.66667</v>
      </c>
      <c r="N53" s="1">
        <f>IFERROR(__xludf.DUMMYFUNCTION("""COMPUTED_VALUE"""),2.5296321E7)</f>
        <v>25296321</v>
      </c>
    </row>
    <row r="54">
      <c r="A54" s="2">
        <f>IFERROR(__xludf.DUMMYFUNCTION("""COMPUTED_VALUE"""),45660.66666666667)</f>
        <v>45660.66667</v>
      </c>
      <c r="B54" s="1">
        <f>IFERROR(__xludf.DUMMYFUNCTION("""COMPUTED_VALUE"""),1245.44)</f>
        <v>1245.44</v>
      </c>
      <c r="D54" s="2">
        <f>IFERROR(__xludf.DUMMYFUNCTION("""COMPUTED_VALUE"""),45660.66666666667)</f>
        <v>45660.66667</v>
      </c>
      <c r="E54" s="1">
        <f>IFERROR(__xludf.DUMMYFUNCTION("""COMPUTED_VALUE"""),1267.04)</f>
        <v>1267.04</v>
      </c>
      <c r="G54" s="2">
        <f>IFERROR(__xludf.DUMMYFUNCTION("""COMPUTED_VALUE"""),45660.66666666667)</f>
        <v>45660.66667</v>
      </c>
      <c r="H54" s="1">
        <f>IFERROR(__xludf.DUMMYFUNCTION("""COMPUTED_VALUE"""),1239.86)</f>
        <v>1239.86</v>
      </c>
      <c r="J54" s="2">
        <f>IFERROR(__xludf.DUMMYFUNCTION("""COMPUTED_VALUE"""),45660.66666666667)</f>
        <v>45660.66667</v>
      </c>
      <c r="K54" s="1">
        <f>IFERROR(__xludf.DUMMYFUNCTION("""COMPUTED_VALUE"""),1261.58)</f>
        <v>1261.58</v>
      </c>
      <c r="M54" s="2">
        <f>IFERROR(__xludf.DUMMYFUNCTION("""COMPUTED_VALUE"""),45660.66666666667)</f>
        <v>45660.66667</v>
      </c>
      <c r="N54" s="1">
        <f>IFERROR(__xludf.DUMMYFUNCTION("""COMPUTED_VALUE"""),3.3224682E7)</f>
        <v>33224682</v>
      </c>
    </row>
    <row r="55">
      <c r="A55" s="2">
        <f>IFERROR(__xludf.DUMMYFUNCTION("""COMPUTED_VALUE"""),45667.66666666667)</f>
        <v>45667.66667</v>
      </c>
      <c r="B55" s="1">
        <f>IFERROR(__xludf.DUMMYFUNCTION("""COMPUTED_VALUE"""),1262.68)</f>
        <v>1262.68</v>
      </c>
      <c r="D55" s="2">
        <f>IFERROR(__xludf.DUMMYFUNCTION("""COMPUTED_VALUE"""),45667.66666666667)</f>
        <v>45667.66667</v>
      </c>
      <c r="E55" s="1">
        <f>IFERROR(__xludf.DUMMYFUNCTION("""COMPUTED_VALUE"""),1279.07)</f>
        <v>1279.07</v>
      </c>
      <c r="G55" s="2">
        <f>IFERROR(__xludf.DUMMYFUNCTION("""COMPUTED_VALUE"""),45667.66666666667)</f>
        <v>45667.66667</v>
      </c>
      <c r="H55" s="1">
        <f>IFERROR(__xludf.DUMMYFUNCTION("""COMPUTED_VALUE"""),1226.2)</f>
        <v>1226.2</v>
      </c>
      <c r="J55" s="2">
        <f>IFERROR(__xludf.DUMMYFUNCTION("""COMPUTED_VALUE"""),45667.66666666667)</f>
        <v>45667.66667</v>
      </c>
      <c r="K55" s="1">
        <f>IFERROR(__xludf.DUMMYFUNCTION("""COMPUTED_VALUE"""),1229.58)</f>
        <v>1229.58</v>
      </c>
      <c r="M55" s="2">
        <f>IFERROR(__xludf.DUMMYFUNCTION("""COMPUTED_VALUE"""),45667.66666666667)</f>
        <v>45667.66667</v>
      </c>
      <c r="N55" s="1">
        <f>IFERROR(__xludf.DUMMYFUNCTION("""COMPUTED_VALUE"""),4.6119847E7)</f>
        <v>46119847</v>
      </c>
    </row>
    <row r="56">
      <c r="A56" s="2">
        <f>IFERROR(__xludf.DUMMYFUNCTION("""COMPUTED_VALUE"""),45674.66666666667)</f>
        <v>45674.66667</v>
      </c>
      <c r="B56" s="1">
        <f>IFERROR(__xludf.DUMMYFUNCTION("""COMPUTED_VALUE"""),1225.51)</f>
        <v>1225.51</v>
      </c>
      <c r="D56" s="2">
        <f>IFERROR(__xludf.DUMMYFUNCTION("""COMPUTED_VALUE"""),45674.66666666667)</f>
        <v>45674.66667</v>
      </c>
      <c r="E56" s="1">
        <f>IFERROR(__xludf.DUMMYFUNCTION("""COMPUTED_VALUE"""),1310.28)</f>
        <v>1310.28</v>
      </c>
      <c r="G56" s="2">
        <f>IFERROR(__xludf.DUMMYFUNCTION("""COMPUTED_VALUE"""),45674.66666666667)</f>
        <v>45674.66667</v>
      </c>
      <c r="H56" s="1">
        <f>IFERROR(__xludf.DUMMYFUNCTION("""COMPUTED_VALUE"""),1223.92)</f>
        <v>1223.92</v>
      </c>
      <c r="J56" s="2">
        <f>IFERROR(__xludf.DUMMYFUNCTION("""COMPUTED_VALUE"""),45674.66666666667)</f>
        <v>45674.66667</v>
      </c>
      <c r="K56" s="1">
        <f>IFERROR(__xludf.DUMMYFUNCTION("""COMPUTED_VALUE"""),1304.42)</f>
        <v>1304.42</v>
      </c>
      <c r="M56" s="2">
        <f>IFERROR(__xludf.DUMMYFUNCTION("""COMPUTED_VALUE"""),45674.66666666667)</f>
        <v>45674.66667</v>
      </c>
      <c r="N56" s="1">
        <f>IFERROR(__xludf.DUMMYFUNCTION("""COMPUTED_VALUE"""),5.7346342E7)</f>
        <v>57346342</v>
      </c>
    </row>
    <row r="57">
      <c r="A57" s="2">
        <f>IFERROR(__xludf.DUMMYFUNCTION("""COMPUTED_VALUE"""),45681.66666666667)</f>
        <v>45681.66667</v>
      </c>
      <c r="B57" s="1">
        <f>IFERROR(__xludf.DUMMYFUNCTION("""COMPUTED_VALUE"""),1306.06)</f>
        <v>1306.06</v>
      </c>
      <c r="D57" s="2">
        <f>IFERROR(__xludf.DUMMYFUNCTION("""COMPUTED_VALUE"""),45681.66666666667)</f>
        <v>45681.66667</v>
      </c>
      <c r="E57" s="1">
        <f>IFERROR(__xludf.DUMMYFUNCTION("""COMPUTED_VALUE"""),1320.35)</f>
        <v>1320.35</v>
      </c>
      <c r="G57" s="2">
        <f>IFERROR(__xludf.DUMMYFUNCTION("""COMPUTED_VALUE"""),45681.66666666667)</f>
        <v>45681.66667</v>
      </c>
      <c r="H57" s="1">
        <f>IFERROR(__xludf.DUMMYFUNCTION("""COMPUTED_VALUE"""),1288.54)</f>
        <v>1288.54</v>
      </c>
      <c r="J57" s="2">
        <f>IFERROR(__xludf.DUMMYFUNCTION("""COMPUTED_VALUE"""),45681.66666666667)</f>
        <v>45681.66667</v>
      </c>
      <c r="K57" s="1">
        <f>IFERROR(__xludf.DUMMYFUNCTION("""COMPUTED_VALUE"""),1293.03)</f>
        <v>1293.03</v>
      </c>
      <c r="M57" s="2">
        <f>IFERROR(__xludf.DUMMYFUNCTION("""COMPUTED_VALUE"""),45681.66666666667)</f>
        <v>45681.66667</v>
      </c>
      <c r="N57" s="1">
        <f>IFERROR(__xludf.DUMMYFUNCTION("""COMPUTED_VALUE"""),4.4548686E7)</f>
        <v>44548686</v>
      </c>
    </row>
    <row r="58">
      <c r="A58" s="2">
        <f>IFERROR(__xludf.DUMMYFUNCTION("""COMPUTED_VALUE"""),45688.66666666667)</f>
        <v>45688.66667</v>
      </c>
      <c r="B58" s="1">
        <f>IFERROR(__xludf.DUMMYFUNCTION("""COMPUTED_VALUE"""),1298.74)</f>
        <v>1298.74</v>
      </c>
      <c r="D58" s="2">
        <f>IFERROR(__xludf.DUMMYFUNCTION("""COMPUTED_VALUE"""),45688.66666666667)</f>
        <v>45688.66667</v>
      </c>
      <c r="E58" s="1">
        <f>IFERROR(__xludf.DUMMYFUNCTION("""COMPUTED_VALUE"""),1336.78)</f>
        <v>1336.78</v>
      </c>
      <c r="G58" s="2">
        <f>IFERROR(__xludf.DUMMYFUNCTION("""COMPUTED_VALUE"""),45688.66666666667)</f>
        <v>45688.66667</v>
      </c>
      <c r="H58" s="1">
        <f>IFERROR(__xludf.DUMMYFUNCTION("""COMPUTED_VALUE"""),1298.35)</f>
        <v>1298.35</v>
      </c>
      <c r="J58" s="2">
        <f>IFERROR(__xludf.DUMMYFUNCTION("""COMPUTED_VALUE"""),45688.66666666667)</f>
        <v>45688.66667</v>
      </c>
      <c r="K58" s="1">
        <f>IFERROR(__xludf.DUMMYFUNCTION("""COMPUTED_VALUE"""),1316.84)</f>
        <v>1316.84</v>
      </c>
      <c r="M58" s="2">
        <f>IFERROR(__xludf.DUMMYFUNCTION("""COMPUTED_VALUE"""),45688.66666666667)</f>
        <v>45688.66667</v>
      </c>
      <c r="N58" s="1">
        <f>IFERROR(__xludf.DUMMYFUNCTION("""COMPUTED_VALUE"""),5.841381E7)</f>
        <v>58413810</v>
      </c>
    </row>
    <row r="59">
      <c r="A59" s="2">
        <f>IFERROR(__xludf.DUMMYFUNCTION("""COMPUTED_VALUE"""),45695.66666666667)</f>
        <v>45695.66667</v>
      </c>
      <c r="B59" s="1">
        <f>IFERROR(__xludf.DUMMYFUNCTION("""COMPUTED_VALUE"""),1291.37)</f>
        <v>1291.37</v>
      </c>
      <c r="D59" s="2">
        <f>IFERROR(__xludf.DUMMYFUNCTION("""COMPUTED_VALUE"""),45695.66666666667)</f>
        <v>45695.66667</v>
      </c>
      <c r="E59" s="1">
        <f>IFERROR(__xludf.DUMMYFUNCTION("""COMPUTED_VALUE"""),1315.32)</f>
        <v>1315.32</v>
      </c>
      <c r="G59" s="2">
        <f>IFERROR(__xludf.DUMMYFUNCTION("""COMPUTED_VALUE"""),45695.66666666667)</f>
        <v>45695.66667</v>
      </c>
      <c r="H59" s="1">
        <f>IFERROR(__xludf.DUMMYFUNCTION("""COMPUTED_VALUE"""),1257.3)</f>
        <v>1257.3</v>
      </c>
      <c r="J59" s="2">
        <f>IFERROR(__xludf.DUMMYFUNCTION("""COMPUTED_VALUE"""),45695.66666666667)</f>
        <v>45695.66667</v>
      </c>
      <c r="K59" s="1">
        <f>IFERROR(__xludf.DUMMYFUNCTION("""COMPUTED_VALUE"""),1281.23)</f>
        <v>1281.23</v>
      </c>
      <c r="M59" s="2">
        <f>IFERROR(__xludf.DUMMYFUNCTION("""COMPUTED_VALUE"""),45695.66666666667)</f>
        <v>45695.66667</v>
      </c>
      <c r="N59" s="1">
        <f>IFERROR(__xludf.DUMMYFUNCTION("""COMPUTED_VALUE"""),7.9626549E7)</f>
        <v>79626549</v>
      </c>
    </row>
    <row r="60">
      <c r="A60" s="2">
        <f>IFERROR(__xludf.DUMMYFUNCTION("""COMPUTED_VALUE"""),45702.66666666667)</f>
        <v>45702.66667</v>
      </c>
      <c r="B60" s="1">
        <f>IFERROR(__xludf.DUMMYFUNCTION("""COMPUTED_VALUE"""),1279.1)</f>
        <v>1279.1</v>
      </c>
      <c r="D60" s="2">
        <f>IFERROR(__xludf.DUMMYFUNCTION("""COMPUTED_VALUE"""),45702.66666666667)</f>
        <v>45702.66667</v>
      </c>
      <c r="E60" s="1">
        <f>IFERROR(__xludf.DUMMYFUNCTION("""COMPUTED_VALUE"""),1288.63)</f>
        <v>1288.63</v>
      </c>
      <c r="G60" s="2">
        <f>IFERROR(__xludf.DUMMYFUNCTION("""COMPUTED_VALUE"""),45702.66666666667)</f>
        <v>45702.66667</v>
      </c>
      <c r="H60" s="1">
        <f>IFERROR(__xludf.DUMMYFUNCTION("""COMPUTED_VALUE"""),1255.5)</f>
        <v>1255.5</v>
      </c>
      <c r="J60" s="2">
        <f>IFERROR(__xludf.DUMMYFUNCTION("""COMPUTED_VALUE"""),45702.66666666667)</f>
        <v>45702.66667</v>
      </c>
      <c r="K60" s="1">
        <f>IFERROR(__xludf.DUMMYFUNCTION("""COMPUTED_VALUE"""),1269.25)</f>
        <v>1269.25</v>
      </c>
      <c r="M60" s="2">
        <f>IFERROR(__xludf.DUMMYFUNCTION("""COMPUTED_VALUE"""),45702.66666666667)</f>
        <v>45702.66667</v>
      </c>
      <c r="N60" s="1">
        <f>IFERROR(__xludf.DUMMYFUNCTION("""COMPUTED_VALUE"""),5.9342479E7)</f>
        <v>59342479</v>
      </c>
    </row>
    <row r="61">
      <c r="A61" s="2">
        <f>IFERROR(__xludf.DUMMYFUNCTION("""COMPUTED_VALUE"""),45709.66666666667)</f>
        <v>45709.66667</v>
      </c>
      <c r="B61" s="1">
        <f>IFERROR(__xludf.DUMMYFUNCTION("""COMPUTED_VALUE"""),1268.4)</f>
        <v>1268.4</v>
      </c>
      <c r="D61" s="2">
        <f>IFERROR(__xludf.DUMMYFUNCTION("""COMPUTED_VALUE"""),45709.66666666667)</f>
        <v>45709.66667</v>
      </c>
      <c r="E61" s="1">
        <f>IFERROR(__xludf.DUMMYFUNCTION("""COMPUTED_VALUE"""),1284.28)</f>
        <v>1284.28</v>
      </c>
      <c r="G61" s="2">
        <f>IFERROR(__xludf.DUMMYFUNCTION("""COMPUTED_VALUE"""),45709.66666666667)</f>
        <v>45709.66667</v>
      </c>
      <c r="H61" s="1">
        <f>IFERROR(__xludf.DUMMYFUNCTION("""COMPUTED_VALUE"""),1247.25)</f>
        <v>1247.25</v>
      </c>
      <c r="J61" s="2">
        <f>IFERROR(__xludf.DUMMYFUNCTION("""COMPUTED_VALUE"""),45709.66666666667)</f>
        <v>45709.66667</v>
      </c>
      <c r="K61" s="1">
        <f>IFERROR(__xludf.DUMMYFUNCTION("""COMPUTED_VALUE"""),1252.32)</f>
        <v>1252.32</v>
      </c>
      <c r="M61" s="2">
        <f>IFERROR(__xludf.DUMMYFUNCTION("""COMPUTED_VALUE"""),45709.66666666667)</f>
        <v>45709.66667</v>
      </c>
      <c r="N61" s="1">
        <f>IFERROR(__xludf.DUMMYFUNCTION("""COMPUTED_VALUE"""),4.9364495E7)</f>
        <v>49364495</v>
      </c>
    </row>
    <row r="62">
      <c r="A62" s="2">
        <f>IFERROR(__xludf.DUMMYFUNCTION("""COMPUTED_VALUE"""),45716.66666666667)</f>
        <v>45716.66667</v>
      </c>
      <c r="B62" s="1">
        <f>IFERROR(__xludf.DUMMYFUNCTION("""COMPUTED_VALUE"""),1260.81)</f>
        <v>1260.81</v>
      </c>
      <c r="D62" s="2">
        <f>IFERROR(__xludf.DUMMYFUNCTION("""COMPUTED_VALUE"""),45716.66666666667)</f>
        <v>45716.66667</v>
      </c>
      <c r="E62" s="1">
        <f>IFERROR(__xludf.DUMMYFUNCTION("""COMPUTED_VALUE"""),1332.55)</f>
        <v>1332.55</v>
      </c>
      <c r="G62" s="2">
        <f>IFERROR(__xludf.DUMMYFUNCTION("""COMPUTED_VALUE"""),45716.66666666667)</f>
        <v>45716.66667</v>
      </c>
      <c r="H62" s="1">
        <f>IFERROR(__xludf.DUMMYFUNCTION("""COMPUTED_VALUE"""),1258.48)</f>
        <v>1258.48</v>
      </c>
      <c r="J62" s="2">
        <f>IFERROR(__xludf.DUMMYFUNCTION("""COMPUTED_VALUE"""),45716.66666666667)</f>
        <v>45716.66667</v>
      </c>
      <c r="K62" s="1">
        <f>IFERROR(__xludf.DUMMYFUNCTION("""COMPUTED_VALUE"""),1331.55)</f>
        <v>1331.55</v>
      </c>
      <c r="M62" s="2">
        <f>IFERROR(__xludf.DUMMYFUNCTION("""COMPUTED_VALUE"""),45716.66666666667)</f>
        <v>45716.66667</v>
      </c>
      <c r="N62" s="1">
        <f>IFERROR(__xludf.DUMMYFUNCTION("""COMPUTED_VALUE"""),6.4229148E7)</f>
        <v>64229148</v>
      </c>
    </row>
    <row r="63">
      <c r="A63" s="2">
        <f>IFERROR(__xludf.DUMMYFUNCTION("""COMPUTED_VALUE"""),45723.66666666667)</f>
        <v>45723.66667</v>
      </c>
      <c r="B63" s="1">
        <f>IFERROR(__xludf.DUMMYFUNCTION("""COMPUTED_VALUE"""),1338.04)</f>
        <v>1338.04</v>
      </c>
      <c r="D63" s="2">
        <f>IFERROR(__xludf.DUMMYFUNCTION("""COMPUTED_VALUE"""),45723.66666666667)</f>
        <v>45723.66667</v>
      </c>
      <c r="E63" s="1">
        <f>IFERROR(__xludf.DUMMYFUNCTION("""COMPUTED_VALUE"""),1349.12)</f>
        <v>1349.12</v>
      </c>
      <c r="G63" s="2">
        <f>IFERROR(__xludf.DUMMYFUNCTION("""COMPUTED_VALUE"""),45723.66666666667)</f>
        <v>45723.66667</v>
      </c>
      <c r="H63" s="1">
        <f>IFERROR(__xludf.DUMMYFUNCTION("""COMPUTED_VALUE"""),1266.83)</f>
        <v>1266.83</v>
      </c>
      <c r="J63" s="2">
        <f>IFERROR(__xludf.DUMMYFUNCTION("""COMPUTED_VALUE"""),45723.66666666667)</f>
        <v>45723.66667</v>
      </c>
      <c r="K63" s="1">
        <f>IFERROR(__xludf.DUMMYFUNCTION("""COMPUTED_VALUE"""),1289.38)</f>
        <v>1289.38</v>
      </c>
      <c r="M63" s="2">
        <f>IFERROR(__xludf.DUMMYFUNCTION("""COMPUTED_VALUE"""),45723.66666666667)</f>
        <v>45723.66667</v>
      </c>
      <c r="N63" s="1">
        <f>IFERROR(__xludf.DUMMYFUNCTION("""COMPUTED_VALUE"""),6.9819232E7)</f>
        <v>69819232</v>
      </c>
    </row>
    <row r="64">
      <c r="A64" s="2">
        <f>IFERROR(__xludf.DUMMYFUNCTION("""COMPUTED_VALUE"""),45730.66666666667)</f>
        <v>45730.66667</v>
      </c>
      <c r="B64" s="1">
        <f>IFERROR(__xludf.DUMMYFUNCTION("""COMPUTED_VALUE"""),1267.52)</f>
        <v>1267.52</v>
      </c>
      <c r="D64" s="2">
        <f>IFERROR(__xludf.DUMMYFUNCTION("""COMPUTED_VALUE"""),45730.66666666667)</f>
        <v>45730.66667</v>
      </c>
      <c r="E64" s="1">
        <f>IFERROR(__xludf.DUMMYFUNCTION("""COMPUTED_VALUE"""),1274.72)</f>
        <v>1274.72</v>
      </c>
      <c r="G64" s="2">
        <f>IFERROR(__xludf.DUMMYFUNCTION("""COMPUTED_VALUE"""),45730.66666666667)</f>
        <v>45730.66667</v>
      </c>
      <c r="H64" s="1">
        <f>IFERROR(__xludf.DUMMYFUNCTION("""COMPUTED_VALUE"""),1232.74)</f>
        <v>1232.74</v>
      </c>
      <c r="J64" s="2">
        <f>IFERROR(__xludf.DUMMYFUNCTION("""COMPUTED_VALUE"""),45730.66666666667)</f>
        <v>45730.66667</v>
      </c>
      <c r="K64" s="1">
        <f>IFERROR(__xludf.DUMMYFUNCTION("""COMPUTED_VALUE"""),1269.97)</f>
        <v>1269.97</v>
      </c>
      <c r="M64" s="2">
        <f>IFERROR(__xludf.DUMMYFUNCTION("""COMPUTED_VALUE"""),45730.66666666667)</f>
        <v>45730.66667</v>
      </c>
      <c r="N64" s="1">
        <f>IFERROR(__xludf.DUMMYFUNCTION("""COMPUTED_VALUE"""),6.8571343E7)</f>
        <v>68571343</v>
      </c>
    </row>
    <row r="65">
      <c r="A65" s="2">
        <f>IFERROR(__xludf.DUMMYFUNCTION("""COMPUTED_VALUE"""),45737.66666666667)</f>
        <v>45737.66667</v>
      </c>
      <c r="B65" s="1">
        <f>IFERROR(__xludf.DUMMYFUNCTION("""COMPUTED_VALUE"""),1267.93)</f>
        <v>1267.93</v>
      </c>
      <c r="D65" s="2">
        <f>IFERROR(__xludf.DUMMYFUNCTION("""COMPUTED_VALUE"""),45737.66666666667)</f>
        <v>45737.66667</v>
      </c>
      <c r="E65" s="1">
        <f>IFERROR(__xludf.DUMMYFUNCTION("""COMPUTED_VALUE"""),1306.28)</f>
        <v>1306.28</v>
      </c>
      <c r="G65" s="2">
        <f>IFERROR(__xludf.DUMMYFUNCTION("""COMPUTED_VALUE"""),45737.66666666667)</f>
        <v>45737.66667</v>
      </c>
      <c r="H65" s="1">
        <f>IFERROR(__xludf.DUMMYFUNCTION("""COMPUTED_VALUE"""),1266.6)</f>
        <v>1266.6</v>
      </c>
      <c r="J65" s="2">
        <f>IFERROR(__xludf.DUMMYFUNCTION("""COMPUTED_VALUE"""),45737.66666666667)</f>
        <v>45737.66667</v>
      </c>
      <c r="K65" s="1">
        <f>IFERROR(__xludf.DUMMYFUNCTION("""COMPUTED_VALUE"""),1287.44)</f>
        <v>1287.44</v>
      </c>
      <c r="M65" s="2">
        <f>IFERROR(__xludf.DUMMYFUNCTION("""COMPUTED_VALUE"""),45737.66666666667)</f>
        <v>45737.66667</v>
      </c>
      <c r="N65" s="1">
        <f>IFERROR(__xludf.DUMMYFUNCTION("""COMPUTED_VALUE"""),8.6811401E7)</f>
        <v>86811401</v>
      </c>
    </row>
    <row r="66">
      <c r="A66" s="2">
        <f>IFERROR(__xludf.DUMMYFUNCTION("""COMPUTED_VALUE"""),45744.66666666667)</f>
        <v>45744.66667</v>
      </c>
      <c r="B66" s="1">
        <f>IFERROR(__xludf.DUMMYFUNCTION("""COMPUTED_VALUE"""),1296.14)</f>
        <v>1296.14</v>
      </c>
      <c r="D66" s="2">
        <f>IFERROR(__xludf.DUMMYFUNCTION("""COMPUTED_VALUE"""),45744.66666666667)</f>
        <v>45744.66667</v>
      </c>
      <c r="E66" s="1">
        <f>IFERROR(__xludf.DUMMYFUNCTION("""COMPUTED_VALUE"""),1337.31)</f>
        <v>1337.31</v>
      </c>
      <c r="G66" s="2">
        <f>IFERROR(__xludf.DUMMYFUNCTION("""COMPUTED_VALUE"""),45744.66666666667)</f>
        <v>45744.66667</v>
      </c>
      <c r="H66" s="1">
        <f>IFERROR(__xludf.DUMMYFUNCTION("""COMPUTED_VALUE"""),1270.08)</f>
        <v>1270.08</v>
      </c>
      <c r="J66" s="2">
        <f>IFERROR(__xludf.DUMMYFUNCTION("""COMPUTED_VALUE"""),45744.66666666667)</f>
        <v>45744.66667</v>
      </c>
      <c r="K66" s="1">
        <f>IFERROR(__xludf.DUMMYFUNCTION("""COMPUTED_VALUE"""),1279.66)</f>
        <v>1279.66</v>
      </c>
      <c r="M66" s="2">
        <f>IFERROR(__xludf.DUMMYFUNCTION("""COMPUTED_VALUE"""),45744.66666666667)</f>
        <v>45744.66667</v>
      </c>
      <c r="N66" s="1">
        <f>IFERROR(__xludf.DUMMYFUNCTION("""COMPUTED_VALUE"""),6.4211744E7)</f>
        <v>64211744</v>
      </c>
    </row>
    <row r="67">
      <c r="A67" s="2">
        <f>IFERROR(__xludf.DUMMYFUNCTION("""COMPUTED_VALUE"""),45751.66666666667)</f>
        <v>45751.66667</v>
      </c>
      <c r="B67" s="1">
        <f>IFERROR(__xludf.DUMMYFUNCTION("""COMPUTED_VALUE"""),1270.35)</f>
        <v>1270.35</v>
      </c>
      <c r="D67" s="2">
        <f>IFERROR(__xludf.DUMMYFUNCTION("""COMPUTED_VALUE"""),45751.66666666667)</f>
        <v>45751.66667</v>
      </c>
      <c r="E67" s="1">
        <f>IFERROR(__xludf.DUMMYFUNCTION("""COMPUTED_VALUE"""),1322.36)</f>
        <v>1322.36</v>
      </c>
      <c r="G67" s="2">
        <f>IFERROR(__xludf.DUMMYFUNCTION("""COMPUTED_VALUE"""),45751.66666666667)</f>
        <v>45751.66667</v>
      </c>
      <c r="H67" s="1">
        <f>IFERROR(__xludf.DUMMYFUNCTION("""COMPUTED_VALUE"""),1129.97)</f>
        <v>1129.97</v>
      </c>
      <c r="J67" s="2">
        <f>IFERROR(__xludf.DUMMYFUNCTION("""COMPUTED_VALUE"""),45751.66666666667)</f>
        <v>45751.66667</v>
      </c>
      <c r="K67" s="1">
        <f>IFERROR(__xludf.DUMMYFUNCTION("""COMPUTED_VALUE"""),1141.01)</f>
        <v>1141.01</v>
      </c>
      <c r="M67" s="2">
        <f>IFERROR(__xludf.DUMMYFUNCTION("""COMPUTED_VALUE"""),45751.66666666667)</f>
        <v>45751.66667</v>
      </c>
      <c r="N67" s="1">
        <f>IFERROR(__xludf.DUMMYFUNCTION("""COMPUTED_VALUE"""),8.9901744E7)</f>
        <v>89901744</v>
      </c>
    </row>
    <row r="68">
      <c r="A68" s="2">
        <f>IFERROR(__xludf.DUMMYFUNCTION("""COMPUTED_VALUE"""),45758.66666666667)</f>
        <v>45758.66667</v>
      </c>
      <c r="B68" s="1">
        <f>IFERROR(__xludf.DUMMYFUNCTION("""COMPUTED_VALUE"""),1110.09)</f>
        <v>1110.09</v>
      </c>
      <c r="D68" s="2">
        <f>IFERROR(__xludf.DUMMYFUNCTION("""COMPUTED_VALUE"""),45758.66666666667)</f>
        <v>45758.66667</v>
      </c>
      <c r="E68" s="1">
        <f>IFERROR(__xludf.DUMMYFUNCTION("""COMPUTED_VALUE"""),1222.82)</f>
        <v>1222.82</v>
      </c>
      <c r="G68" s="2">
        <f>IFERROR(__xludf.DUMMYFUNCTION("""COMPUTED_VALUE"""),45758.66666666667)</f>
        <v>45758.66667</v>
      </c>
      <c r="H68" s="1">
        <f>IFERROR(__xludf.DUMMYFUNCTION("""COMPUTED_VALUE"""),1077.94)</f>
        <v>1077.94</v>
      </c>
      <c r="J68" s="2">
        <f>IFERROR(__xludf.DUMMYFUNCTION("""COMPUTED_VALUE"""),45758.66666666667)</f>
        <v>45758.66667</v>
      </c>
      <c r="K68" s="1">
        <f>IFERROR(__xludf.DUMMYFUNCTION("""COMPUTED_VALUE"""),1175.99)</f>
        <v>1175.99</v>
      </c>
      <c r="M68" s="2">
        <f>IFERROR(__xludf.DUMMYFUNCTION("""COMPUTED_VALUE"""),45758.66666666667)</f>
        <v>45758.66667</v>
      </c>
      <c r="N68" s="1">
        <f>IFERROR(__xludf.DUMMYFUNCTION("""COMPUTED_VALUE"""),1.12432892E8)</f>
        <v>112432892</v>
      </c>
    </row>
    <row r="69">
      <c r="A69" s="2">
        <f>IFERROR(__xludf.DUMMYFUNCTION("""COMPUTED_VALUE"""),45764.66666666667)</f>
        <v>45764.66667</v>
      </c>
      <c r="B69" s="1">
        <f>IFERROR(__xludf.DUMMYFUNCTION("""COMPUTED_VALUE"""),1196.91)</f>
        <v>1196.91</v>
      </c>
      <c r="D69" s="2">
        <f>IFERROR(__xludf.DUMMYFUNCTION("""COMPUTED_VALUE"""),45764.66666666667)</f>
        <v>45764.66667</v>
      </c>
      <c r="E69" s="1">
        <f>IFERROR(__xludf.DUMMYFUNCTION("""COMPUTED_VALUE"""),1213.09)</f>
        <v>1213.09</v>
      </c>
      <c r="G69" s="2">
        <f>IFERROR(__xludf.DUMMYFUNCTION("""COMPUTED_VALUE"""),45764.66666666667)</f>
        <v>45764.66667</v>
      </c>
      <c r="H69" s="1">
        <f>IFERROR(__xludf.DUMMYFUNCTION("""COMPUTED_VALUE"""),1172.57)</f>
        <v>1172.57</v>
      </c>
      <c r="J69" s="2">
        <f>IFERROR(__xludf.DUMMYFUNCTION("""COMPUTED_VALUE"""),45764.66666666667)</f>
        <v>45764.66667</v>
      </c>
      <c r="K69" s="1">
        <f>IFERROR(__xludf.DUMMYFUNCTION("""COMPUTED_VALUE"""),1186.31)</f>
        <v>1186.31</v>
      </c>
      <c r="M69" s="2">
        <f>IFERROR(__xludf.DUMMYFUNCTION("""COMPUTED_VALUE"""),45764.66666666667)</f>
        <v>45764.66667</v>
      </c>
      <c r="N69" s="1">
        <f>IFERROR(__xludf.DUMMYFUNCTION("""COMPUTED_VALUE"""),5.3606985E7)</f>
        <v>53606985</v>
      </c>
    </row>
    <row r="70">
      <c r="A70" s="2">
        <f>IFERROR(__xludf.DUMMYFUNCTION("""COMPUTED_VALUE"""),45772.66666666667)</f>
        <v>45772.66667</v>
      </c>
      <c r="B70" s="1">
        <f>IFERROR(__xludf.DUMMYFUNCTION("""COMPUTED_VALUE"""),1177.78)</f>
        <v>1177.78</v>
      </c>
      <c r="D70" s="2">
        <f>IFERROR(__xludf.DUMMYFUNCTION("""COMPUTED_VALUE"""),45772.66666666667)</f>
        <v>45772.66667</v>
      </c>
      <c r="E70" s="1">
        <f>IFERROR(__xludf.DUMMYFUNCTION("""COMPUTED_VALUE"""),1241.91)</f>
        <v>1241.91</v>
      </c>
      <c r="G70" s="2">
        <f>IFERROR(__xludf.DUMMYFUNCTION("""COMPUTED_VALUE"""),45772.66666666667)</f>
        <v>45772.66667</v>
      </c>
      <c r="H70" s="1">
        <f>IFERROR(__xludf.DUMMYFUNCTION("""COMPUTED_VALUE"""),1142.61)</f>
        <v>1142.61</v>
      </c>
      <c r="J70" s="2">
        <f>IFERROR(__xludf.DUMMYFUNCTION("""COMPUTED_VALUE"""),45772.66666666667)</f>
        <v>45772.66667</v>
      </c>
      <c r="K70" s="1">
        <f>IFERROR(__xludf.DUMMYFUNCTION("""COMPUTED_VALUE"""),1214.41)</f>
        <v>1214.41</v>
      </c>
      <c r="M70" s="2">
        <f>IFERROR(__xludf.DUMMYFUNCTION("""COMPUTED_VALUE"""),45772.66666666667)</f>
        <v>45772.66667</v>
      </c>
      <c r="N70" s="1">
        <f>IFERROR(__xludf.DUMMYFUNCTION("""COMPUTED_VALUE"""),6.0373478E7)</f>
        <v>60373478</v>
      </c>
    </row>
    <row r="71">
      <c r="A71" s="2">
        <f>IFERROR(__xludf.DUMMYFUNCTION("""COMPUTED_VALUE"""),45779.66666666667)</f>
        <v>45779.66667</v>
      </c>
      <c r="B71" s="1">
        <f>IFERROR(__xludf.DUMMYFUNCTION("""COMPUTED_VALUE"""),1217.93)</f>
        <v>1217.93</v>
      </c>
      <c r="D71" s="2">
        <f>IFERROR(__xludf.DUMMYFUNCTION("""COMPUTED_VALUE"""),45779.66666666667)</f>
        <v>45779.66667</v>
      </c>
      <c r="E71" s="1">
        <f>IFERROR(__xludf.DUMMYFUNCTION("""COMPUTED_VALUE"""),1232.51)</f>
        <v>1232.51</v>
      </c>
      <c r="G71" s="2">
        <f>IFERROR(__xludf.DUMMYFUNCTION("""COMPUTED_VALUE"""),45779.66666666667)</f>
        <v>45779.66667</v>
      </c>
      <c r="H71" s="1">
        <f>IFERROR(__xludf.DUMMYFUNCTION("""COMPUTED_VALUE"""),1183.71)</f>
        <v>1183.71</v>
      </c>
      <c r="J71" s="2">
        <f>IFERROR(__xludf.DUMMYFUNCTION("""COMPUTED_VALUE"""),45779.66666666667)</f>
        <v>45779.66667</v>
      </c>
      <c r="K71" s="1">
        <f>IFERROR(__xludf.DUMMYFUNCTION("""COMPUTED_VALUE"""),1226.01)</f>
        <v>1226.01</v>
      </c>
      <c r="M71" s="2">
        <f>IFERROR(__xludf.DUMMYFUNCTION("""COMPUTED_VALUE"""),45779.66666666667)</f>
        <v>45779.66667</v>
      </c>
      <c r="N71" s="1">
        <f>IFERROR(__xludf.DUMMYFUNCTION("""COMPUTED_VALUE"""),6.9179028E7)</f>
        <v>69179028</v>
      </c>
    </row>
    <row r="72">
      <c r="A72" s="2">
        <f>IFERROR(__xludf.DUMMYFUNCTION("""COMPUTED_VALUE"""),45786.66666666667)</f>
        <v>45786.66667</v>
      </c>
      <c r="B72" s="1">
        <f>IFERROR(__xludf.DUMMYFUNCTION("""COMPUTED_VALUE"""),1215.97)</f>
        <v>1215.97</v>
      </c>
      <c r="D72" s="2">
        <f>IFERROR(__xludf.DUMMYFUNCTION("""COMPUTED_VALUE"""),45786.66666666667)</f>
        <v>45786.66667</v>
      </c>
      <c r="E72" s="1">
        <f>IFERROR(__xludf.DUMMYFUNCTION("""COMPUTED_VALUE"""),1248.43)</f>
        <v>1248.43</v>
      </c>
      <c r="G72" s="2">
        <f>IFERROR(__xludf.DUMMYFUNCTION("""COMPUTED_VALUE"""),45786.66666666667)</f>
        <v>45786.66667</v>
      </c>
      <c r="H72" s="1">
        <f>IFERROR(__xludf.DUMMYFUNCTION("""COMPUTED_VALUE"""),1209.36)</f>
        <v>1209.36</v>
      </c>
      <c r="J72" s="2">
        <f>IFERROR(__xludf.DUMMYFUNCTION("""COMPUTED_VALUE"""),45786.66666666667)</f>
        <v>45786.66667</v>
      </c>
      <c r="K72" s="1">
        <f>IFERROR(__xludf.DUMMYFUNCTION("""COMPUTED_VALUE"""),1231.35)</f>
        <v>1231.35</v>
      </c>
      <c r="M72" s="2">
        <f>IFERROR(__xludf.DUMMYFUNCTION("""COMPUTED_VALUE"""),45786.66666666667)</f>
        <v>45786.66667</v>
      </c>
      <c r="N72" s="1">
        <f>IFERROR(__xludf.DUMMYFUNCTION("""COMPUTED_VALUE"""),6.1574227E7)</f>
        <v>61574227</v>
      </c>
    </row>
    <row r="73">
      <c r="A73" s="2">
        <f>IFERROR(__xludf.DUMMYFUNCTION("""COMPUTED_VALUE"""),45793.66666666667)</f>
        <v>45793.66667</v>
      </c>
      <c r="B73" s="1">
        <f>IFERROR(__xludf.DUMMYFUNCTION("""COMPUTED_VALUE"""),1253.31)</f>
        <v>1253.31</v>
      </c>
      <c r="D73" s="2">
        <f>IFERROR(__xludf.DUMMYFUNCTION("""COMPUTED_VALUE"""),45793.66666666667)</f>
        <v>45793.66667</v>
      </c>
      <c r="E73" s="1">
        <f>IFERROR(__xludf.DUMMYFUNCTION("""COMPUTED_VALUE"""),1265.75)</f>
        <v>1265.75</v>
      </c>
      <c r="G73" s="2">
        <f>IFERROR(__xludf.DUMMYFUNCTION("""COMPUTED_VALUE"""),45793.66666666667)</f>
        <v>45793.66667</v>
      </c>
      <c r="H73" s="1">
        <f>IFERROR(__xludf.DUMMYFUNCTION("""COMPUTED_VALUE"""),1236.62)</f>
        <v>1236.62</v>
      </c>
      <c r="J73" s="2">
        <f>IFERROR(__xludf.DUMMYFUNCTION("""COMPUTED_VALUE"""),45793.66666666667)</f>
        <v>45793.66667</v>
      </c>
      <c r="K73" s="1">
        <f>IFERROR(__xludf.DUMMYFUNCTION("""COMPUTED_VALUE"""),1263.04)</f>
        <v>1263.04</v>
      </c>
      <c r="M73" s="2">
        <f>IFERROR(__xludf.DUMMYFUNCTION("""COMPUTED_VALUE"""),45793.66666666667)</f>
        <v>45793.66667</v>
      </c>
      <c r="N73" s="1">
        <f>IFERROR(__xludf.DUMMYFUNCTION("""COMPUTED_VALUE"""),5.9426274E7)</f>
        <v>59426274</v>
      </c>
    </row>
    <row r="74">
      <c r="A74" s="2">
        <f>IFERROR(__xludf.DUMMYFUNCTION("""COMPUTED_VALUE"""),45800.66666666667)</f>
        <v>45800.66667</v>
      </c>
      <c r="B74" s="1">
        <f>IFERROR(__xludf.DUMMYFUNCTION("""COMPUTED_VALUE"""),1254.27)</f>
        <v>1254.27</v>
      </c>
      <c r="D74" s="2">
        <f>IFERROR(__xludf.DUMMYFUNCTION("""COMPUTED_VALUE"""),45800.66666666667)</f>
        <v>45800.66667</v>
      </c>
      <c r="E74" s="1">
        <f>IFERROR(__xludf.DUMMYFUNCTION("""COMPUTED_VALUE"""),1267.55)</f>
        <v>1267.55</v>
      </c>
      <c r="G74" s="2">
        <f>IFERROR(__xludf.DUMMYFUNCTION("""COMPUTED_VALUE"""),45800.66666666667)</f>
        <v>45800.66667</v>
      </c>
      <c r="H74" s="1">
        <f>IFERROR(__xludf.DUMMYFUNCTION("""COMPUTED_VALUE"""),1193.47)</f>
        <v>1193.47</v>
      </c>
      <c r="J74" s="2">
        <f>IFERROR(__xludf.DUMMYFUNCTION("""COMPUTED_VALUE"""),45800.66666666667)</f>
        <v>45800.66667</v>
      </c>
      <c r="K74" s="1">
        <f>IFERROR(__xludf.DUMMYFUNCTION("""COMPUTED_VALUE"""),1208.05)</f>
        <v>1208.05</v>
      </c>
      <c r="M74" s="2">
        <f>IFERROR(__xludf.DUMMYFUNCTION("""COMPUTED_VALUE"""),45800.66666666667)</f>
        <v>45800.66667</v>
      </c>
      <c r="N74" s="1">
        <f>IFERROR(__xludf.DUMMYFUNCTION("""COMPUTED_VALUE"""),5.0254574E7)</f>
        <v>50254574</v>
      </c>
    </row>
    <row r="75">
      <c r="A75" s="2">
        <f>IFERROR(__xludf.DUMMYFUNCTION("""COMPUTED_VALUE"""),45807.66666666667)</f>
        <v>45807.66667</v>
      </c>
      <c r="B75" s="1">
        <f>IFERROR(__xludf.DUMMYFUNCTION("""COMPUTED_VALUE"""),1218.09)</f>
        <v>1218.09</v>
      </c>
      <c r="D75" s="2">
        <f>IFERROR(__xludf.DUMMYFUNCTION("""COMPUTED_VALUE"""),45807.66666666667)</f>
        <v>45807.66667</v>
      </c>
      <c r="E75" s="1">
        <f>IFERROR(__xludf.DUMMYFUNCTION("""COMPUTED_VALUE"""),1235.36)</f>
        <v>1235.36</v>
      </c>
      <c r="G75" s="2">
        <f>IFERROR(__xludf.DUMMYFUNCTION("""COMPUTED_VALUE"""),45807.66666666667)</f>
        <v>45807.66667</v>
      </c>
      <c r="H75" s="1">
        <f>IFERROR(__xludf.DUMMYFUNCTION("""COMPUTED_VALUE"""),1212.43)</f>
        <v>1212.43</v>
      </c>
      <c r="J75" s="2">
        <f>IFERROR(__xludf.DUMMYFUNCTION("""COMPUTED_VALUE"""),45807.66666666667)</f>
        <v>45807.66667</v>
      </c>
      <c r="K75" s="1">
        <f>IFERROR(__xludf.DUMMYFUNCTION("""COMPUTED_VALUE"""),1227.3)</f>
        <v>1227.3</v>
      </c>
      <c r="M75" s="2">
        <f>IFERROR(__xludf.DUMMYFUNCTION("""COMPUTED_VALUE"""),45807.66666666667)</f>
        <v>45807.66667</v>
      </c>
      <c r="N75" s="1">
        <f>IFERROR(__xludf.DUMMYFUNCTION("""COMPUTED_VALUE"""),4.8536684E7)</f>
        <v>48536684</v>
      </c>
    </row>
    <row r="76">
      <c r="A76" s="2">
        <f>IFERROR(__xludf.DUMMYFUNCTION("""COMPUTED_VALUE"""),45814.66666666667)</f>
        <v>45814.66667</v>
      </c>
      <c r="B76" s="1">
        <f>IFERROR(__xludf.DUMMYFUNCTION("""COMPUTED_VALUE"""),1218.9)</f>
        <v>1218.9</v>
      </c>
      <c r="D76" s="2">
        <f>IFERROR(__xludf.DUMMYFUNCTION("""COMPUTED_VALUE"""),45814.66666666667)</f>
        <v>45814.66667</v>
      </c>
      <c r="E76" s="1">
        <f>IFERROR(__xludf.DUMMYFUNCTION("""COMPUTED_VALUE"""),1239.98)</f>
        <v>1239.98</v>
      </c>
      <c r="G76" s="2">
        <f>IFERROR(__xludf.DUMMYFUNCTION("""COMPUTED_VALUE"""),45814.66666666667)</f>
        <v>45814.66667</v>
      </c>
      <c r="H76" s="1">
        <f>IFERROR(__xludf.DUMMYFUNCTION("""COMPUTED_VALUE"""),1208.7)</f>
        <v>1208.7</v>
      </c>
      <c r="J76" s="2">
        <f>IFERROR(__xludf.DUMMYFUNCTION("""COMPUTED_VALUE"""),45814.66666666667)</f>
        <v>45814.66667</v>
      </c>
      <c r="K76" s="1">
        <f>IFERROR(__xludf.DUMMYFUNCTION("""COMPUTED_VALUE"""),1235.79)</f>
        <v>1235.79</v>
      </c>
      <c r="M76" s="2">
        <f>IFERROR(__xludf.DUMMYFUNCTION("""COMPUTED_VALUE"""),45814.66666666667)</f>
        <v>45814.66667</v>
      </c>
      <c r="N76" s="1">
        <f>IFERROR(__xludf.DUMMYFUNCTION("""COMPUTED_VALUE"""),4.7551133E7)</f>
        <v>47551133</v>
      </c>
    </row>
    <row r="77">
      <c r="A77" s="2">
        <f>IFERROR(__xludf.DUMMYFUNCTION("""COMPUTED_VALUE"""),45821.66666666667)</f>
        <v>45821.66667</v>
      </c>
      <c r="B77" s="1">
        <f>IFERROR(__xludf.DUMMYFUNCTION("""COMPUTED_VALUE"""),1237.65)</f>
        <v>1237.65</v>
      </c>
      <c r="D77" s="2">
        <f>IFERROR(__xludf.DUMMYFUNCTION("""COMPUTED_VALUE"""),45821.66666666667)</f>
        <v>45821.66667</v>
      </c>
      <c r="E77" s="1">
        <f>IFERROR(__xludf.DUMMYFUNCTION("""COMPUTED_VALUE"""),1237.65)</f>
        <v>1237.65</v>
      </c>
      <c r="G77" s="2">
        <f>IFERROR(__xludf.DUMMYFUNCTION("""COMPUTED_VALUE"""),45821.66666666667)</f>
        <v>45821.66667</v>
      </c>
      <c r="H77" s="1">
        <f>IFERROR(__xludf.DUMMYFUNCTION("""COMPUTED_VALUE"""),1198.92)</f>
        <v>1198.92</v>
      </c>
      <c r="J77" s="2">
        <f>IFERROR(__xludf.DUMMYFUNCTION("""COMPUTED_VALUE"""),45821.66666666667)</f>
        <v>45821.66667</v>
      </c>
      <c r="K77" s="1">
        <f>IFERROR(__xludf.DUMMYFUNCTION("""COMPUTED_VALUE"""),1205.1)</f>
        <v>1205.1</v>
      </c>
      <c r="M77" s="2">
        <f>IFERROR(__xludf.DUMMYFUNCTION("""COMPUTED_VALUE"""),45821.66666666667)</f>
        <v>45821.66667</v>
      </c>
      <c r="N77" s="1">
        <f>IFERROR(__xludf.DUMMYFUNCTION("""COMPUTED_VALUE"""),5.2150122E7)</f>
        <v>52150122</v>
      </c>
    </row>
    <row r="78">
      <c r="A78" s="2">
        <f>IFERROR(__xludf.DUMMYFUNCTION("""COMPUTED_VALUE"""),45828.66666666667)</f>
        <v>45828.66667</v>
      </c>
      <c r="B78" s="1">
        <f>IFERROR(__xludf.DUMMYFUNCTION("""COMPUTED_VALUE"""),1213.45)</f>
        <v>1213.45</v>
      </c>
      <c r="D78" s="2">
        <f>IFERROR(__xludf.DUMMYFUNCTION("""COMPUTED_VALUE"""),45828.66666666667)</f>
        <v>45828.66667</v>
      </c>
      <c r="E78" s="1">
        <f>IFERROR(__xludf.DUMMYFUNCTION("""COMPUTED_VALUE"""),1230.05)</f>
        <v>1230.05</v>
      </c>
      <c r="G78" s="2">
        <f>IFERROR(__xludf.DUMMYFUNCTION("""COMPUTED_VALUE"""),45828.66666666667)</f>
        <v>45828.66667</v>
      </c>
      <c r="H78" s="1">
        <f>IFERROR(__xludf.DUMMYFUNCTION("""COMPUTED_VALUE"""),1200.1)</f>
        <v>1200.1</v>
      </c>
      <c r="J78" s="2">
        <f>IFERROR(__xludf.DUMMYFUNCTION("""COMPUTED_VALUE"""),45828.66666666667)</f>
        <v>45828.66667</v>
      </c>
      <c r="K78" s="1">
        <f>IFERROR(__xludf.DUMMYFUNCTION("""COMPUTED_VALUE"""),1222.6)</f>
        <v>1222.6</v>
      </c>
      <c r="M78" s="2">
        <f>IFERROR(__xludf.DUMMYFUNCTION("""COMPUTED_VALUE"""),45828.66666666667)</f>
        <v>45828.66667</v>
      </c>
      <c r="N78" s="1">
        <f>IFERROR(__xludf.DUMMYFUNCTION("""COMPUTED_VALUE"""),6.082328E7)</f>
        <v>60823280</v>
      </c>
    </row>
    <row r="79">
      <c r="A79" s="2">
        <f>IFERROR(__xludf.DUMMYFUNCTION("""COMPUTED_VALUE"""),45835.66666666667)</f>
        <v>45835.66667</v>
      </c>
      <c r="B79" s="1">
        <f>IFERROR(__xludf.DUMMYFUNCTION("""COMPUTED_VALUE"""),1218.97)</f>
        <v>1218.97</v>
      </c>
      <c r="D79" s="2">
        <f>IFERROR(__xludf.DUMMYFUNCTION("""COMPUTED_VALUE"""),45835.66666666667)</f>
        <v>45835.66667</v>
      </c>
      <c r="E79" s="1">
        <f>IFERROR(__xludf.DUMMYFUNCTION("""COMPUTED_VALUE"""),1254.63)</f>
        <v>1254.63</v>
      </c>
      <c r="G79" s="2">
        <f>IFERROR(__xludf.DUMMYFUNCTION("""COMPUTED_VALUE"""),45835.66666666667)</f>
        <v>45835.66667</v>
      </c>
      <c r="H79" s="1">
        <f>IFERROR(__xludf.DUMMYFUNCTION("""COMPUTED_VALUE"""),1209.58)</f>
        <v>1209.58</v>
      </c>
      <c r="J79" s="2">
        <f>IFERROR(__xludf.DUMMYFUNCTION("""COMPUTED_VALUE"""),45835.66666666667)</f>
        <v>45835.66667</v>
      </c>
      <c r="K79" s="1">
        <f>IFERROR(__xludf.DUMMYFUNCTION("""COMPUTED_VALUE"""),1249.17)</f>
        <v>1249.17</v>
      </c>
      <c r="M79" s="2">
        <f>IFERROR(__xludf.DUMMYFUNCTION("""COMPUTED_VALUE"""),45835.66666666667)</f>
        <v>45835.66667</v>
      </c>
      <c r="N79" s="1">
        <f>IFERROR(__xludf.DUMMYFUNCTION("""COMPUTED_VALUE"""),7.3174926E7)</f>
        <v>73174926</v>
      </c>
    </row>
    <row r="80">
      <c r="A80" s="2">
        <f>IFERROR(__xludf.DUMMYFUNCTION("""COMPUTED_VALUE"""),45841.54166666667)</f>
        <v>45841.54167</v>
      </c>
      <c r="B80" s="1">
        <f>IFERROR(__xludf.DUMMYFUNCTION("""COMPUTED_VALUE"""),1248.32)</f>
        <v>1248.32</v>
      </c>
      <c r="D80" s="2">
        <f>IFERROR(__xludf.DUMMYFUNCTION("""COMPUTED_VALUE"""),45841.54166666667)</f>
        <v>45841.54167</v>
      </c>
      <c r="E80" s="1">
        <f>IFERROR(__xludf.DUMMYFUNCTION("""COMPUTED_VALUE"""),1271.8)</f>
        <v>1271.8</v>
      </c>
      <c r="G80" s="2">
        <f>IFERROR(__xludf.DUMMYFUNCTION("""COMPUTED_VALUE"""),45841.54166666667)</f>
        <v>45841.54167</v>
      </c>
      <c r="H80" s="1">
        <f>IFERROR(__xludf.DUMMYFUNCTION("""COMPUTED_VALUE"""),1242.97)</f>
        <v>1242.97</v>
      </c>
      <c r="J80" s="2">
        <f>IFERROR(__xludf.DUMMYFUNCTION("""COMPUTED_VALUE"""),45841.54166666667)</f>
        <v>45841.54167</v>
      </c>
      <c r="K80" s="1">
        <f>IFERROR(__xludf.DUMMYFUNCTION("""COMPUTED_VALUE"""),1258.08)</f>
        <v>1258.08</v>
      </c>
      <c r="M80" s="2">
        <f>IFERROR(__xludf.DUMMYFUNCTION("""COMPUTED_VALUE"""),45841.54166666667)</f>
        <v>45841.54167</v>
      </c>
      <c r="N80" s="1">
        <f>IFERROR(__xludf.DUMMYFUNCTION("""COMPUTED_VALUE"""),4.4181442E7)</f>
        <v>44181442</v>
      </c>
    </row>
    <row r="81">
      <c r="A81" s="2">
        <f>IFERROR(__xludf.DUMMYFUNCTION("""COMPUTED_VALUE"""),45849.66666666667)</f>
        <v>45849.66667</v>
      </c>
      <c r="B81" s="1">
        <f>IFERROR(__xludf.DUMMYFUNCTION("""COMPUTED_VALUE"""),1253.23)</f>
        <v>1253.23</v>
      </c>
      <c r="D81" s="2">
        <f>IFERROR(__xludf.DUMMYFUNCTION("""COMPUTED_VALUE"""),45849.66666666667)</f>
        <v>45849.66667</v>
      </c>
      <c r="E81" s="1">
        <f>IFERROR(__xludf.DUMMYFUNCTION("""COMPUTED_VALUE"""),1261.86)</f>
        <v>1261.86</v>
      </c>
      <c r="G81" s="2">
        <f>IFERROR(__xludf.DUMMYFUNCTION("""COMPUTED_VALUE"""),45849.66666666667)</f>
        <v>45849.66667</v>
      </c>
      <c r="H81" s="1">
        <f>IFERROR(__xludf.DUMMYFUNCTION("""COMPUTED_VALUE"""),1217.67)</f>
        <v>1217.67</v>
      </c>
      <c r="J81" s="2">
        <f>IFERROR(__xludf.DUMMYFUNCTION("""COMPUTED_VALUE"""),45849.66666666667)</f>
        <v>45849.66667</v>
      </c>
      <c r="K81" s="1">
        <f>IFERROR(__xludf.DUMMYFUNCTION("""COMPUTED_VALUE"""),1221.32)</f>
        <v>1221.32</v>
      </c>
      <c r="M81" s="2">
        <f>IFERROR(__xludf.DUMMYFUNCTION("""COMPUTED_VALUE"""),45849.66666666667)</f>
        <v>45849.66667</v>
      </c>
      <c r="N81" s="1">
        <f>IFERROR(__xludf.DUMMYFUNCTION("""COMPUTED_VALUE"""),5.6572143E7)</f>
        <v>56572143</v>
      </c>
    </row>
    <row r="82">
      <c r="A82" s="2">
        <f>IFERROR(__xludf.DUMMYFUNCTION("""COMPUTED_VALUE"""),45856.66666666667)</f>
        <v>45856.66667</v>
      </c>
      <c r="B82" s="1">
        <f>IFERROR(__xludf.DUMMYFUNCTION("""COMPUTED_VALUE"""),1215.57)</f>
        <v>1215.57</v>
      </c>
      <c r="D82" s="2">
        <f>IFERROR(__xludf.DUMMYFUNCTION("""COMPUTED_VALUE"""),45856.66666666667)</f>
        <v>45856.66667</v>
      </c>
      <c r="E82" s="1">
        <f>IFERROR(__xludf.DUMMYFUNCTION("""COMPUTED_VALUE"""),1229.82)</f>
        <v>1229.82</v>
      </c>
      <c r="G82" s="2">
        <f>IFERROR(__xludf.DUMMYFUNCTION("""COMPUTED_VALUE"""),45856.66666666667)</f>
        <v>45856.66667</v>
      </c>
      <c r="H82" s="1">
        <f>IFERROR(__xludf.DUMMYFUNCTION("""COMPUTED_VALUE"""),1190.04)</f>
        <v>1190.04</v>
      </c>
      <c r="J82" s="2">
        <f>IFERROR(__xludf.DUMMYFUNCTION("""COMPUTED_VALUE"""),45856.66666666667)</f>
        <v>45856.66667</v>
      </c>
      <c r="K82" s="1">
        <f>IFERROR(__xludf.DUMMYFUNCTION("""COMPUTED_VALUE"""),1219.59)</f>
        <v>1219.59</v>
      </c>
      <c r="M82" s="2">
        <f>IFERROR(__xludf.DUMMYFUNCTION("""COMPUTED_VALUE"""),45856.66666666667)</f>
        <v>45856.66667</v>
      </c>
      <c r="N82" s="1">
        <f>IFERROR(__xludf.DUMMYFUNCTION("""COMPUTED_VALUE"""),5.5334325E7)</f>
        <v>55334325</v>
      </c>
    </row>
    <row r="83">
      <c r="A83" s="2">
        <f>IFERROR(__xludf.DUMMYFUNCTION("""COMPUTED_VALUE"""),45863.66666666667)</f>
        <v>45863.66667</v>
      </c>
      <c r="B83" s="1">
        <f>IFERROR(__xludf.DUMMYFUNCTION("""COMPUTED_VALUE"""),1221.21)</f>
        <v>1221.21</v>
      </c>
      <c r="D83" s="2">
        <f>IFERROR(__xludf.DUMMYFUNCTION("""COMPUTED_VALUE"""),45863.66666666667)</f>
        <v>45863.66667</v>
      </c>
      <c r="E83" s="1">
        <f>IFERROR(__xludf.DUMMYFUNCTION("""COMPUTED_VALUE"""),1242.62)</f>
        <v>1242.62</v>
      </c>
      <c r="G83" s="2">
        <f>IFERROR(__xludf.DUMMYFUNCTION("""COMPUTED_VALUE"""),45863.66666666667)</f>
        <v>45863.66667</v>
      </c>
      <c r="H83" s="1">
        <f>IFERROR(__xludf.DUMMYFUNCTION("""COMPUTED_VALUE"""),1204.27)</f>
        <v>1204.27</v>
      </c>
      <c r="J83" s="2">
        <f>IFERROR(__xludf.DUMMYFUNCTION("""COMPUTED_VALUE"""),45863.66666666667)</f>
        <v>45863.66667</v>
      </c>
      <c r="K83" s="1">
        <f>IFERROR(__xludf.DUMMYFUNCTION("""COMPUTED_VALUE"""),1241.16)</f>
        <v>1241.16</v>
      </c>
      <c r="M83" s="2">
        <f>IFERROR(__xludf.DUMMYFUNCTION("""COMPUTED_VALUE"""),45863.66666666667)</f>
        <v>45863.66667</v>
      </c>
      <c r="N83" s="1">
        <f>IFERROR(__xludf.DUMMYFUNCTION("""COMPUTED_VALUE"""),5.2450889E7)</f>
        <v>52450889</v>
      </c>
    </row>
    <row r="84">
      <c r="A84" s="2">
        <f>IFERROR(__xludf.DUMMYFUNCTION("""COMPUTED_VALUE"""),45870.66666666667)</f>
        <v>45870.66667</v>
      </c>
      <c r="B84" s="1">
        <f>IFERROR(__xludf.DUMMYFUNCTION("""COMPUTED_VALUE"""),1237.78)</f>
        <v>1237.78</v>
      </c>
      <c r="D84" s="2">
        <f>IFERROR(__xludf.DUMMYFUNCTION("""COMPUTED_VALUE"""),45870.66666666667)</f>
        <v>45870.66667</v>
      </c>
      <c r="E84" s="1">
        <f>IFERROR(__xludf.DUMMYFUNCTION("""COMPUTED_VALUE"""),1246.4)</f>
        <v>1246.4</v>
      </c>
      <c r="G84" s="2">
        <f>IFERROR(__xludf.DUMMYFUNCTION("""COMPUTED_VALUE"""),45870.66666666667)</f>
        <v>45870.66667</v>
      </c>
      <c r="H84" s="1">
        <f>IFERROR(__xludf.DUMMYFUNCTION("""COMPUTED_VALUE"""),1165.04)</f>
        <v>1165.04</v>
      </c>
      <c r="J84" s="2">
        <f>IFERROR(__xludf.DUMMYFUNCTION("""COMPUTED_VALUE"""),45870.66666666667)</f>
        <v>45870.66667</v>
      </c>
      <c r="K84" s="1">
        <f>IFERROR(__xludf.DUMMYFUNCTION("""COMPUTED_VALUE"""),1179.53)</f>
        <v>1179.53</v>
      </c>
      <c r="M84" s="2">
        <f>IFERROR(__xludf.DUMMYFUNCTION("""COMPUTED_VALUE"""),45870.66666666667)</f>
        <v>45870.66667</v>
      </c>
      <c r="N84" s="1">
        <f>IFERROR(__xludf.DUMMYFUNCTION("""COMPUTED_VALUE"""),9.5614988E7)</f>
        <v>95614988</v>
      </c>
    </row>
    <row r="85">
      <c r="A85" s="2">
        <f>IFERROR(__xludf.DUMMYFUNCTION("""COMPUTED_VALUE"""),45877.66666666667)</f>
        <v>45877.66667</v>
      </c>
      <c r="B85" s="1">
        <f>IFERROR(__xludf.DUMMYFUNCTION("""COMPUTED_VALUE"""),1183.83)</f>
        <v>1183.83</v>
      </c>
      <c r="D85" s="2">
        <f>IFERROR(__xludf.DUMMYFUNCTION("""COMPUTED_VALUE"""),45877.66666666667)</f>
        <v>45877.66667</v>
      </c>
      <c r="E85" s="1">
        <f>IFERROR(__xludf.DUMMYFUNCTION("""COMPUTED_VALUE"""),1220.96)</f>
        <v>1220.96</v>
      </c>
      <c r="G85" s="2">
        <f>IFERROR(__xludf.DUMMYFUNCTION("""COMPUTED_VALUE"""),45877.66666666667)</f>
        <v>45877.66667</v>
      </c>
      <c r="H85" s="1">
        <f>IFERROR(__xludf.DUMMYFUNCTION("""COMPUTED_VALUE"""),1180.34)</f>
        <v>1180.34</v>
      </c>
      <c r="J85" s="2">
        <f>IFERROR(__xludf.DUMMYFUNCTION("""COMPUTED_VALUE"""),45877.66666666667)</f>
        <v>45877.66667</v>
      </c>
      <c r="K85" s="1">
        <f>IFERROR(__xludf.DUMMYFUNCTION("""COMPUTED_VALUE"""),1215.79)</f>
        <v>1215.79</v>
      </c>
      <c r="M85" s="2">
        <f>IFERROR(__xludf.DUMMYFUNCTION("""COMPUTED_VALUE"""),45877.66666666667)</f>
        <v>45877.66667</v>
      </c>
      <c r="N85" s="1">
        <f>IFERROR(__xludf.DUMMYFUNCTION("""COMPUTED_VALUE"""),7.791131E7)</f>
        <v>77911310</v>
      </c>
    </row>
    <row r="86">
      <c r="A86" s="2">
        <f>IFERROR(__xludf.DUMMYFUNCTION("""COMPUTED_VALUE"""),45884.66666666667)</f>
        <v>45884.66667</v>
      </c>
      <c r="B86" s="1">
        <f>IFERROR(__xludf.DUMMYFUNCTION("""COMPUTED_VALUE"""),1218.54)</f>
        <v>1218.54</v>
      </c>
      <c r="D86" s="2">
        <f>IFERROR(__xludf.DUMMYFUNCTION("""COMPUTED_VALUE"""),45884.66666666667)</f>
        <v>45884.66667</v>
      </c>
      <c r="E86" s="1">
        <f>IFERROR(__xludf.DUMMYFUNCTION("""COMPUTED_VALUE"""),1249.15)</f>
        <v>1249.15</v>
      </c>
      <c r="G86" s="2">
        <f>IFERROR(__xludf.DUMMYFUNCTION("""COMPUTED_VALUE"""),45884.66666666667)</f>
        <v>45884.66667</v>
      </c>
      <c r="H86" s="1">
        <f>IFERROR(__xludf.DUMMYFUNCTION("""COMPUTED_VALUE"""),1209.58)</f>
        <v>1209.58</v>
      </c>
      <c r="J86" s="2">
        <f>IFERROR(__xludf.DUMMYFUNCTION("""COMPUTED_VALUE"""),45884.66666666667)</f>
        <v>45884.66667</v>
      </c>
      <c r="K86" s="1">
        <f>IFERROR(__xludf.DUMMYFUNCTION("""COMPUTED_VALUE"""),1233.48)</f>
        <v>1233.48</v>
      </c>
      <c r="M86" s="2">
        <f>IFERROR(__xludf.DUMMYFUNCTION("""COMPUTED_VALUE"""),45884.66666666667)</f>
        <v>45884.66667</v>
      </c>
      <c r="N86" s="1">
        <f>IFERROR(__xludf.DUMMYFUNCTION("""COMPUTED_VALUE"""),6.3091521E7)</f>
        <v>63091521</v>
      </c>
    </row>
    <row r="87">
      <c r="A87" s="2">
        <f>IFERROR(__xludf.DUMMYFUNCTION("""COMPUTED_VALUE"""),45891.66666666667)</f>
        <v>45891.66667</v>
      </c>
      <c r="B87" s="1">
        <f>IFERROR(__xludf.DUMMYFUNCTION("""COMPUTED_VALUE"""),1228.63)</f>
        <v>1228.63</v>
      </c>
      <c r="D87" s="2">
        <f>IFERROR(__xludf.DUMMYFUNCTION("""COMPUTED_VALUE"""),45891.66666666667)</f>
        <v>45891.66667</v>
      </c>
      <c r="E87" s="1">
        <f>IFERROR(__xludf.DUMMYFUNCTION("""COMPUTED_VALUE"""),1288.74)</f>
        <v>1288.74</v>
      </c>
      <c r="G87" s="2">
        <f>IFERROR(__xludf.DUMMYFUNCTION("""COMPUTED_VALUE"""),45891.66666666667)</f>
        <v>45891.66667</v>
      </c>
      <c r="H87" s="1">
        <f>IFERROR(__xludf.DUMMYFUNCTION("""COMPUTED_VALUE"""),1227.28)</f>
        <v>1227.28</v>
      </c>
      <c r="J87" s="2">
        <f>IFERROR(__xludf.DUMMYFUNCTION("""COMPUTED_VALUE"""),45891.66666666667)</f>
        <v>45891.66667</v>
      </c>
      <c r="K87" s="1">
        <f>IFERROR(__xludf.DUMMYFUNCTION("""COMPUTED_VALUE"""),1280.09)</f>
        <v>1280.09</v>
      </c>
      <c r="M87" s="2">
        <f>IFERROR(__xludf.DUMMYFUNCTION("""COMPUTED_VALUE"""),45891.66666666667)</f>
        <v>45891.66667</v>
      </c>
      <c r="N87" s="1">
        <f>IFERROR(__xludf.DUMMYFUNCTION("""COMPUTED_VALUE"""),5.4433411E7)</f>
        <v>54433411</v>
      </c>
    </row>
    <row r="88">
      <c r="A88" s="2">
        <f>IFERROR(__xludf.DUMMYFUNCTION("""COMPUTED_VALUE"""),45898.66666666667)</f>
        <v>45898.66667</v>
      </c>
      <c r="B88" s="1">
        <f>IFERROR(__xludf.DUMMYFUNCTION("""COMPUTED_VALUE"""),1277.62)</f>
        <v>1277.62</v>
      </c>
      <c r="D88" s="2">
        <f>IFERROR(__xludf.DUMMYFUNCTION("""COMPUTED_VALUE"""),45898.66666666667)</f>
        <v>45898.66667</v>
      </c>
      <c r="E88" s="1">
        <f>IFERROR(__xludf.DUMMYFUNCTION("""COMPUTED_VALUE"""),1282.01)</f>
        <v>1282.01</v>
      </c>
      <c r="G88" s="2">
        <f>IFERROR(__xludf.DUMMYFUNCTION("""COMPUTED_VALUE"""),45898.66666666667)</f>
        <v>45898.66667</v>
      </c>
      <c r="H88" s="1">
        <f>IFERROR(__xludf.DUMMYFUNCTION("""COMPUTED_VALUE"""),1262.55)</f>
        <v>1262.55</v>
      </c>
      <c r="J88" s="2">
        <f>IFERROR(__xludf.DUMMYFUNCTION("""COMPUTED_VALUE"""),45898.66666666667)</f>
        <v>45898.66667</v>
      </c>
      <c r="K88" s="1">
        <f>IFERROR(__xludf.DUMMYFUNCTION("""COMPUTED_VALUE"""),1273.78)</f>
        <v>1273.78</v>
      </c>
      <c r="M88" s="2">
        <f>IFERROR(__xludf.DUMMYFUNCTION("""COMPUTED_VALUE"""),45898.66666666667)</f>
        <v>45898.66667</v>
      </c>
      <c r="N88" s="1">
        <f>IFERROR(__xludf.DUMMYFUNCTION("""COMPUTED_VALUE"""),5.5288186E7)</f>
        <v>55288186</v>
      </c>
    </row>
    <row r="89">
      <c r="A89" s="2">
        <f>IFERROR(__xludf.DUMMYFUNCTION("""COMPUTED_VALUE"""),45905.66666666667)</f>
        <v>45905.66667</v>
      </c>
      <c r="B89" s="1">
        <f>IFERROR(__xludf.DUMMYFUNCTION("""COMPUTED_VALUE"""),1266.42)</f>
        <v>1266.42</v>
      </c>
      <c r="D89" s="2">
        <f>IFERROR(__xludf.DUMMYFUNCTION("""COMPUTED_VALUE"""),45905.66666666667)</f>
        <v>45905.66667</v>
      </c>
      <c r="E89" s="1">
        <f>IFERROR(__xludf.DUMMYFUNCTION("""COMPUTED_VALUE"""),1290.83)</f>
        <v>1290.83</v>
      </c>
      <c r="G89" s="2">
        <f>IFERROR(__xludf.DUMMYFUNCTION("""COMPUTED_VALUE"""),45905.66666666667)</f>
        <v>45905.66667</v>
      </c>
      <c r="H89" s="1">
        <f>IFERROR(__xludf.DUMMYFUNCTION("""COMPUTED_VALUE"""),1247.43)</f>
        <v>1247.43</v>
      </c>
      <c r="J89" s="2">
        <f>IFERROR(__xludf.DUMMYFUNCTION("""COMPUTED_VALUE"""),45905.66666666667)</f>
        <v>45905.66667</v>
      </c>
      <c r="K89" s="1">
        <f>IFERROR(__xludf.DUMMYFUNCTION("""COMPUTED_VALUE"""),1261.13)</f>
        <v>1261.13</v>
      </c>
      <c r="M89" s="2">
        <f>IFERROR(__xludf.DUMMYFUNCTION("""COMPUTED_VALUE"""),45905.66666666667)</f>
        <v>45905.66667</v>
      </c>
      <c r="N89" s="1">
        <f>IFERROR(__xludf.DUMMYFUNCTION("""COMPUTED_VALUE"""),5.4645072E7)</f>
        <v>54645072</v>
      </c>
    </row>
    <row r="90">
      <c r="A90" s="2">
        <f>IFERROR(__xludf.DUMMYFUNCTION("""COMPUTED_VALUE"""),45912.66666666667)</f>
        <v>45912.66667</v>
      </c>
      <c r="B90" s="1">
        <f>IFERROR(__xludf.DUMMYFUNCTION("""COMPUTED_VALUE"""),1256.54)</f>
        <v>1256.54</v>
      </c>
      <c r="D90" s="2">
        <f>IFERROR(__xludf.DUMMYFUNCTION("""COMPUTED_VALUE"""),45912.66666666667)</f>
        <v>45912.66667</v>
      </c>
      <c r="E90" s="1">
        <f>IFERROR(__xludf.DUMMYFUNCTION("""COMPUTED_VALUE"""),1287.62)</f>
        <v>1287.62</v>
      </c>
      <c r="G90" s="2">
        <f>IFERROR(__xludf.DUMMYFUNCTION("""COMPUTED_VALUE"""),45912.66666666667)</f>
        <v>45912.66667</v>
      </c>
      <c r="H90" s="1">
        <f>IFERROR(__xludf.DUMMYFUNCTION("""COMPUTED_VALUE"""),1235.99)</f>
        <v>1235.99</v>
      </c>
      <c r="J90" s="2">
        <f>IFERROR(__xludf.DUMMYFUNCTION("""COMPUTED_VALUE"""),45912.66666666667)</f>
        <v>45912.66667</v>
      </c>
      <c r="K90" s="1">
        <f>IFERROR(__xludf.DUMMYFUNCTION("""COMPUTED_VALUE"""),1282.73)</f>
        <v>1282.73</v>
      </c>
      <c r="M90" s="2">
        <f>IFERROR(__xludf.DUMMYFUNCTION("""COMPUTED_VALUE"""),45912.66666666667)</f>
        <v>45912.66667</v>
      </c>
      <c r="N90" s="1">
        <f>IFERROR(__xludf.DUMMYFUNCTION("""COMPUTED_VALUE"""),5.7416718E7)</f>
        <v>57416718</v>
      </c>
    </row>
    <row r="91">
      <c r="A91" s="2">
        <f>IFERROR(__xludf.DUMMYFUNCTION("""COMPUTED_VALUE"""),45919.66666666667)</f>
        <v>45919.66667</v>
      </c>
      <c r="B91" s="1">
        <f>IFERROR(__xludf.DUMMYFUNCTION("""COMPUTED_VALUE"""),1281.14)</f>
        <v>1281.14</v>
      </c>
      <c r="D91" s="2">
        <f>IFERROR(__xludf.DUMMYFUNCTION("""COMPUTED_VALUE"""),45919.66666666667)</f>
        <v>45919.66667</v>
      </c>
      <c r="E91" s="1">
        <f>IFERROR(__xludf.DUMMYFUNCTION("""COMPUTED_VALUE"""),1285.94)</f>
        <v>1285.94</v>
      </c>
      <c r="G91" s="2">
        <f>IFERROR(__xludf.DUMMYFUNCTION("""COMPUTED_VALUE"""),45919.66666666667)</f>
        <v>45919.66667</v>
      </c>
      <c r="H91" s="1">
        <f>IFERROR(__xludf.DUMMYFUNCTION("""COMPUTED_VALUE"""),1246.21)</f>
        <v>1246.21</v>
      </c>
      <c r="J91" s="2">
        <f>IFERROR(__xludf.DUMMYFUNCTION("""COMPUTED_VALUE"""),45919.66666666667)</f>
        <v>45919.66667</v>
      </c>
      <c r="K91" s="1">
        <f>IFERROR(__xludf.DUMMYFUNCTION("""COMPUTED_VALUE"""),1265.74)</f>
        <v>1265.74</v>
      </c>
      <c r="M91" s="2">
        <f>IFERROR(__xludf.DUMMYFUNCTION("""COMPUTED_VALUE"""),45919.66666666667)</f>
        <v>45919.66667</v>
      </c>
      <c r="N91" s="1">
        <f>IFERROR(__xludf.DUMMYFUNCTION("""COMPUTED_VALUE"""),9.3621556E7)</f>
        <v>93621556</v>
      </c>
    </row>
  </sheetData>
  <drawing r:id="rId1"/>
</worksheet>
</file>