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IFERROR(__xludf.DUMMYFUNCTION("GOOGLEFINANCE(""DJUSIN"",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IFERROR(__xludf.DUMMYFUNCTION("GOOGLEFINANCE(""DJUSIN"",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IFERROR(__xludf.DUMMYFUNCTION("GOOGLEFINANCE(""DJUSIN"",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IFERROR(__xludf.DUMMYFUNCTION("GOOGLEFINANCE(""DJUSIN"",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IFERROR(__xludf.DUMMYFUNCTION("GOOGLEFINANCE(""DJUSIN"",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IFERROR(__xludf.DUMMYFUNCTION("""COMPUTED_VALUE"""),1096.84)</f>
        <v>1096.84</v>
      </c>
      <c r="D2" s="2">
        <f>IFERROR(__xludf.DUMMYFUNCTION("""COMPUTED_VALUE"""),45296.66666666667)</f>
        <v>45296.66667</v>
      </c>
      <c r="E2" s="1">
        <f>IFERROR(__xludf.DUMMYFUNCTION("""COMPUTED_VALUE"""),1099.53)</f>
        <v>1099.53</v>
      </c>
      <c r="G2" s="2">
        <f>IFERROR(__xludf.DUMMYFUNCTION("""COMPUTED_VALUE"""),45296.66666666667)</f>
        <v>45296.66667</v>
      </c>
      <c r="H2" s="1">
        <f>IFERROR(__xludf.DUMMYFUNCTION("""COMPUTED_VALUE"""),1069.14)</f>
        <v>1069.14</v>
      </c>
      <c r="J2" s="2">
        <f>IFERROR(__xludf.DUMMYFUNCTION("""COMPUTED_VALUE"""),45296.66666666667)</f>
        <v>45296.66667</v>
      </c>
      <c r="K2" s="1">
        <f>IFERROR(__xludf.DUMMYFUNCTION("""COMPUTED_VALUE"""),1073.99)</f>
        <v>1073.99</v>
      </c>
      <c r="M2" s="2">
        <f>IFERROR(__xludf.DUMMYFUNCTION("""COMPUTED_VALUE"""),45296.66666666667)</f>
        <v>45296.66667</v>
      </c>
      <c r="N2" s="1">
        <f>IFERROR(__xludf.DUMMYFUNCTION("""COMPUTED_VALUE"""),1.677870331E9)</f>
        <v>1677870331</v>
      </c>
    </row>
    <row r="3">
      <c r="A3" s="2">
        <f>IFERROR(__xludf.DUMMYFUNCTION("""COMPUTED_VALUE"""),45303.66666666667)</f>
        <v>45303.66667</v>
      </c>
      <c r="B3" s="1">
        <f>IFERROR(__xludf.DUMMYFUNCTION("""COMPUTED_VALUE"""),1072.22)</f>
        <v>1072.22</v>
      </c>
      <c r="D3" s="2">
        <f>IFERROR(__xludf.DUMMYFUNCTION("""COMPUTED_VALUE"""),45303.66666666667)</f>
        <v>45303.66667</v>
      </c>
      <c r="E3" s="1">
        <f>IFERROR(__xludf.DUMMYFUNCTION("""COMPUTED_VALUE"""),1088.29)</f>
        <v>1088.29</v>
      </c>
      <c r="G3" s="2">
        <f>IFERROR(__xludf.DUMMYFUNCTION("""COMPUTED_VALUE"""),45303.66666666667)</f>
        <v>45303.66667</v>
      </c>
      <c r="H3" s="1">
        <f>IFERROR(__xludf.DUMMYFUNCTION("""COMPUTED_VALUE"""),1068.56)</f>
        <v>1068.56</v>
      </c>
      <c r="J3" s="2">
        <f>IFERROR(__xludf.DUMMYFUNCTION("""COMPUTED_VALUE"""),45303.66666666667)</f>
        <v>45303.66667</v>
      </c>
      <c r="K3" s="1">
        <f>IFERROR(__xludf.DUMMYFUNCTION("""COMPUTED_VALUE"""),1082.05)</f>
        <v>1082.05</v>
      </c>
      <c r="M3" s="2">
        <f>IFERROR(__xludf.DUMMYFUNCTION("""COMPUTED_VALUE"""),45303.66666666667)</f>
        <v>45303.66667</v>
      </c>
      <c r="N3" s="1">
        <f>IFERROR(__xludf.DUMMYFUNCTION("""COMPUTED_VALUE"""),1.843249719E9)</f>
        <v>1843249719</v>
      </c>
    </row>
    <row r="4">
      <c r="A4" s="2">
        <f>IFERROR(__xludf.DUMMYFUNCTION("""COMPUTED_VALUE"""),45310.66666666667)</f>
        <v>45310.66667</v>
      </c>
      <c r="B4" s="1">
        <f>IFERROR(__xludf.DUMMYFUNCTION("""COMPUTED_VALUE"""),1079.07)</f>
        <v>1079.07</v>
      </c>
      <c r="D4" s="2">
        <f>IFERROR(__xludf.DUMMYFUNCTION("""COMPUTED_VALUE"""),45310.66666666667)</f>
        <v>45310.66667</v>
      </c>
      <c r="E4" s="1">
        <f>IFERROR(__xludf.DUMMYFUNCTION("""COMPUTED_VALUE"""),1088.14)</f>
        <v>1088.14</v>
      </c>
      <c r="G4" s="2">
        <f>IFERROR(__xludf.DUMMYFUNCTION("""COMPUTED_VALUE"""),45310.66666666667)</f>
        <v>45310.66667</v>
      </c>
      <c r="H4" s="1">
        <f>IFERROR(__xludf.DUMMYFUNCTION("""COMPUTED_VALUE"""),1061.5)</f>
        <v>1061.5</v>
      </c>
      <c r="J4" s="2">
        <f>IFERROR(__xludf.DUMMYFUNCTION("""COMPUTED_VALUE"""),45310.66666666667)</f>
        <v>45310.66667</v>
      </c>
      <c r="K4" s="1">
        <f>IFERROR(__xludf.DUMMYFUNCTION("""COMPUTED_VALUE"""),1086.35)</f>
        <v>1086.35</v>
      </c>
      <c r="M4" s="2">
        <f>IFERROR(__xludf.DUMMYFUNCTION("""COMPUTED_VALUE"""),45310.66666666667)</f>
        <v>45310.66667</v>
      </c>
      <c r="N4" s="1">
        <f>IFERROR(__xludf.DUMMYFUNCTION("""COMPUTED_VALUE"""),1.827685591E9)</f>
        <v>1827685591</v>
      </c>
    </row>
    <row r="5">
      <c r="A5" s="2">
        <f>IFERROR(__xludf.DUMMYFUNCTION("""COMPUTED_VALUE"""),45317.66666666667)</f>
        <v>45317.66667</v>
      </c>
      <c r="B5" s="1">
        <f>IFERROR(__xludf.DUMMYFUNCTION("""COMPUTED_VALUE"""),1088.68)</f>
        <v>1088.68</v>
      </c>
      <c r="D5" s="2">
        <f>IFERROR(__xludf.DUMMYFUNCTION("""COMPUTED_VALUE"""),45317.66666666667)</f>
        <v>45317.66667</v>
      </c>
      <c r="E5" s="1">
        <f>IFERROR(__xludf.DUMMYFUNCTION("""COMPUTED_VALUE"""),1100.98)</f>
        <v>1100.98</v>
      </c>
      <c r="G5" s="2">
        <f>IFERROR(__xludf.DUMMYFUNCTION("""COMPUTED_VALUE"""),45317.66666666667)</f>
        <v>45317.66667</v>
      </c>
      <c r="H5" s="1">
        <f>IFERROR(__xludf.DUMMYFUNCTION("""COMPUTED_VALUE"""),1086.41)</f>
        <v>1086.41</v>
      </c>
      <c r="J5" s="2">
        <f>IFERROR(__xludf.DUMMYFUNCTION("""COMPUTED_VALUE"""),45317.66666666667)</f>
        <v>45317.66667</v>
      </c>
      <c r="K5" s="1">
        <f>IFERROR(__xludf.DUMMYFUNCTION("""COMPUTED_VALUE"""),1096.23)</f>
        <v>1096.23</v>
      </c>
      <c r="M5" s="2">
        <f>IFERROR(__xludf.DUMMYFUNCTION("""COMPUTED_VALUE"""),45317.66666666667)</f>
        <v>45317.66667</v>
      </c>
      <c r="N5" s="1">
        <f>IFERROR(__xludf.DUMMYFUNCTION("""COMPUTED_VALUE"""),2.482058994E9)</f>
        <v>2482058994</v>
      </c>
    </row>
    <row r="6">
      <c r="A6" s="2">
        <f>IFERROR(__xludf.DUMMYFUNCTION("""COMPUTED_VALUE"""),45324.66666666667)</f>
        <v>45324.66667</v>
      </c>
      <c r="B6" s="1">
        <f>IFERROR(__xludf.DUMMYFUNCTION("""COMPUTED_VALUE"""),1094.79)</f>
        <v>1094.79</v>
      </c>
      <c r="D6" s="2">
        <f>IFERROR(__xludf.DUMMYFUNCTION("""COMPUTED_VALUE"""),45324.66666666667)</f>
        <v>45324.66667</v>
      </c>
      <c r="E6" s="1">
        <f>IFERROR(__xludf.DUMMYFUNCTION("""COMPUTED_VALUE"""),1120.63)</f>
        <v>1120.63</v>
      </c>
      <c r="G6" s="2">
        <f>IFERROR(__xludf.DUMMYFUNCTION("""COMPUTED_VALUE"""),45324.66666666667)</f>
        <v>45324.66667</v>
      </c>
      <c r="H6" s="1">
        <f>IFERROR(__xludf.DUMMYFUNCTION("""COMPUTED_VALUE"""),1090.72)</f>
        <v>1090.72</v>
      </c>
      <c r="J6" s="2">
        <f>IFERROR(__xludf.DUMMYFUNCTION("""COMPUTED_VALUE"""),45324.66666666667)</f>
        <v>45324.66667</v>
      </c>
      <c r="K6" s="1">
        <f>IFERROR(__xludf.DUMMYFUNCTION("""COMPUTED_VALUE"""),1116.03)</f>
        <v>1116.03</v>
      </c>
      <c r="M6" s="2">
        <f>IFERROR(__xludf.DUMMYFUNCTION("""COMPUTED_VALUE"""),45324.66666666667)</f>
        <v>45324.66667</v>
      </c>
      <c r="N6" s="1">
        <f>IFERROR(__xludf.DUMMYFUNCTION("""COMPUTED_VALUE"""),2.521609254E9)</f>
        <v>2521609254</v>
      </c>
    </row>
    <row r="7">
      <c r="A7" s="2">
        <f>IFERROR(__xludf.DUMMYFUNCTION("""COMPUTED_VALUE"""),45331.66666666667)</f>
        <v>45331.66667</v>
      </c>
      <c r="B7" s="1">
        <f>IFERROR(__xludf.DUMMYFUNCTION("""COMPUTED_VALUE"""),1112.91)</f>
        <v>1112.91</v>
      </c>
      <c r="D7" s="2">
        <f>IFERROR(__xludf.DUMMYFUNCTION("""COMPUTED_VALUE"""),45331.66666666667)</f>
        <v>45331.66667</v>
      </c>
      <c r="E7" s="1">
        <f>IFERROR(__xludf.DUMMYFUNCTION("""COMPUTED_VALUE"""),1128.44)</f>
        <v>1128.44</v>
      </c>
      <c r="G7" s="2">
        <f>IFERROR(__xludf.DUMMYFUNCTION("""COMPUTED_VALUE"""),45331.66666666667)</f>
        <v>45331.66667</v>
      </c>
      <c r="H7" s="1">
        <f>IFERROR(__xludf.DUMMYFUNCTION("""COMPUTED_VALUE"""),1100.92)</f>
        <v>1100.92</v>
      </c>
      <c r="J7" s="2">
        <f>IFERROR(__xludf.DUMMYFUNCTION("""COMPUTED_VALUE"""),45331.66666666667)</f>
        <v>45331.66667</v>
      </c>
      <c r="K7" s="1">
        <f>IFERROR(__xludf.DUMMYFUNCTION("""COMPUTED_VALUE"""),1127.6)</f>
        <v>1127.6</v>
      </c>
      <c r="M7" s="2">
        <f>IFERROR(__xludf.DUMMYFUNCTION("""COMPUTED_VALUE"""),45331.66666666667)</f>
        <v>45331.66667</v>
      </c>
      <c r="N7" s="1">
        <f>IFERROR(__xludf.DUMMYFUNCTION("""COMPUTED_VALUE"""),2.336133468E9)</f>
        <v>2336133468</v>
      </c>
    </row>
    <row r="8">
      <c r="A8" s="2">
        <f>IFERROR(__xludf.DUMMYFUNCTION("""COMPUTED_VALUE"""),45338.66666666667)</f>
        <v>45338.66667</v>
      </c>
      <c r="B8" s="1">
        <f>IFERROR(__xludf.DUMMYFUNCTION("""COMPUTED_VALUE"""),1127.4)</f>
        <v>1127.4</v>
      </c>
      <c r="D8" s="2">
        <f>IFERROR(__xludf.DUMMYFUNCTION("""COMPUTED_VALUE"""),45338.66666666667)</f>
        <v>45338.66667</v>
      </c>
      <c r="E8" s="1">
        <f>IFERROR(__xludf.DUMMYFUNCTION("""COMPUTED_VALUE"""),1141.08)</f>
        <v>1141.08</v>
      </c>
      <c r="G8" s="2">
        <f>IFERROR(__xludf.DUMMYFUNCTION("""COMPUTED_VALUE"""),45338.66666666667)</f>
        <v>45338.66667</v>
      </c>
      <c r="H8" s="1">
        <f>IFERROR(__xludf.DUMMYFUNCTION("""COMPUTED_VALUE"""),1106.64)</f>
        <v>1106.64</v>
      </c>
      <c r="J8" s="2">
        <f>IFERROR(__xludf.DUMMYFUNCTION("""COMPUTED_VALUE"""),45338.66666666667)</f>
        <v>45338.66667</v>
      </c>
      <c r="K8" s="1">
        <f>IFERROR(__xludf.DUMMYFUNCTION("""COMPUTED_VALUE"""),1132.95)</f>
        <v>1132.95</v>
      </c>
      <c r="M8" s="2">
        <f>IFERROR(__xludf.DUMMYFUNCTION("""COMPUTED_VALUE"""),45338.66666666667)</f>
        <v>45338.66667</v>
      </c>
      <c r="N8" s="1">
        <f>IFERROR(__xludf.DUMMYFUNCTION("""COMPUTED_VALUE"""),2.231523284E9)</f>
        <v>2231523284</v>
      </c>
    </row>
    <row r="9">
      <c r="A9" s="2">
        <f>IFERROR(__xludf.DUMMYFUNCTION("""COMPUTED_VALUE"""),45345.66666666667)</f>
        <v>45345.66667</v>
      </c>
      <c r="B9" s="1">
        <f>IFERROR(__xludf.DUMMYFUNCTION("""COMPUTED_VALUE"""),1129.42)</f>
        <v>1129.42</v>
      </c>
      <c r="D9" s="2">
        <f>IFERROR(__xludf.DUMMYFUNCTION("""COMPUTED_VALUE"""),45345.66666666667)</f>
        <v>45345.66667</v>
      </c>
      <c r="E9" s="1">
        <f>IFERROR(__xludf.DUMMYFUNCTION("""COMPUTED_VALUE"""),1155.74)</f>
        <v>1155.74</v>
      </c>
      <c r="G9" s="2">
        <f>IFERROR(__xludf.DUMMYFUNCTION("""COMPUTED_VALUE"""),45345.66666666667)</f>
        <v>45345.66667</v>
      </c>
      <c r="H9" s="1">
        <f>IFERROR(__xludf.DUMMYFUNCTION("""COMPUTED_VALUE"""),1123.35)</f>
        <v>1123.35</v>
      </c>
      <c r="J9" s="2">
        <f>IFERROR(__xludf.DUMMYFUNCTION("""COMPUTED_VALUE"""),45345.66666666667)</f>
        <v>45345.66667</v>
      </c>
      <c r="K9" s="1">
        <f>IFERROR(__xludf.DUMMYFUNCTION("""COMPUTED_VALUE"""),1153.72)</f>
        <v>1153.72</v>
      </c>
      <c r="M9" s="2">
        <f>IFERROR(__xludf.DUMMYFUNCTION("""COMPUTED_VALUE"""),45345.66666666667)</f>
        <v>45345.66667</v>
      </c>
      <c r="N9" s="1">
        <f>IFERROR(__xludf.DUMMYFUNCTION("""COMPUTED_VALUE"""),1.825151249E9)</f>
        <v>1825151249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IFERROR(__xludf.DUMMYFUNCTION("""COMPUTED_VALUE"""),1153.22)</f>
        <v>1153.22</v>
      </c>
      <c r="D10" s="2">
        <f>IFERROR(__xludf.DUMMYFUNCTION("""COMPUTED_VALUE"""),45352.66666666667)</f>
        <v>45352.66667</v>
      </c>
      <c r="E10" s="1">
        <f>IFERROR(__xludf.DUMMYFUNCTION("""COMPUTED_VALUE"""),1168.01)</f>
        <v>1168.01</v>
      </c>
      <c r="G10" s="2">
        <f>IFERROR(__xludf.DUMMYFUNCTION("""COMPUTED_VALUE"""),45352.66666666667)</f>
        <v>45352.66667</v>
      </c>
      <c r="H10" s="1">
        <f>IFERROR(__xludf.DUMMYFUNCTION("""COMPUTED_VALUE"""),1149.94)</f>
        <v>1149.94</v>
      </c>
      <c r="J10" s="2">
        <f>IFERROR(__xludf.DUMMYFUNCTION("""COMPUTED_VALUE"""),45352.66666666667)</f>
        <v>45352.66667</v>
      </c>
      <c r="K10" s="1">
        <f>IFERROR(__xludf.DUMMYFUNCTION("""COMPUTED_VALUE"""),1166.95)</f>
        <v>1166.95</v>
      </c>
      <c r="M10" s="2">
        <f>IFERROR(__xludf.DUMMYFUNCTION("""COMPUTED_VALUE"""),45352.66666666667)</f>
        <v>45352.66667</v>
      </c>
      <c r="N10" s="1">
        <f>IFERROR(__xludf.DUMMYFUNCTION("""COMPUTED_VALUE"""),2.228639334E9)</f>
        <v>2228639334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IFERROR(__xludf.DUMMYFUNCTION("""COMPUTED_VALUE"""),1167.97)</f>
        <v>1167.97</v>
      </c>
      <c r="D11" s="2">
        <f>IFERROR(__xludf.DUMMYFUNCTION("""COMPUTED_VALUE"""),45359.66666666667)</f>
        <v>45359.66667</v>
      </c>
      <c r="E11" s="1">
        <f>IFERROR(__xludf.DUMMYFUNCTION("""COMPUTED_VALUE"""),1185.92)</f>
        <v>1185.92</v>
      </c>
      <c r="G11" s="2">
        <f>IFERROR(__xludf.DUMMYFUNCTION("""COMPUTED_VALUE"""),45359.66666666667)</f>
        <v>45359.66667</v>
      </c>
      <c r="H11" s="1">
        <f>IFERROR(__xludf.DUMMYFUNCTION("""COMPUTED_VALUE"""),1156.62)</f>
        <v>1156.62</v>
      </c>
      <c r="J11" s="2">
        <f>IFERROR(__xludf.DUMMYFUNCTION("""COMPUTED_VALUE"""),45359.66666666667)</f>
        <v>45359.66667</v>
      </c>
      <c r="K11" s="1">
        <f>IFERROR(__xludf.DUMMYFUNCTION("""COMPUTED_VALUE"""),1174.07)</f>
        <v>1174.07</v>
      </c>
      <c r="M11" s="2">
        <f>IFERROR(__xludf.DUMMYFUNCTION("""COMPUTED_VALUE"""),45359.66666666667)</f>
        <v>45359.66667</v>
      </c>
      <c r="N11" s="1">
        <f>IFERROR(__xludf.DUMMYFUNCTION("""COMPUTED_VALUE"""),2.029548228E9)</f>
        <v>2029548228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IFERROR(__xludf.DUMMYFUNCTION("""COMPUTED_VALUE"""),1171.71)</f>
        <v>1171.71</v>
      </c>
      <c r="D12" s="2">
        <f>IFERROR(__xludf.DUMMYFUNCTION("""COMPUTED_VALUE"""),45366.66666666667)</f>
        <v>45366.66667</v>
      </c>
      <c r="E12" s="1">
        <f>IFERROR(__xludf.DUMMYFUNCTION("""COMPUTED_VALUE"""),1181.43)</f>
        <v>1181.43</v>
      </c>
      <c r="G12" s="2">
        <f>IFERROR(__xludf.DUMMYFUNCTION("""COMPUTED_VALUE"""),45366.66666666667)</f>
        <v>45366.66667</v>
      </c>
      <c r="H12" s="1">
        <f>IFERROR(__xludf.DUMMYFUNCTION("""COMPUTED_VALUE"""),1160.52)</f>
        <v>1160.52</v>
      </c>
      <c r="J12" s="2">
        <f>IFERROR(__xludf.DUMMYFUNCTION("""COMPUTED_VALUE"""),45366.66666666667)</f>
        <v>45366.66667</v>
      </c>
      <c r="K12" s="1">
        <f>IFERROR(__xludf.DUMMYFUNCTION("""COMPUTED_VALUE"""),1171.72)</f>
        <v>1171.72</v>
      </c>
      <c r="M12" s="2">
        <f>IFERROR(__xludf.DUMMYFUNCTION("""COMPUTED_VALUE"""),45366.66666666667)</f>
        <v>45366.66667</v>
      </c>
      <c r="N12" s="1">
        <f>IFERROR(__xludf.DUMMYFUNCTION("""COMPUTED_VALUE"""),2.425201366E9)</f>
        <v>2425201366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IFERROR(__xludf.DUMMYFUNCTION("""COMPUTED_VALUE"""),1173.98)</f>
        <v>1173.98</v>
      </c>
      <c r="D13" s="2">
        <f>IFERROR(__xludf.DUMMYFUNCTION("""COMPUTED_VALUE"""),45373.66666666667)</f>
        <v>45373.66667</v>
      </c>
      <c r="E13" s="1">
        <f>IFERROR(__xludf.DUMMYFUNCTION("""COMPUTED_VALUE"""),1208.41)</f>
        <v>1208.41</v>
      </c>
      <c r="G13" s="2">
        <f>IFERROR(__xludf.DUMMYFUNCTION("""COMPUTED_VALUE"""),45373.66666666667)</f>
        <v>45373.66667</v>
      </c>
      <c r="H13" s="1">
        <f>IFERROR(__xludf.DUMMYFUNCTION("""COMPUTED_VALUE"""),1172.7)</f>
        <v>1172.7</v>
      </c>
      <c r="J13" s="2">
        <f>IFERROR(__xludf.DUMMYFUNCTION("""COMPUTED_VALUE"""),45373.66666666667)</f>
        <v>45373.66667</v>
      </c>
      <c r="K13" s="1">
        <f>IFERROR(__xludf.DUMMYFUNCTION("""COMPUTED_VALUE"""),1198.26)</f>
        <v>1198.26</v>
      </c>
      <c r="M13" s="2">
        <f>IFERROR(__xludf.DUMMYFUNCTION("""COMPUTED_VALUE"""),45373.66666666667)</f>
        <v>45373.66667</v>
      </c>
      <c r="N13" s="1">
        <f>IFERROR(__xludf.DUMMYFUNCTION("""COMPUTED_VALUE"""),1.956154518E9)</f>
        <v>1956154518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IFERROR(__xludf.DUMMYFUNCTION("""COMPUTED_VALUE"""),1198.63)</f>
        <v>1198.63</v>
      </c>
      <c r="D14" s="2">
        <f>IFERROR(__xludf.DUMMYFUNCTION("""COMPUTED_VALUE"""),45379.66666666667)</f>
        <v>45379.66667</v>
      </c>
      <c r="E14" s="1">
        <f>IFERROR(__xludf.DUMMYFUNCTION("""COMPUTED_VALUE"""),1213.53)</f>
        <v>1213.53</v>
      </c>
      <c r="G14" s="2">
        <f>IFERROR(__xludf.DUMMYFUNCTION("""COMPUTED_VALUE"""),45379.66666666667)</f>
        <v>45379.66667</v>
      </c>
      <c r="H14" s="1">
        <f>IFERROR(__xludf.DUMMYFUNCTION("""COMPUTED_VALUE"""),1191.11)</f>
        <v>1191.11</v>
      </c>
      <c r="J14" s="2">
        <f>IFERROR(__xludf.DUMMYFUNCTION("""COMPUTED_VALUE"""),45379.66666666667)</f>
        <v>45379.66667</v>
      </c>
      <c r="K14" s="1">
        <f>IFERROR(__xludf.DUMMYFUNCTION("""COMPUTED_VALUE"""),1211.26)</f>
        <v>1211.26</v>
      </c>
      <c r="M14" s="2">
        <f>IFERROR(__xludf.DUMMYFUNCTION("""COMPUTED_VALUE"""),45379.66666666667)</f>
        <v>45379.66667</v>
      </c>
      <c r="N14" s="1">
        <f>IFERROR(__xludf.DUMMYFUNCTION("""COMPUTED_VALUE"""),1.542631305E9)</f>
        <v>1542631305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IFERROR(__xludf.DUMMYFUNCTION("""COMPUTED_VALUE"""),1210.31)</f>
        <v>1210.31</v>
      </c>
      <c r="D15" s="2">
        <f>IFERROR(__xludf.DUMMYFUNCTION("""COMPUTED_VALUE"""),45387.66666666667)</f>
        <v>45387.66667</v>
      </c>
      <c r="E15" s="1">
        <f>IFERROR(__xludf.DUMMYFUNCTION("""COMPUTED_VALUE"""),1211.18)</f>
        <v>1211.18</v>
      </c>
      <c r="G15" s="2">
        <f>IFERROR(__xludf.DUMMYFUNCTION("""COMPUTED_VALUE"""),45387.66666666667)</f>
        <v>45387.66667</v>
      </c>
      <c r="H15" s="1">
        <f>IFERROR(__xludf.DUMMYFUNCTION("""COMPUTED_VALUE"""),1184.76)</f>
        <v>1184.76</v>
      </c>
      <c r="J15" s="2">
        <f>IFERROR(__xludf.DUMMYFUNCTION("""COMPUTED_VALUE"""),45387.66666666667)</f>
        <v>45387.66667</v>
      </c>
      <c r="K15" s="1">
        <f>IFERROR(__xludf.DUMMYFUNCTION("""COMPUTED_VALUE"""),1202.68)</f>
        <v>1202.68</v>
      </c>
      <c r="M15" s="2">
        <f>IFERROR(__xludf.DUMMYFUNCTION("""COMPUTED_VALUE"""),45387.66666666667)</f>
        <v>45387.66667</v>
      </c>
      <c r="N15" s="1">
        <f>IFERROR(__xludf.DUMMYFUNCTION("""COMPUTED_VALUE"""),1.918125118E9)</f>
        <v>1918125118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IFERROR(__xludf.DUMMYFUNCTION("""COMPUTED_VALUE"""),1203.86)</f>
        <v>1203.86</v>
      </c>
      <c r="D16" s="2">
        <f>IFERROR(__xludf.DUMMYFUNCTION("""COMPUTED_VALUE"""),45394.66666666667)</f>
        <v>45394.66667</v>
      </c>
      <c r="E16" s="1">
        <f>IFERROR(__xludf.DUMMYFUNCTION("""COMPUTED_VALUE"""),1207.36)</f>
        <v>1207.36</v>
      </c>
      <c r="G16" s="2">
        <f>IFERROR(__xludf.DUMMYFUNCTION("""COMPUTED_VALUE"""),45394.66666666667)</f>
        <v>45394.66667</v>
      </c>
      <c r="H16" s="1">
        <f>IFERROR(__xludf.DUMMYFUNCTION("""COMPUTED_VALUE"""),1167.65)</f>
        <v>1167.65</v>
      </c>
      <c r="J16" s="2">
        <f>IFERROR(__xludf.DUMMYFUNCTION("""COMPUTED_VALUE"""),45394.66666666667)</f>
        <v>45394.66667</v>
      </c>
      <c r="K16" s="1">
        <f>IFERROR(__xludf.DUMMYFUNCTION("""COMPUTED_VALUE"""),1172.31)</f>
        <v>1172.31</v>
      </c>
      <c r="M16" s="2">
        <f>IFERROR(__xludf.DUMMYFUNCTION("""COMPUTED_VALUE"""),45394.66666666667)</f>
        <v>45394.66667</v>
      </c>
      <c r="N16" s="1">
        <f>IFERROR(__xludf.DUMMYFUNCTION("""COMPUTED_VALUE"""),1.73759877E9)</f>
        <v>1737598770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IFERROR(__xludf.DUMMYFUNCTION("""COMPUTED_VALUE"""),1179.0)</f>
        <v>1179</v>
      </c>
      <c r="D17" s="2">
        <f>IFERROR(__xludf.DUMMYFUNCTION("""COMPUTED_VALUE"""),45401.66666666667)</f>
        <v>45401.66667</v>
      </c>
      <c r="E17" s="1">
        <f>IFERROR(__xludf.DUMMYFUNCTION("""COMPUTED_VALUE"""),1188.72)</f>
        <v>1188.72</v>
      </c>
      <c r="G17" s="2">
        <f>IFERROR(__xludf.DUMMYFUNCTION("""COMPUTED_VALUE"""),45401.66666666667)</f>
        <v>45401.66667</v>
      </c>
      <c r="H17" s="1">
        <f>IFERROR(__xludf.DUMMYFUNCTION("""COMPUTED_VALUE"""),1143.47)</f>
        <v>1143.47</v>
      </c>
      <c r="J17" s="2">
        <f>IFERROR(__xludf.DUMMYFUNCTION("""COMPUTED_VALUE"""),45401.66666666667)</f>
        <v>45401.66667</v>
      </c>
      <c r="K17" s="1">
        <f>IFERROR(__xludf.DUMMYFUNCTION("""COMPUTED_VALUE"""),1146.87)</f>
        <v>1146.87</v>
      </c>
      <c r="M17" s="2">
        <f>IFERROR(__xludf.DUMMYFUNCTION("""COMPUTED_VALUE"""),45401.66666666667)</f>
        <v>45401.66667</v>
      </c>
      <c r="N17" s="1">
        <f>IFERROR(__xludf.DUMMYFUNCTION("""COMPUTED_VALUE"""),1.876676964E9)</f>
        <v>1876676964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IFERROR(__xludf.DUMMYFUNCTION("""COMPUTED_VALUE"""),1149.62)</f>
        <v>1149.62</v>
      </c>
      <c r="D18" s="2">
        <f>IFERROR(__xludf.DUMMYFUNCTION("""COMPUTED_VALUE"""),45408.66666666667)</f>
        <v>45408.66667</v>
      </c>
      <c r="E18" s="1">
        <f>IFERROR(__xludf.DUMMYFUNCTION("""COMPUTED_VALUE"""),1174.71)</f>
        <v>1174.71</v>
      </c>
      <c r="G18" s="2">
        <f>IFERROR(__xludf.DUMMYFUNCTION("""COMPUTED_VALUE"""),45408.66666666667)</f>
        <v>45408.66667</v>
      </c>
      <c r="H18" s="1">
        <f>IFERROR(__xludf.DUMMYFUNCTION("""COMPUTED_VALUE"""),1147.89)</f>
        <v>1147.89</v>
      </c>
      <c r="J18" s="2">
        <f>IFERROR(__xludf.DUMMYFUNCTION("""COMPUTED_VALUE"""),45408.66666666667)</f>
        <v>45408.66667</v>
      </c>
      <c r="K18" s="1">
        <f>IFERROR(__xludf.DUMMYFUNCTION("""COMPUTED_VALUE"""),1169.68)</f>
        <v>1169.68</v>
      </c>
      <c r="M18" s="2">
        <f>IFERROR(__xludf.DUMMYFUNCTION("""COMPUTED_VALUE"""),45408.66666666667)</f>
        <v>45408.66667</v>
      </c>
      <c r="N18" s="1">
        <f>IFERROR(__xludf.DUMMYFUNCTION("""COMPUTED_VALUE"""),2.077849197E9)</f>
        <v>2077849197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IFERROR(__xludf.DUMMYFUNCTION("""COMPUTED_VALUE"""),1171.71)</f>
        <v>1171.71</v>
      </c>
      <c r="D19" s="2">
        <f>IFERROR(__xludf.DUMMYFUNCTION("""COMPUTED_VALUE"""),45415.66666666667)</f>
        <v>45415.66667</v>
      </c>
      <c r="E19" s="1">
        <f>IFERROR(__xludf.DUMMYFUNCTION("""COMPUTED_VALUE"""),1178.73)</f>
        <v>1178.73</v>
      </c>
      <c r="G19" s="2">
        <f>IFERROR(__xludf.DUMMYFUNCTION("""COMPUTED_VALUE"""),45415.66666666667)</f>
        <v>45415.66667</v>
      </c>
      <c r="H19" s="1">
        <f>IFERROR(__xludf.DUMMYFUNCTION("""COMPUTED_VALUE"""),1148.39)</f>
        <v>1148.39</v>
      </c>
      <c r="J19" s="2">
        <f>IFERROR(__xludf.DUMMYFUNCTION("""COMPUTED_VALUE"""),45415.66666666667)</f>
        <v>45415.66667</v>
      </c>
      <c r="K19" s="1">
        <f>IFERROR(__xludf.DUMMYFUNCTION("""COMPUTED_VALUE"""),1171.68)</f>
        <v>1171.68</v>
      </c>
      <c r="M19" s="2">
        <f>IFERROR(__xludf.DUMMYFUNCTION("""COMPUTED_VALUE"""),45415.66666666667)</f>
        <v>45415.66667</v>
      </c>
      <c r="N19" s="1">
        <f>IFERROR(__xludf.DUMMYFUNCTION("""COMPUTED_VALUE"""),2.4019553E9)</f>
        <v>2401955300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IFERROR(__xludf.DUMMYFUNCTION("""COMPUTED_VALUE"""),1174.99)</f>
        <v>1174.99</v>
      </c>
      <c r="D20" s="2">
        <f>IFERROR(__xludf.DUMMYFUNCTION("""COMPUTED_VALUE"""),45422.66666666667)</f>
        <v>45422.66667</v>
      </c>
      <c r="E20" s="1">
        <f>IFERROR(__xludf.DUMMYFUNCTION("""COMPUTED_VALUE"""),1205.2)</f>
        <v>1205.2</v>
      </c>
      <c r="G20" s="2">
        <f>IFERROR(__xludf.DUMMYFUNCTION("""COMPUTED_VALUE"""),45422.66666666667)</f>
        <v>45422.66667</v>
      </c>
      <c r="H20" s="1">
        <f>IFERROR(__xludf.DUMMYFUNCTION("""COMPUTED_VALUE"""),1174.99)</f>
        <v>1174.99</v>
      </c>
      <c r="J20" s="2">
        <f>IFERROR(__xludf.DUMMYFUNCTION("""COMPUTED_VALUE"""),45422.66666666667)</f>
        <v>45422.66667</v>
      </c>
      <c r="K20" s="1">
        <f>IFERROR(__xludf.DUMMYFUNCTION("""COMPUTED_VALUE"""),1199.55)</f>
        <v>1199.55</v>
      </c>
      <c r="M20" s="2">
        <f>IFERROR(__xludf.DUMMYFUNCTION("""COMPUTED_VALUE"""),45422.66666666667)</f>
        <v>45422.66667</v>
      </c>
      <c r="N20" s="1">
        <f>IFERROR(__xludf.DUMMYFUNCTION("""COMPUTED_VALUE"""),2.107240461E9)</f>
        <v>2107240461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IFERROR(__xludf.DUMMYFUNCTION("""COMPUTED_VALUE"""),1201.42)</f>
        <v>1201.42</v>
      </c>
      <c r="D21" s="2">
        <f>IFERROR(__xludf.DUMMYFUNCTION("""COMPUTED_VALUE"""),45429.66666666667)</f>
        <v>45429.66667</v>
      </c>
      <c r="E21" s="1">
        <f>IFERROR(__xludf.DUMMYFUNCTION("""COMPUTED_VALUE"""),1206.65)</f>
        <v>1206.65</v>
      </c>
      <c r="G21" s="2">
        <f>IFERROR(__xludf.DUMMYFUNCTION("""COMPUTED_VALUE"""),45429.66666666667)</f>
        <v>45429.66667</v>
      </c>
      <c r="H21" s="1">
        <f>IFERROR(__xludf.DUMMYFUNCTION("""COMPUTED_VALUE"""),1192.46)</f>
        <v>1192.46</v>
      </c>
      <c r="J21" s="2">
        <f>IFERROR(__xludf.DUMMYFUNCTION("""COMPUTED_VALUE"""),45429.66666666667)</f>
        <v>45429.66667</v>
      </c>
      <c r="K21" s="1">
        <f>IFERROR(__xludf.DUMMYFUNCTION("""COMPUTED_VALUE"""),1197.3)</f>
        <v>1197.3</v>
      </c>
      <c r="M21" s="2">
        <f>IFERROR(__xludf.DUMMYFUNCTION("""COMPUTED_VALUE"""),45429.66666666667)</f>
        <v>45429.66667</v>
      </c>
      <c r="N21" s="1">
        <f>IFERROR(__xludf.DUMMYFUNCTION("""COMPUTED_VALUE"""),2.119421943E9)</f>
        <v>2119421943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IFERROR(__xludf.DUMMYFUNCTION("""COMPUTED_VALUE"""),1197.53)</f>
        <v>1197.53</v>
      </c>
      <c r="D22" s="2">
        <f>IFERROR(__xludf.DUMMYFUNCTION("""COMPUTED_VALUE"""),45436.66666666667)</f>
        <v>45436.66667</v>
      </c>
      <c r="E22" s="1">
        <f>IFERROR(__xludf.DUMMYFUNCTION("""COMPUTED_VALUE"""),1204.73)</f>
        <v>1204.73</v>
      </c>
      <c r="G22" s="2">
        <f>IFERROR(__xludf.DUMMYFUNCTION("""COMPUTED_VALUE"""),45436.66666666667)</f>
        <v>45436.66667</v>
      </c>
      <c r="H22" s="1">
        <f>IFERROR(__xludf.DUMMYFUNCTION("""COMPUTED_VALUE"""),1182.56)</f>
        <v>1182.56</v>
      </c>
      <c r="J22" s="2">
        <f>IFERROR(__xludf.DUMMYFUNCTION("""COMPUTED_VALUE"""),45436.66666666667)</f>
        <v>45436.66667</v>
      </c>
      <c r="K22" s="1">
        <f>IFERROR(__xludf.DUMMYFUNCTION("""COMPUTED_VALUE"""),1190.7)</f>
        <v>1190.7</v>
      </c>
      <c r="M22" s="2">
        <f>IFERROR(__xludf.DUMMYFUNCTION("""COMPUTED_VALUE"""),45436.66666666667)</f>
        <v>45436.66667</v>
      </c>
      <c r="N22" s="1">
        <f>IFERROR(__xludf.DUMMYFUNCTION("""COMPUTED_VALUE"""),1.835502508E9)</f>
        <v>1835502508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IFERROR(__xludf.DUMMYFUNCTION("""COMPUTED_VALUE"""),1190.85)</f>
        <v>1190.85</v>
      </c>
      <c r="D23" s="2">
        <f>IFERROR(__xludf.DUMMYFUNCTION("""COMPUTED_VALUE"""),45443.66666666667)</f>
        <v>45443.66667</v>
      </c>
      <c r="E23" s="1">
        <f>IFERROR(__xludf.DUMMYFUNCTION("""COMPUTED_VALUE"""),1190.85)</f>
        <v>1190.85</v>
      </c>
      <c r="G23" s="2">
        <f>IFERROR(__xludf.DUMMYFUNCTION("""COMPUTED_VALUE"""),45443.66666666667)</f>
        <v>45443.66667</v>
      </c>
      <c r="H23" s="1">
        <f>IFERROR(__xludf.DUMMYFUNCTION("""COMPUTED_VALUE"""),1156.99)</f>
        <v>1156.99</v>
      </c>
      <c r="J23" s="2">
        <f>IFERROR(__xludf.DUMMYFUNCTION("""COMPUTED_VALUE"""),45443.66666666667)</f>
        <v>45443.66667</v>
      </c>
      <c r="K23" s="1">
        <f>IFERROR(__xludf.DUMMYFUNCTION("""COMPUTED_VALUE"""),1177.03)</f>
        <v>1177.03</v>
      </c>
      <c r="M23" s="2">
        <f>IFERROR(__xludf.DUMMYFUNCTION("""COMPUTED_VALUE"""),45443.66666666667)</f>
        <v>45443.66667</v>
      </c>
      <c r="N23" s="1">
        <f>IFERROR(__xludf.DUMMYFUNCTION("""COMPUTED_VALUE"""),1.814519691E9)</f>
        <v>1814519691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IFERROR(__xludf.DUMMYFUNCTION("""COMPUTED_VALUE"""),1178.89)</f>
        <v>1178.89</v>
      </c>
      <c r="D24" s="2">
        <f>IFERROR(__xludf.DUMMYFUNCTION("""COMPUTED_VALUE"""),45450.66666666667)</f>
        <v>45450.66667</v>
      </c>
      <c r="E24" s="1">
        <f>IFERROR(__xludf.DUMMYFUNCTION("""COMPUTED_VALUE"""),1181.65)</f>
        <v>1181.65</v>
      </c>
      <c r="G24" s="2">
        <f>IFERROR(__xludf.DUMMYFUNCTION("""COMPUTED_VALUE"""),45450.66666666667)</f>
        <v>45450.66667</v>
      </c>
      <c r="H24" s="1">
        <f>IFERROR(__xludf.DUMMYFUNCTION("""COMPUTED_VALUE"""),1153.52)</f>
        <v>1153.52</v>
      </c>
      <c r="J24" s="2">
        <f>IFERROR(__xludf.DUMMYFUNCTION("""COMPUTED_VALUE"""),45450.66666666667)</f>
        <v>45450.66667</v>
      </c>
      <c r="K24" s="1">
        <f>IFERROR(__xludf.DUMMYFUNCTION("""COMPUTED_VALUE"""),1161.35)</f>
        <v>1161.35</v>
      </c>
      <c r="M24" s="2">
        <f>IFERROR(__xludf.DUMMYFUNCTION("""COMPUTED_VALUE"""),45450.66666666667)</f>
        <v>45450.66667</v>
      </c>
      <c r="N24" s="1">
        <f>IFERROR(__xludf.DUMMYFUNCTION("""COMPUTED_VALUE"""),1.943928218E9)</f>
        <v>1943928218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IFERROR(__xludf.DUMMYFUNCTION("""COMPUTED_VALUE"""),1159.24)</f>
        <v>1159.24</v>
      </c>
      <c r="D25" s="2">
        <f>IFERROR(__xludf.DUMMYFUNCTION("""COMPUTED_VALUE"""),45457.66666666667)</f>
        <v>45457.66667</v>
      </c>
      <c r="E25" s="1">
        <f>IFERROR(__xludf.DUMMYFUNCTION("""COMPUTED_VALUE"""),1178.36)</f>
        <v>1178.36</v>
      </c>
      <c r="G25" s="2">
        <f>IFERROR(__xludf.DUMMYFUNCTION("""COMPUTED_VALUE"""),45457.66666666667)</f>
        <v>45457.66667</v>
      </c>
      <c r="H25" s="1">
        <f>IFERROR(__xludf.DUMMYFUNCTION("""COMPUTED_VALUE"""),1139.14)</f>
        <v>1139.14</v>
      </c>
      <c r="J25" s="2">
        <f>IFERROR(__xludf.DUMMYFUNCTION("""COMPUTED_VALUE"""),45457.66666666667)</f>
        <v>45457.66667</v>
      </c>
      <c r="K25" s="1">
        <f>IFERROR(__xludf.DUMMYFUNCTION("""COMPUTED_VALUE"""),1151.47)</f>
        <v>1151.47</v>
      </c>
      <c r="M25" s="2">
        <f>IFERROR(__xludf.DUMMYFUNCTION("""COMPUTED_VALUE"""),45457.66666666667)</f>
        <v>45457.66667</v>
      </c>
      <c r="N25" s="1">
        <f>IFERROR(__xludf.DUMMYFUNCTION("""COMPUTED_VALUE"""),1.838041853E9)</f>
        <v>1838041853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IFERROR(__xludf.DUMMYFUNCTION("""COMPUTED_VALUE"""),1149.64)</f>
        <v>1149.64</v>
      </c>
      <c r="D26" s="2">
        <f>IFERROR(__xludf.DUMMYFUNCTION("""COMPUTED_VALUE"""),45464.66666666667)</f>
        <v>45464.66667</v>
      </c>
      <c r="E26" s="1">
        <f>IFERROR(__xludf.DUMMYFUNCTION("""COMPUTED_VALUE"""),1173.22)</f>
        <v>1173.22</v>
      </c>
      <c r="G26" s="2">
        <f>IFERROR(__xludf.DUMMYFUNCTION("""COMPUTED_VALUE"""),45464.66666666667)</f>
        <v>45464.66667</v>
      </c>
      <c r="H26" s="1">
        <f>IFERROR(__xludf.DUMMYFUNCTION("""COMPUTED_VALUE"""),1146.92)</f>
        <v>1146.92</v>
      </c>
      <c r="J26" s="2">
        <f>IFERROR(__xludf.DUMMYFUNCTION("""COMPUTED_VALUE"""),45464.66666666667)</f>
        <v>45464.66667</v>
      </c>
      <c r="K26" s="1">
        <f>IFERROR(__xludf.DUMMYFUNCTION("""COMPUTED_VALUE"""),1169.48)</f>
        <v>1169.48</v>
      </c>
      <c r="M26" s="2">
        <f>IFERROR(__xludf.DUMMYFUNCTION("""COMPUTED_VALUE"""),45464.66666666667)</f>
        <v>45464.66667</v>
      </c>
      <c r="N26" s="1">
        <f>IFERROR(__xludf.DUMMYFUNCTION("""COMPUTED_VALUE"""),1.971153515E9)</f>
        <v>1971153515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IFERROR(__xludf.DUMMYFUNCTION("""COMPUTED_VALUE"""),1170.45)</f>
        <v>1170.45</v>
      </c>
      <c r="D27" s="2">
        <f>IFERROR(__xludf.DUMMYFUNCTION("""COMPUTED_VALUE"""),45471.66666666667)</f>
        <v>45471.66667</v>
      </c>
      <c r="E27" s="1">
        <f>IFERROR(__xludf.DUMMYFUNCTION("""COMPUTED_VALUE"""),1182.76)</f>
        <v>1182.76</v>
      </c>
      <c r="G27" s="2">
        <f>IFERROR(__xludf.DUMMYFUNCTION("""COMPUTED_VALUE"""),45471.66666666667)</f>
        <v>45471.66667</v>
      </c>
      <c r="H27" s="1">
        <f>IFERROR(__xludf.DUMMYFUNCTION("""COMPUTED_VALUE"""),1151.85)</f>
        <v>1151.85</v>
      </c>
      <c r="J27" s="2">
        <f>IFERROR(__xludf.DUMMYFUNCTION("""COMPUTED_VALUE"""),45471.66666666667)</f>
        <v>45471.66667</v>
      </c>
      <c r="K27" s="1">
        <f>IFERROR(__xludf.DUMMYFUNCTION("""COMPUTED_VALUE"""),1157.91)</f>
        <v>1157.91</v>
      </c>
      <c r="M27" s="2">
        <f>IFERROR(__xludf.DUMMYFUNCTION("""COMPUTED_VALUE"""),45471.66666666667)</f>
        <v>45471.66667</v>
      </c>
      <c r="N27" s="1">
        <f>IFERROR(__xludf.DUMMYFUNCTION("""COMPUTED_VALUE"""),2.617721097E9)</f>
        <v>2617721097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IFERROR(__xludf.DUMMYFUNCTION("""COMPUTED_VALUE"""),1159.55)</f>
        <v>1159.55</v>
      </c>
      <c r="D28" s="2">
        <f>IFERROR(__xludf.DUMMYFUNCTION("""COMPUTED_VALUE"""),45478.66666666667)</f>
        <v>45478.66667</v>
      </c>
      <c r="E28" s="1">
        <f>IFERROR(__xludf.DUMMYFUNCTION("""COMPUTED_VALUE"""),1164.09)</f>
        <v>1164.09</v>
      </c>
      <c r="G28" s="2">
        <f>IFERROR(__xludf.DUMMYFUNCTION("""COMPUTED_VALUE"""),45478.66666666667)</f>
        <v>45478.66667</v>
      </c>
      <c r="H28" s="1">
        <f>IFERROR(__xludf.DUMMYFUNCTION("""COMPUTED_VALUE"""),1142.86)</f>
        <v>1142.86</v>
      </c>
      <c r="J28" s="2">
        <f>IFERROR(__xludf.DUMMYFUNCTION("""COMPUTED_VALUE"""),45478.66666666667)</f>
        <v>45478.66667</v>
      </c>
      <c r="K28" s="1">
        <f>IFERROR(__xludf.DUMMYFUNCTION("""COMPUTED_VALUE"""),1151.9)</f>
        <v>1151.9</v>
      </c>
      <c r="M28" s="2">
        <f>IFERROR(__xludf.DUMMYFUNCTION("""COMPUTED_VALUE"""),45478.66666666667)</f>
        <v>45478.66667</v>
      </c>
      <c r="N28" s="1">
        <f>IFERROR(__xludf.DUMMYFUNCTION("""COMPUTED_VALUE"""),1.383336346E9)</f>
        <v>1383336346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IFERROR(__xludf.DUMMYFUNCTION("""COMPUTED_VALUE"""),1154.44)</f>
        <v>1154.44</v>
      </c>
      <c r="D29" s="2">
        <f>IFERROR(__xludf.DUMMYFUNCTION("""COMPUTED_VALUE"""),45485.66666666667)</f>
        <v>45485.66667</v>
      </c>
      <c r="E29" s="1">
        <f>IFERROR(__xludf.DUMMYFUNCTION("""COMPUTED_VALUE"""),1194.8)</f>
        <v>1194.8</v>
      </c>
      <c r="G29" s="2">
        <f>IFERROR(__xludf.DUMMYFUNCTION("""COMPUTED_VALUE"""),45485.66666666667)</f>
        <v>45485.66667</v>
      </c>
      <c r="H29" s="1">
        <f>IFERROR(__xludf.DUMMYFUNCTION("""COMPUTED_VALUE"""),1148.57)</f>
        <v>1148.57</v>
      </c>
      <c r="J29" s="2">
        <f>IFERROR(__xludf.DUMMYFUNCTION("""COMPUTED_VALUE"""),45485.66666666667)</f>
        <v>45485.66667</v>
      </c>
      <c r="K29" s="1">
        <f>IFERROR(__xludf.DUMMYFUNCTION("""COMPUTED_VALUE"""),1187.98)</f>
        <v>1187.98</v>
      </c>
      <c r="M29" s="2">
        <f>IFERROR(__xludf.DUMMYFUNCTION("""COMPUTED_VALUE"""),45485.66666666667)</f>
        <v>45485.66667</v>
      </c>
      <c r="N29" s="1">
        <f>IFERROR(__xludf.DUMMYFUNCTION("""COMPUTED_VALUE"""),2.043863985E9)</f>
        <v>2043863985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IFERROR(__xludf.DUMMYFUNCTION("""COMPUTED_VALUE"""),1189.8)</f>
        <v>1189.8</v>
      </c>
      <c r="D30" s="2">
        <f>IFERROR(__xludf.DUMMYFUNCTION("""COMPUTED_VALUE"""),45492.66666666667)</f>
        <v>45492.66667</v>
      </c>
      <c r="E30" s="1">
        <f>IFERROR(__xludf.DUMMYFUNCTION("""COMPUTED_VALUE"""),1229.98)</f>
        <v>1229.98</v>
      </c>
      <c r="G30" s="2">
        <f>IFERROR(__xludf.DUMMYFUNCTION("""COMPUTED_VALUE"""),45492.66666666667)</f>
        <v>45492.66667</v>
      </c>
      <c r="H30" s="1">
        <f>IFERROR(__xludf.DUMMYFUNCTION("""COMPUTED_VALUE"""),1189.8)</f>
        <v>1189.8</v>
      </c>
      <c r="J30" s="2">
        <f>IFERROR(__xludf.DUMMYFUNCTION("""COMPUTED_VALUE"""),45492.66666666667)</f>
        <v>45492.66667</v>
      </c>
      <c r="K30" s="1">
        <f>IFERROR(__xludf.DUMMYFUNCTION("""COMPUTED_VALUE"""),1196.86)</f>
        <v>1196.86</v>
      </c>
      <c r="M30" s="2">
        <f>IFERROR(__xludf.DUMMYFUNCTION("""COMPUTED_VALUE"""),45492.66666666667)</f>
        <v>45492.66667</v>
      </c>
      <c r="N30" s="1">
        <f>IFERROR(__xludf.DUMMYFUNCTION("""COMPUTED_VALUE"""),2.340388994E9)</f>
        <v>2340388994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IFERROR(__xludf.DUMMYFUNCTION("""COMPUTED_VALUE"""),1201.66)</f>
        <v>1201.66</v>
      </c>
      <c r="D31" s="2">
        <f>IFERROR(__xludf.DUMMYFUNCTION("""COMPUTED_VALUE"""),45499.66666666667)</f>
        <v>45499.66667</v>
      </c>
      <c r="E31" s="1">
        <f>IFERROR(__xludf.DUMMYFUNCTION("""COMPUTED_VALUE"""),1220.49)</f>
        <v>1220.49</v>
      </c>
      <c r="G31" s="2">
        <f>IFERROR(__xludf.DUMMYFUNCTION("""COMPUTED_VALUE"""),45499.66666666667)</f>
        <v>45499.66667</v>
      </c>
      <c r="H31" s="1">
        <f>IFERROR(__xludf.DUMMYFUNCTION("""COMPUTED_VALUE"""),1182.27)</f>
        <v>1182.27</v>
      </c>
      <c r="J31" s="2">
        <f>IFERROR(__xludf.DUMMYFUNCTION("""COMPUTED_VALUE"""),45499.66666666667)</f>
        <v>45499.66667</v>
      </c>
      <c r="K31" s="1">
        <f>IFERROR(__xludf.DUMMYFUNCTION("""COMPUTED_VALUE"""),1213.27)</f>
        <v>1213.27</v>
      </c>
      <c r="M31" s="2">
        <f>IFERROR(__xludf.DUMMYFUNCTION("""COMPUTED_VALUE"""),45499.66666666667)</f>
        <v>45499.66667</v>
      </c>
      <c r="N31" s="1">
        <f>IFERROR(__xludf.DUMMYFUNCTION("""COMPUTED_VALUE"""),2.277287168E9)</f>
        <v>2277287168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IFERROR(__xludf.DUMMYFUNCTION("""COMPUTED_VALUE"""),1215.23)</f>
        <v>1215.23</v>
      </c>
      <c r="D32" s="2">
        <f>IFERROR(__xludf.DUMMYFUNCTION("""COMPUTED_VALUE"""),45506.66666666667)</f>
        <v>45506.66667</v>
      </c>
      <c r="E32" s="1">
        <f>IFERROR(__xludf.DUMMYFUNCTION("""COMPUTED_VALUE"""),1242.46)</f>
        <v>1242.46</v>
      </c>
      <c r="G32" s="2">
        <f>IFERROR(__xludf.DUMMYFUNCTION("""COMPUTED_VALUE"""),45506.66666666667)</f>
        <v>45506.66667</v>
      </c>
      <c r="H32" s="1">
        <f>IFERROR(__xludf.DUMMYFUNCTION("""COMPUTED_VALUE"""),1165.8)</f>
        <v>1165.8</v>
      </c>
      <c r="J32" s="2">
        <f>IFERROR(__xludf.DUMMYFUNCTION("""COMPUTED_VALUE"""),45506.66666666667)</f>
        <v>45506.66667</v>
      </c>
      <c r="K32" s="1">
        <f>IFERROR(__xludf.DUMMYFUNCTION("""COMPUTED_VALUE"""),1178.31)</f>
        <v>1178.31</v>
      </c>
      <c r="M32" s="2">
        <f>IFERROR(__xludf.DUMMYFUNCTION("""COMPUTED_VALUE"""),45506.66666666667)</f>
        <v>45506.66667</v>
      </c>
      <c r="N32" s="1">
        <f>IFERROR(__xludf.DUMMYFUNCTION("""COMPUTED_VALUE"""),2.534363048E9)</f>
        <v>2534363048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IFERROR(__xludf.DUMMYFUNCTION("""COMPUTED_VALUE"""),1163.92)</f>
        <v>1163.92</v>
      </c>
      <c r="D33" s="2">
        <f>IFERROR(__xludf.DUMMYFUNCTION("""COMPUTED_VALUE"""),45513.66666666667)</f>
        <v>45513.66667</v>
      </c>
      <c r="E33" s="1">
        <f>IFERROR(__xludf.DUMMYFUNCTION("""COMPUTED_VALUE"""),1184.73)</f>
        <v>1184.73</v>
      </c>
      <c r="G33" s="2">
        <f>IFERROR(__xludf.DUMMYFUNCTION("""COMPUTED_VALUE"""),45513.66666666667)</f>
        <v>45513.66667</v>
      </c>
      <c r="H33" s="1">
        <f>IFERROR(__xludf.DUMMYFUNCTION("""COMPUTED_VALUE"""),1138.7)</f>
        <v>1138.7</v>
      </c>
      <c r="J33" s="2">
        <f>IFERROR(__xludf.DUMMYFUNCTION("""COMPUTED_VALUE"""),45513.66666666667)</f>
        <v>45513.66667</v>
      </c>
      <c r="K33" s="1">
        <f>IFERROR(__xludf.DUMMYFUNCTION("""COMPUTED_VALUE"""),1182.63)</f>
        <v>1182.63</v>
      </c>
      <c r="M33" s="2">
        <f>IFERROR(__xludf.DUMMYFUNCTION("""COMPUTED_VALUE"""),45513.66666666667)</f>
        <v>45513.66667</v>
      </c>
      <c r="N33" s="1">
        <f>IFERROR(__xludf.DUMMYFUNCTION("""COMPUTED_VALUE"""),2.378425352E9)</f>
        <v>2378425352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IFERROR(__xludf.DUMMYFUNCTION("""COMPUTED_VALUE"""),1183.0)</f>
        <v>1183</v>
      </c>
      <c r="D34" s="2">
        <f>IFERROR(__xludf.DUMMYFUNCTION("""COMPUTED_VALUE"""),45520.66666666667)</f>
        <v>45520.66667</v>
      </c>
      <c r="E34" s="1">
        <f>IFERROR(__xludf.DUMMYFUNCTION("""COMPUTED_VALUE"""),1215.42)</f>
        <v>1215.42</v>
      </c>
      <c r="G34" s="2">
        <f>IFERROR(__xludf.DUMMYFUNCTION("""COMPUTED_VALUE"""),45520.66666666667)</f>
        <v>45520.66667</v>
      </c>
      <c r="H34" s="1">
        <f>IFERROR(__xludf.DUMMYFUNCTION("""COMPUTED_VALUE"""),1173.43)</f>
        <v>1173.43</v>
      </c>
      <c r="J34" s="2">
        <f>IFERROR(__xludf.DUMMYFUNCTION("""COMPUTED_VALUE"""),45520.66666666667)</f>
        <v>45520.66667</v>
      </c>
      <c r="K34" s="1">
        <f>IFERROR(__xludf.DUMMYFUNCTION("""COMPUTED_VALUE"""),1212.03)</f>
        <v>1212.03</v>
      </c>
      <c r="M34" s="2">
        <f>IFERROR(__xludf.DUMMYFUNCTION("""COMPUTED_VALUE"""),45520.66666666667)</f>
        <v>45520.66667</v>
      </c>
      <c r="N34" s="1">
        <f>IFERROR(__xludf.DUMMYFUNCTION("""COMPUTED_VALUE"""),1.778244771E9)</f>
        <v>1778244771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IFERROR(__xludf.DUMMYFUNCTION("""COMPUTED_VALUE"""),1213.2)</f>
        <v>1213.2</v>
      </c>
      <c r="D35" s="2">
        <f>IFERROR(__xludf.DUMMYFUNCTION("""COMPUTED_VALUE"""),45527.66666666667)</f>
        <v>45527.66667</v>
      </c>
      <c r="E35" s="1">
        <f>IFERROR(__xludf.DUMMYFUNCTION("""COMPUTED_VALUE"""),1240.64)</f>
        <v>1240.64</v>
      </c>
      <c r="G35" s="2">
        <f>IFERROR(__xludf.DUMMYFUNCTION("""COMPUTED_VALUE"""),45527.66666666667)</f>
        <v>45527.66667</v>
      </c>
      <c r="H35" s="1">
        <f>IFERROR(__xludf.DUMMYFUNCTION("""COMPUTED_VALUE"""),1211.41)</f>
        <v>1211.41</v>
      </c>
      <c r="J35" s="2">
        <f>IFERROR(__xludf.DUMMYFUNCTION("""COMPUTED_VALUE"""),45527.66666666667)</f>
        <v>45527.66667</v>
      </c>
      <c r="K35" s="1">
        <f>IFERROR(__xludf.DUMMYFUNCTION("""COMPUTED_VALUE"""),1238.54)</f>
        <v>1238.54</v>
      </c>
      <c r="M35" s="2">
        <f>IFERROR(__xludf.DUMMYFUNCTION("""COMPUTED_VALUE"""),45527.66666666667)</f>
        <v>45527.66667</v>
      </c>
      <c r="N35" s="1">
        <f>IFERROR(__xludf.DUMMYFUNCTION("""COMPUTED_VALUE"""),1.522310865E9)</f>
        <v>1522310865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IFERROR(__xludf.DUMMYFUNCTION("""COMPUTED_VALUE"""),1240.85)</f>
        <v>1240.85</v>
      </c>
      <c r="D36" s="2">
        <f>IFERROR(__xludf.DUMMYFUNCTION("""COMPUTED_VALUE"""),45534.66666666667)</f>
        <v>45534.66667</v>
      </c>
      <c r="E36" s="1">
        <f>IFERROR(__xludf.DUMMYFUNCTION("""COMPUTED_VALUE"""),1257.89)</f>
        <v>1257.89</v>
      </c>
      <c r="G36" s="2">
        <f>IFERROR(__xludf.DUMMYFUNCTION("""COMPUTED_VALUE"""),45534.66666666667)</f>
        <v>45534.66667</v>
      </c>
      <c r="H36" s="1">
        <f>IFERROR(__xludf.DUMMYFUNCTION("""COMPUTED_VALUE"""),1229.72)</f>
        <v>1229.72</v>
      </c>
      <c r="J36" s="2">
        <f>IFERROR(__xludf.DUMMYFUNCTION("""COMPUTED_VALUE"""),45534.66666666667)</f>
        <v>45534.66667</v>
      </c>
      <c r="K36" s="1">
        <f>IFERROR(__xludf.DUMMYFUNCTION("""COMPUTED_VALUE"""),1257.18)</f>
        <v>1257.18</v>
      </c>
      <c r="M36" s="2">
        <f>IFERROR(__xludf.DUMMYFUNCTION("""COMPUTED_VALUE"""),45534.66666666667)</f>
        <v>45534.66667</v>
      </c>
      <c r="N36" s="1">
        <f>IFERROR(__xludf.DUMMYFUNCTION("""COMPUTED_VALUE"""),1.609164729E9)</f>
        <v>1609164729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IFERROR(__xludf.DUMMYFUNCTION("""COMPUTED_VALUE"""),1253.48)</f>
        <v>1253.48</v>
      </c>
      <c r="D37" s="2">
        <f>IFERROR(__xludf.DUMMYFUNCTION("""COMPUTED_VALUE"""),45541.66666666667)</f>
        <v>45541.66667</v>
      </c>
      <c r="E37" s="1">
        <f>IFERROR(__xludf.DUMMYFUNCTION("""COMPUTED_VALUE"""),1253.48)</f>
        <v>1253.48</v>
      </c>
      <c r="G37" s="2">
        <f>IFERROR(__xludf.DUMMYFUNCTION("""COMPUTED_VALUE"""),45541.66666666667)</f>
        <v>45541.66667</v>
      </c>
      <c r="H37" s="1">
        <f>IFERROR(__xludf.DUMMYFUNCTION("""COMPUTED_VALUE"""),1197.91)</f>
        <v>1197.91</v>
      </c>
      <c r="J37" s="2">
        <f>IFERROR(__xludf.DUMMYFUNCTION("""COMPUTED_VALUE"""),45541.66666666667)</f>
        <v>45541.66667</v>
      </c>
      <c r="K37" s="1">
        <f>IFERROR(__xludf.DUMMYFUNCTION("""COMPUTED_VALUE"""),1199.04)</f>
        <v>1199.04</v>
      </c>
      <c r="M37" s="2">
        <f>IFERROR(__xludf.DUMMYFUNCTION("""COMPUTED_VALUE"""),45541.66666666667)</f>
        <v>45541.66667</v>
      </c>
      <c r="N37" s="1">
        <f>IFERROR(__xludf.DUMMYFUNCTION("""COMPUTED_VALUE"""),1.590326074E9)</f>
        <v>1590326074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IFERROR(__xludf.DUMMYFUNCTION("""COMPUTED_VALUE"""),1205.21)</f>
        <v>1205.21</v>
      </c>
      <c r="D38" s="2">
        <f>IFERROR(__xludf.DUMMYFUNCTION("""COMPUTED_VALUE"""),45548.66666666667)</f>
        <v>45548.66667</v>
      </c>
      <c r="E38" s="1">
        <f>IFERROR(__xludf.DUMMYFUNCTION("""COMPUTED_VALUE"""),1249.33)</f>
        <v>1249.33</v>
      </c>
      <c r="G38" s="2">
        <f>IFERROR(__xludf.DUMMYFUNCTION("""COMPUTED_VALUE"""),45548.66666666667)</f>
        <v>45548.66667</v>
      </c>
      <c r="H38" s="1">
        <f>IFERROR(__xludf.DUMMYFUNCTION("""COMPUTED_VALUE"""),1191.91)</f>
        <v>1191.91</v>
      </c>
      <c r="J38" s="2">
        <f>IFERROR(__xludf.DUMMYFUNCTION("""COMPUTED_VALUE"""),45548.66666666667)</f>
        <v>45548.66667</v>
      </c>
      <c r="K38" s="1">
        <f>IFERROR(__xludf.DUMMYFUNCTION("""COMPUTED_VALUE"""),1244.17)</f>
        <v>1244.17</v>
      </c>
      <c r="M38" s="2">
        <f>IFERROR(__xludf.DUMMYFUNCTION("""COMPUTED_VALUE"""),45548.66666666667)</f>
        <v>45548.66667</v>
      </c>
      <c r="N38" s="1">
        <f>IFERROR(__xludf.DUMMYFUNCTION("""COMPUTED_VALUE"""),1.88148966E9)</f>
        <v>1881489660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IFERROR(__xludf.DUMMYFUNCTION("""COMPUTED_VALUE"""),1248.28)</f>
        <v>1248.28</v>
      </c>
      <c r="D39" s="2">
        <f>IFERROR(__xludf.DUMMYFUNCTION("""COMPUTED_VALUE"""),45555.66666666667)</f>
        <v>45555.66667</v>
      </c>
      <c r="E39" s="1">
        <f>IFERROR(__xludf.DUMMYFUNCTION("""COMPUTED_VALUE"""),1281.43)</f>
        <v>1281.43</v>
      </c>
      <c r="G39" s="2">
        <f>IFERROR(__xludf.DUMMYFUNCTION("""COMPUTED_VALUE"""),45555.66666666667)</f>
        <v>45555.66667</v>
      </c>
      <c r="H39" s="1">
        <f>IFERROR(__xludf.DUMMYFUNCTION("""COMPUTED_VALUE"""),1245.04)</f>
        <v>1245.04</v>
      </c>
      <c r="J39" s="2">
        <f>IFERROR(__xludf.DUMMYFUNCTION("""COMPUTED_VALUE"""),45555.66666666667)</f>
        <v>45555.66667</v>
      </c>
      <c r="K39" s="1">
        <f>IFERROR(__xludf.DUMMYFUNCTION("""COMPUTED_VALUE"""),1271.45)</f>
        <v>1271.45</v>
      </c>
      <c r="M39" s="2">
        <f>IFERROR(__xludf.DUMMYFUNCTION("""COMPUTED_VALUE"""),45555.66666666667)</f>
        <v>45555.66667</v>
      </c>
      <c r="N39" s="1">
        <f>IFERROR(__xludf.DUMMYFUNCTION("""COMPUTED_VALUE"""),2.556722464E9)</f>
        <v>2556722464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IFERROR(__xludf.DUMMYFUNCTION("""COMPUTED_VALUE"""),1273.68)</f>
        <v>1273.68</v>
      </c>
      <c r="D40" s="2">
        <f>IFERROR(__xludf.DUMMYFUNCTION("""COMPUTED_VALUE"""),45562.66666666667)</f>
        <v>45562.66667</v>
      </c>
      <c r="E40" s="1">
        <f>IFERROR(__xludf.DUMMYFUNCTION("""COMPUTED_VALUE"""),1296.58)</f>
        <v>1296.58</v>
      </c>
      <c r="G40" s="2">
        <f>IFERROR(__xludf.DUMMYFUNCTION("""COMPUTED_VALUE"""),45562.66666666667)</f>
        <v>45562.66667</v>
      </c>
      <c r="H40" s="1">
        <f>IFERROR(__xludf.DUMMYFUNCTION("""COMPUTED_VALUE"""),1272.37)</f>
        <v>1272.37</v>
      </c>
      <c r="J40" s="2">
        <f>IFERROR(__xludf.DUMMYFUNCTION("""COMPUTED_VALUE"""),45562.66666666667)</f>
        <v>45562.66667</v>
      </c>
      <c r="K40" s="1">
        <f>IFERROR(__xludf.DUMMYFUNCTION("""COMPUTED_VALUE"""),1287.97)</f>
        <v>1287.97</v>
      </c>
      <c r="M40" s="2">
        <f>IFERROR(__xludf.DUMMYFUNCTION("""COMPUTED_VALUE"""),45562.66666666667)</f>
        <v>45562.66667</v>
      </c>
      <c r="N40" s="1">
        <f>IFERROR(__xludf.DUMMYFUNCTION("""COMPUTED_VALUE"""),1.638544924E9)</f>
        <v>1638544924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IFERROR(__xludf.DUMMYFUNCTION("""COMPUTED_VALUE"""),1286.24)</f>
        <v>1286.24</v>
      </c>
      <c r="D41" s="2">
        <f>IFERROR(__xludf.DUMMYFUNCTION("""COMPUTED_VALUE"""),45569.66666666667)</f>
        <v>45569.66667</v>
      </c>
      <c r="E41" s="1">
        <f>IFERROR(__xludf.DUMMYFUNCTION("""COMPUTED_VALUE"""),1296.35)</f>
        <v>1296.35</v>
      </c>
      <c r="G41" s="2">
        <f>IFERROR(__xludf.DUMMYFUNCTION("""COMPUTED_VALUE"""),45569.66666666667)</f>
        <v>45569.66667</v>
      </c>
      <c r="H41" s="1">
        <f>IFERROR(__xludf.DUMMYFUNCTION("""COMPUTED_VALUE"""),1279.39)</f>
        <v>1279.39</v>
      </c>
      <c r="J41" s="2">
        <f>IFERROR(__xludf.DUMMYFUNCTION("""COMPUTED_VALUE"""),45569.66666666667)</f>
        <v>45569.66667</v>
      </c>
      <c r="K41" s="1">
        <f>IFERROR(__xludf.DUMMYFUNCTION("""COMPUTED_VALUE"""),1292.0)</f>
        <v>1292</v>
      </c>
      <c r="M41" s="2">
        <f>IFERROR(__xludf.DUMMYFUNCTION("""COMPUTED_VALUE"""),45569.66666666667)</f>
        <v>45569.66667</v>
      </c>
      <c r="N41" s="1">
        <f>IFERROR(__xludf.DUMMYFUNCTION("""COMPUTED_VALUE"""),1.536211254E9)</f>
        <v>1536211254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IFERROR(__xludf.DUMMYFUNCTION("""COMPUTED_VALUE"""),1288.01)</f>
        <v>1288.01</v>
      </c>
      <c r="D42" s="2">
        <f>IFERROR(__xludf.DUMMYFUNCTION("""COMPUTED_VALUE"""),45576.66666666667)</f>
        <v>45576.66667</v>
      </c>
      <c r="E42" s="1">
        <f>IFERROR(__xludf.DUMMYFUNCTION("""COMPUTED_VALUE"""),1313.75)</f>
        <v>1313.75</v>
      </c>
      <c r="G42" s="2">
        <f>IFERROR(__xludf.DUMMYFUNCTION("""COMPUTED_VALUE"""),45576.66666666667)</f>
        <v>45576.66667</v>
      </c>
      <c r="H42" s="1">
        <f>IFERROR(__xludf.DUMMYFUNCTION("""COMPUTED_VALUE"""),1281.87)</f>
        <v>1281.87</v>
      </c>
      <c r="J42" s="2">
        <f>IFERROR(__xludf.DUMMYFUNCTION("""COMPUTED_VALUE"""),45576.66666666667)</f>
        <v>45576.66667</v>
      </c>
      <c r="K42" s="1">
        <f>IFERROR(__xludf.DUMMYFUNCTION("""COMPUTED_VALUE"""),1313.44)</f>
        <v>1313.44</v>
      </c>
      <c r="M42" s="2">
        <f>IFERROR(__xludf.DUMMYFUNCTION("""COMPUTED_VALUE"""),45576.66666666667)</f>
        <v>45576.66667</v>
      </c>
      <c r="N42" s="1">
        <f>IFERROR(__xludf.DUMMYFUNCTION("""COMPUTED_VALUE"""),1.452020484E9)</f>
        <v>1452020484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IFERROR(__xludf.DUMMYFUNCTION("""COMPUTED_VALUE"""),1312.99)</f>
        <v>1312.99</v>
      </c>
      <c r="D43" s="2">
        <f>IFERROR(__xludf.DUMMYFUNCTION("""COMPUTED_VALUE"""),45583.66666666667)</f>
        <v>45583.66667</v>
      </c>
      <c r="E43" s="1">
        <f>IFERROR(__xludf.DUMMYFUNCTION("""COMPUTED_VALUE"""),1330.91)</f>
        <v>1330.91</v>
      </c>
      <c r="G43" s="2">
        <f>IFERROR(__xludf.DUMMYFUNCTION("""COMPUTED_VALUE"""),45583.66666666667)</f>
        <v>45583.66667</v>
      </c>
      <c r="H43" s="1">
        <f>IFERROR(__xludf.DUMMYFUNCTION("""COMPUTED_VALUE"""),1311.0)</f>
        <v>1311</v>
      </c>
      <c r="J43" s="2">
        <f>IFERROR(__xludf.DUMMYFUNCTION("""COMPUTED_VALUE"""),45583.66666666667)</f>
        <v>45583.66667</v>
      </c>
      <c r="K43" s="1">
        <f>IFERROR(__xludf.DUMMYFUNCTION("""COMPUTED_VALUE"""),1330.1)</f>
        <v>1330.1</v>
      </c>
      <c r="M43" s="2">
        <f>IFERROR(__xludf.DUMMYFUNCTION("""COMPUTED_VALUE"""),45583.66666666667)</f>
        <v>45583.66667</v>
      </c>
      <c r="N43" s="1">
        <f>IFERROR(__xludf.DUMMYFUNCTION("""COMPUTED_VALUE"""),1.53700865E9)</f>
        <v>1537008650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IFERROR(__xludf.DUMMYFUNCTION("""COMPUTED_VALUE"""),1328.98)</f>
        <v>1328.98</v>
      </c>
      <c r="D44" s="2">
        <f>IFERROR(__xludf.DUMMYFUNCTION("""COMPUTED_VALUE"""),45590.66666666667)</f>
        <v>45590.66667</v>
      </c>
      <c r="E44" s="1">
        <f>IFERROR(__xludf.DUMMYFUNCTION("""COMPUTED_VALUE"""),1330.45)</f>
        <v>1330.45</v>
      </c>
      <c r="G44" s="2">
        <f>IFERROR(__xludf.DUMMYFUNCTION("""COMPUTED_VALUE"""),45590.66666666667)</f>
        <v>45590.66667</v>
      </c>
      <c r="H44" s="1">
        <f>IFERROR(__xludf.DUMMYFUNCTION("""COMPUTED_VALUE"""),1293.96)</f>
        <v>1293.96</v>
      </c>
      <c r="J44" s="2">
        <f>IFERROR(__xludf.DUMMYFUNCTION("""COMPUTED_VALUE"""),45590.66666666667)</f>
        <v>45590.66667</v>
      </c>
      <c r="K44" s="1">
        <f>IFERROR(__xludf.DUMMYFUNCTION("""COMPUTED_VALUE"""),1296.62)</f>
        <v>1296.62</v>
      </c>
      <c r="M44" s="2">
        <f>IFERROR(__xludf.DUMMYFUNCTION("""COMPUTED_VALUE"""),45590.66666666667)</f>
        <v>45590.66667</v>
      </c>
      <c r="N44" s="1">
        <f>IFERROR(__xludf.DUMMYFUNCTION("""COMPUTED_VALUE"""),1.611759474E9)</f>
        <v>1611759474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IFERROR(__xludf.DUMMYFUNCTION("""COMPUTED_VALUE"""),1300.62)</f>
        <v>1300.62</v>
      </c>
      <c r="D45" s="2">
        <f>IFERROR(__xludf.DUMMYFUNCTION("""COMPUTED_VALUE"""),45597.66666666667)</f>
        <v>45597.66667</v>
      </c>
      <c r="E45" s="1">
        <f>IFERROR(__xludf.DUMMYFUNCTION("""COMPUTED_VALUE"""),1306.43)</f>
        <v>1306.43</v>
      </c>
      <c r="G45" s="2">
        <f>IFERROR(__xludf.DUMMYFUNCTION("""COMPUTED_VALUE"""),45597.66666666667)</f>
        <v>45597.66667</v>
      </c>
      <c r="H45" s="1">
        <f>IFERROR(__xludf.DUMMYFUNCTION("""COMPUTED_VALUE"""),1283.56)</f>
        <v>1283.56</v>
      </c>
      <c r="J45" s="2">
        <f>IFERROR(__xludf.DUMMYFUNCTION("""COMPUTED_VALUE"""),45597.66666666667)</f>
        <v>45597.66667</v>
      </c>
      <c r="K45" s="1">
        <f>IFERROR(__xludf.DUMMYFUNCTION("""COMPUTED_VALUE"""),1287.95)</f>
        <v>1287.95</v>
      </c>
      <c r="M45" s="2">
        <f>IFERROR(__xludf.DUMMYFUNCTION("""COMPUTED_VALUE"""),45597.66666666667)</f>
        <v>45597.66667</v>
      </c>
      <c r="N45" s="1">
        <f>IFERROR(__xludf.DUMMYFUNCTION("""COMPUTED_VALUE"""),2.090062893E9)</f>
        <v>2090062893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IFERROR(__xludf.DUMMYFUNCTION("""COMPUTED_VALUE"""),1289.57)</f>
        <v>1289.57</v>
      </c>
      <c r="D46" s="2">
        <f>IFERROR(__xludf.DUMMYFUNCTION("""COMPUTED_VALUE"""),45604.66666666667)</f>
        <v>45604.66667</v>
      </c>
      <c r="E46" s="1">
        <f>IFERROR(__xludf.DUMMYFUNCTION("""COMPUTED_VALUE"""),1371.05)</f>
        <v>1371.05</v>
      </c>
      <c r="G46" s="2">
        <f>IFERROR(__xludf.DUMMYFUNCTION("""COMPUTED_VALUE"""),45604.66666666667)</f>
        <v>45604.66667</v>
      </c>
      <c r="H46" s="1">
        <f>IFERROR(__xludf.DUMMYFUNCTION("""COMPUTED_VALUE"""),1284.5)</f>
        <v>1284.5</v>
      </c>
      <c r="J46" s="2">
        <f>IFERROR(__xludf.DUMMYFUNCTION("""COMPUTED_VALUE"""),45604.66666666667)</f>
        <v>45604.66667</v>
      </c>
      <c r="K46" s="1">
        <f>IFERROR(__xludf.DUMMYFUNCTION("""COMPUTED_VALUE"""),1366.54)</f>
        <v>1366.54</v>
      </c>
      <c r="M46" s="2">
        <f>IFERROR(__xludf.DUMMYFUNCTION("""COMPUTED_VALUE"""),45604.66666666667)</f>
        <v>45604.66667</v>
      </c>
      <c r="N46" s="1">
        <f>IFERROR(__xludf.DUMMYFUNCTION("""COMPUTED_VALUE"""),2.307714435E9)</f>
        <v>2307714435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IFERROR(__xludf.DUMMYFUNCTION("""COMPUTED_VALUE"""),1370.39)</f>
        <v>1370.39</v>
      </c>
      <c r="D47" s="2">
        <f>IFERROR(__xludf.DUMMYFUNCTION("""COMPUTED_VALUE"""),45611.66666666667)</f>
        <v>45611.66667</v>
      </c>
      <c r="E47" s="1">
        <f>IFERROR(__xludf.DUMMYFUNCTION("""COMPUTED_VALUE"""),1383.93)</f>
        <v>1383.93</v>
      </c>
      <c r="G47" s="2">
        <f>IFERROR(__xludf.DUMMYFUNCTION("""COMPUTED_VALUE"""),45611.66666666667)</f>
        <v>45611.66667</v>
      </c>
      <c r="H47" s="1">
        <f>IFERROR(__xludf.DUMMYFUNCTION("""COMPUTED_VALUE"""),1330.32)</f>
        <v>1330.32</v>
      </c>
      <c r="J47" s="2">
        <f>IFERROR(__xludf.DUMMYFUNCTION("""COMPUTED_VALUE"""),45611.66666666667)</f>
        <v>45611.66667</v>
      </c>
      <c r="K47" s="1">
        <f>IFERROR(__xludf.DUMMYFUNCTION("""COMPUTED_VALUE"""),1333.11)</f>
        <v>1333.11</v>
      </c>
      <c r="M47" s="2">
        <f>IFERROR(__xludf.DUMMYFUNCTION("""COMPUTED_VALUE"""),45611.66666666667)</f>
        <v>45611.66667</v>
      </c>
      <c r="N47" s="1">
        <f>IFERROR(__xludf.DUMMYFUNCTION("""COMPUTED_VALUE"""),2.018432962E9)</f>
        <v>2018432962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IFERROR(__xludf.DUMMYFUNCTION("""COMPUTED_VALUE"""),1333.09)</f>
        <v>1333.09</v>
      </c>
      <c r="D48" s="2">
        <f>IFERROR(__xludf.DUMMYFUNCTION("""COMPUTED_VALUE"""),45618.66666666667)</f>
        <v>45618.66667</v>
      </c>
      <c r="E48" s="1">
        <f>IFERROR(__xludf.DUMMYFUNCTION("""COMPUTED_VALUE"""),1375.43)</f>
        <v>1375.43</v>
      </c>
      <c r="G48" s="2">
        <f>IFERROR(__xludf.DUMMYFUNCTION("""COMPUTED_VALUE"""),45618.66666666667)</f>
        <v>45618.66667</v>
      </c>
      <c r="H48" s="1">
        <f>IFERROR(__xludf.DUMMYFUNCTION("""COMPUTED_VALUE"""),1324.76)</f>
        <v>1324.76</v>
      </c>
      <c r="J48" s="2">
        <f>IFERROR(__xludf.DUMMYFUNCTION("""COMPUTED_VALUE"""),45618.66666666667)</f>
        <v>45618.66667</v>
      </c>
      <c r="K48" s="1">
        <f>IFERROR(__xludf.DUMMYFUNCTION("""COMPUTED_VALUE"""),1374.47)</f>
        <v>1374.47</v>
      </c>
      <c r="M48" s="2">
        <f>IFERROR(__xludf.DUMMYFUNCTION("""COMPUTED_VALUE"""),45618.66666666667)</f>
        <v>45618.66667</v>
      </c>
      <c r="N48" s="1">
        <f>IFERROR(__xludf.DUMMYFUNCTION("""COMPUTED_VALUE"""),2.061140543E9)</f>
        <v>2061140543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IFERROR(__xludf.DUMMYFUNCTION("""COMPUTED_VALUE"""),1377.35)</f>
        <v>1377.35</v>
      </c>
      <c r="D49" s="2">
        <f>IFERROR(__xludf.DUMMYFUNCTION("""COMPUTED_VALUE"""),45625.54166666667)</f>
        <v>45625.54167</v>
      </c>
      <c r="E49" s="1">
        <f>IFERROR(__xludf.DUMMYFUNCTION("""COMPUTED_VALUE"""),1389.86)</f>
        <v>1389.86</v>
      </c>
      <c r="G49" s="2">
        <f>IFERROR(__xludf.DUMMYFUNCTION("""COMPUTED_VALUE"""),45625.54166666667)</f>
        <v>45625.54167</v>
      </c>
      <c r="H49" s="1">
        <f>IFERROR(__xludf.DUMMYFUNCTION("""COMPUTED_VALUE"""),1376.58)</f>
        <v>1376.58</v>
      </c>
      <c r="J49" s="2">
        <f>IFERROR(__xludf.DUMMYFUNCTION("""COMPUTED_VALUE"""),45625.54166666667)</f>
        <v>45625.54167</v>
      </c>
      <c r="K49" s="1">
        <f>IFERROR(__xludf.DUMMYFUNCTION("""COMPUTED_VALUE"""),1383.53)</f>
        <v>1383.53</v>
      </c>
      <c r="M49" s="2">
        <f>IFERROR(__xludf.DUMMYFUNCTION("""COMPUTED_VALUE"""),45625.54166666667)</f>
        <v>45625.54167</v>
      </c>
      <c r="N49" s="1">
        <f>IFERROR(__xludf.DUMMYFUNCTION("""COMPUTED_VALUE"""),1.377704493E9)</f>
        <v>1377704493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IFERROR(__xludf.DUMMYFUNCTION("""COMPUTED_VALUE"""),1384.66)</f>
        <v>1384.66</v>
      </c>
      <c r="D50" s="2">
        <f>IFERROR(__xludf.DUMMYFUNCTION("""COMPUTED_VALUE"""),45632.66666666667)</f>
        <v>45632.66667</v>
      </c>
      <c r="E50" s="1">
        <f>IFERROR(__xludf.DUMMYFUNCTION("""COMPUTED_VALUE"""),1385.35)</f>
        <v>1385.35</v>
      </c>
      <c r="G50" s="2">
        <f>IFERROR(__xludf.DUMMYFUNCTION("""COMPUTED_VALUE"""),45632.66666666667)</f>
        <v>45632.66667</v>
      </c>
      <c r="H50" s="1">
        <f>IFERROR(__xludf.DUMMYFUNCTION("""COMPUTED_VALUE"""),1356.9)</f>
        <v>1356.9</v>
      </c>
      <c r="J50" s="2">
        <f>IFERROR(__xludf.DUMMYFUNCTION("""COMPUTED_VALUE"""),45632.66666666667)</f>
        <v>45632.66667</v>
      </c>
      <c r="K50" s="1">
        <f>IFERROR(__xludf.DUMMYFUNCTION("""COMPUTED_VALUE"""),1359.37)</f>
        <v>1359.37</v>
      </c>
      <c r="M50" s="2">
        <f>IFERROR(__xludf.DUMMYFUNCTION("""COMPUTED_VALUE"""),45632.66666666667)</f>
        <v>45632.66667</v>
      </c>
      <c r="N50" s="1">
        <f>IFERROR(__xludf.DUMMYFUNCTION("""COMPUTED_VALUE"""),1.739507306E9)</f>
        <v>1739507306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IFERROR(__xludf.DUMMYFUNCTION("""COMPUTED_VALUE"""),1359.57)</f>
        <v>1359.57</v>
      </c>
      <c r="D51" s="2">
        <f>IFERROR(__xludf.DUMMYFUNCTION("""COMPUTED_VALUE"""),45639.66666666667)</f>
        <v>45639.66667</v>
      </c>
      <c r="E51" s="1">
        <f>IFERROR(__xludf.DUMMYFUNCTION("""COMPUTED_VALUE"""),1361.01)</f>
        <v>1361.01</v>
      </c>
      <c r="G51" s="2">
        <f>IFERROR(__xludf.DUMMYFUNCTION("""COMPUTED_VALUE"""),45639.66666666667)</f>
        <v>45639.66667</v>
      </c>
      <c r="H51" s="1">
        <f>IFERROR(__xludf.DUMMYFUNCTION("""COMPUTED_VALUE"""),1327.59)</f>
        <v>1327.59</v>
      </c>
      <c r="J51" s="2">
        <f>IFERROR(__xludf.DUMMYFUNCTION("""COMPUTED_VALUE"""),45639.66666666667)</f>
        <v>45639.66667</v>
      </c>
      <c r="K51" s="1">
        <f>IFERROR(__xludf.DUMMYFUNCTION("""COMPUTED_VALUE"""),1329.68)</f>
        <v>1329.68</v>
      </c>
      <c r="M51" s="2">
        <f>IFERROR(__xludf.DUMMYFUNCTION("""COMPUTED_VALUE"""),45639.66666666667)</f>
        <v>45639.66667</v>
      </c>
      <c r="N51" s="1">
        <f>IFERROR(__xludf.DUMMYFUNCTION("""COMPUTED_VALUE"""),1.701263856E9)</f>
        <v>1701263856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IFERROR(__xludf.DUMMYFUNCTION("""COMPUTED_VALUE"""),1330.25)</f>
        <v>1330.25</v>
      </c>
      <c r="D52" s="2">
        <f>IFERROR(__xludf.DUMMYFUNCTION("""COMPUTED_VALUE"""),45646.66666666667)</f>
        <v>45646.66667</v>
      </c>
      <c r="E52" s="1">
        <f>IFERROR(__xludf.DUMMYFUNCTION("""COMPUTED_VALUE"""),1336.18)</f>
        <v>1336.18</v>
      </c>
      <c r="G52" s="2">
        <f>IFERROR(__xludf.DUMMYFUNCTION("""COMPUTED_VALUE"""),45646.66666666667)</f>
        <v>45646.66667</v>
      </c>
      <c r="H52" s="1">
        <f>IFERROR(__xludf.DUMMYFUNCTION("""COMPUTED_VALUE"""),1269.74)</f>
        <v>1269.74</v>
      </c>
      <c r="J52" s="2">
        <f>IFERROR(__xludf.DUMMYFUNCTION("""COMPUTED_VALUE"""),45646.66666666667)</f>
        <v>45646.66667</v>
      </c>
      <c r="K52" s="1">
        <f>IFERROR(__xludf.DUMMYFUNCTION("""COMPUTED_VALUE"""),1288.82)</f>
        <v>1288.82</v>
      </c>
      <c r="M52" s="2">
        <f>IFERROR(__xludf.DUMMYFUNCTION("""COMPUTED_VALUE"""),45646.66666666667)</f>
        <v>45646.66667</v>
      </c>
      <c r="N52" s="1">
        <f>IFERROR(__xludf.DUMMYFUNCTION("""COMPUTED_VALUE"""),2.579239701E9)</f>
        <v>2579239701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IFERROR(__xludf.DUMMYFUNCTION("""COMPUTED_VALUE"""),1286.37)</f>
        <v>1286.37</v>
      </c>
      <c r="D53" s="2">
        <f>IFERROR(__xludf.DUMMYFUNCTION("""COMPUTED_VALUE"""),45653.66666666667)</f>
        <v>45653.66667</v>
      </c>
      <c r="E53" s="1">
        <f>IFERROR(__xludf.DUMMYFUNCTION("""COMPUTED_VALUE"""),1301.04)</f>
        <v>1301.04</v>
      </c>
      <c r="G53" s="2">
        <f>IFERROR(__xludf.DUMMYFUNCTION("""COMPUTED_VALUE"""),45653.66666666667)</f>
        <v>45653.66667</v>
      </c>
      <c r="H53" s="1">
        <f>IFERROR(__xludf.DUMMYFUNCTION("""COMPUTED_VALUE"""),1276.03)</f>
        <v>1276.03</v>
      </c>
      <c r="J53" s="2">
        <f>IFERROR(__xludf.DUMMYFUNCTION("""COMPUTED_VALUE"""),45653.66666666667)</f>
        <v>45653.66667</v>
      </c>
      <c r="K53" s="1">
        <f>IFERROR(__xludf.DUMMYFUNCTION("""COMPUTED_VALUE"""),1286.59)</f>
        <v>1286.59</v>
      </c>
      <c r="M53" s="2">
        <f>IFERROR(__xludf.DUMMYFUNCTION("""COMPUTED_VALUE"""),45653.66666666667)</f>
        <v>45653.66667</v>
      </c>
      <c r="N53" s="1">
        <f>IFERROR(__xludf.DUMMYFUNCTION("""COMPUTED_VALUE"""),8.112958E8)</f>
        <v>811295800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IFERROR(__xludf.DUMMYFUNCTION("""COMPUTED_VALUE"""),1280.26)</f>
        <v>1280.26</v>
      </c>
      <c r="D54" s="2">
        <f>IFERROR(__xludf.DUMMYFUNCTION("""COMPUTED_VALUE"""),45660.66666666667)</f>
        <v>45660.66667</v>
      </c>
      <c r="E54" s="1">
        <f>IFERROR(__xludf.DUMMYFUNCTION("""COMPUTED_VALUE"""),1285.91)</f>
        <v>1285.91</v>
      </c>
      <c r="G54" s="2">
        <f>IFERROR(__xludf.DUMMYFUNCTION("""COMPUTED_VALUE"""),45660.66666666667)</f>
        <v>45660.66667</v>
      </c>
      <c r="H54" s="1">
        <f>IFERROR(__xludf.DUMMYFUNCTION("""COMPUTED_VALUE"""),1261.95)</f>
        <v>1261.95</v>
      </c>
      <c r="J54" s="2">
        <f>IFERROR(__xludf.DUMMYFUNCTION("""COMPUTED_VALUE"""),45660.66666666667)</f>
        <v>45660.66667</v>
      </c>
      <c r="K54" s="1">
        <f>IFERROR(__xludf.DUMMYFUNCTION("""COMPUTED_VALUE"""),1284.01)</f>
        <v>1284.01</v>
      </c>
      <c r="M54" s="2">
        <f>IFERROR(__xludf.DUMMYFUNCTION("""COMPUTED_VALUE"""),45660.66666666667)</f>
        <v>45660.66667</v>
      </c>
      <c r="N54" s="1">
        <f>IFERROR(__xludf.DUMMYFUNCTION("""COMPUTED_VALUE"""),1.059173792E9)</f>
        <v>1059173792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IFERROR(__xludf.DUMMYFUNCTION("""COMPUTED_VALUE"""),1285.98)</f>
        <v>1285.98</v>
      </c>
      <c r="D55" s="2">
        <f>IFERROR(__xludf.DUMMYFUNCTION("""COMPUTED_VALUE"""),45667.66666666667)</f>
        <v>45667.66667</v>
      </c>
      <c r="E55" s="1">
        <f>IFERROR(__xludf.DUMMYFUNCTION("""COMPUTED_VALUE"""),1296.13)</f>
        <v>1296.13</v>
      </c>
      <c r="G55" s="2">
        <f>IFERROR(__xludf.DUMMYFUNCTION("""COMPUTED_VALUE"""),45667.66666666667)</f>
        <v>45667.66667</v>
      </c>
      <c r="H55" s="1">
        <f>IFERROR(__xludf.DUMMYFUNCTION("""COMPUTED_VALUE"""),1260.04)</f>
        <v>1260.04</v>
      </c>
      <c r="J55" s="2">
        <f>IFERROR(__xludf.DUMMYFUNCTION("""COMPUTED_VALUE"""),45667.66666666667)</f>
        <v>45667.66667</v>
      </c>
      <c r="K55" s="1">
        <f>IFERROR(__xludf.DUMMYFUNCTION("""COMPUTED_VALUE"""),1263.23)</f>
        <v>1263.23</v>
      </c>
      <c r="M55" s="2">
        <f>IFERROR(__xludf.DUMMYFUNCTION("""COMPUTED_VALUE"""),45667.66666666667)</f>
        <v>45667.66667</v>
      </c>
      <c r="N55" s="1">
        <f>IFERROR(__xludf.DUMMYFUNCTION("""COMPUTED_VALUE"""),1.383791435E9)</f>
        <v>1383791435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IFERROR(__xludf.DUMMYFUNCTION("""COMPUTED_VALUE"""),1257.53)</f>
        <v>1257.53</v>
      </c>
      <c r="D56" s="2">
        <f>IFERROR(__xludf.DUMMYFUNCTION("""COMPUTED_VALUE"""),45674.66666666667)</f>
        <v>45674.66667</v>
      </c>
      <c r="E56" s="1">
        <f>IFERROR(__xludf.DUMMYFUNCTION("""COMPUTED_VALUE"""),1330.55)</f>
        <v>1330.55</v>
      </c>
      <c r="G56" s="2">
        <f>IFERROR(__xludf.DUMMYFUNCTION("""COMPUTED_VALUE"""),45674.66666666667)</f>
        <v>45674.66667</v>
      </c>
      <c r="H56" s="1">
        <f>IFERROR(__xludf.DUMMYFUNCTION("""COMPUTED_VALUE"""),1252.5)</f>
        <v>1252.5</v>
      </c>
      <c r="J56" s="2">
        <f>IFERROR(__xludf.DUMMYFUNCTION("""COMPUTED_VALUE"""),45674.66666666667)</f>
        <v>45674.66667</v>
      </c>
      <c r="K56" s="1">
        <f>IFERROR(__xludf.DUMMYFUNCTION("""COMPUTED_VALUE"""),1325.29)</f>
        <v>1325.29</v>
      </c>
      <c r="M56" s="2">
        <f>IFERROR(__xludf.DUMMYFUNCTION("""COMPUTED_VALUE"""),45674.66666666667)</f>
        <v>45674.66667</v>
      </c>
      <c r="N56" s="1">
        <f>IFERROR(__xludf.DUMMYFUNCTION("""COMPUTED_VALUE"""),1.83242684E9)</f>
        <v>1832426840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IFERROR(__xludf.DUMMYFUNCTION("""COMPUTED_VALUE"""),1330.0)</f>
        <v>1330</v>
      </c>
      <c r="D57" s="2">
        <f>IFERROR(__xludf.DUMMYFUNCTION("""COMPUTED_VALUE"""),45681.66666666667)</f>
        <v>45681.66667</v>
      </c>
      <c r="E57" s="1">
        <f>IFERROR(__xludf.DUMMYFUNCTION("""COMPUTED_VALUE"""),1364.97)</f>
        <v>1364.97</v>
      </c>
      <c r="G57" s="2">
        <f>IFERROR(__xludf.DUMMYFUNCTION("""COMPUTED_VALUE"""),45681.66666666667)</f>
        <v>45681.66667</v>
      </c>
      <c r="H57" s="1">
        <f>IFERROR(__xludf.DUMMYFUNCTION("""COMPUTED_VALUE"""),1330.0)</f>
        <v>1330</v>
      </c>
      <c r="J57" s="2">
        <f>IFERROR(__xludf.DUMMYFUNCTION("""COMPUTED_VALUE"""),45681.66666666667)</f>
        <v>45681.66667</v>
      </c>
      <c r="K57" s="1">
        <f>IFERROR(__xludf.DUMMYFUNCTION("""COMPUTED_VALUE"""),1357.22)</f>
        <v>1357.22</v>
      </c>
      <c r="M57" s="2">
        <f>IFERROR(__xludf.DUMMYFUNCTION("""COMPUTED_VALUE"""),45681.66666666667)</f>
        <v>45681.66667</v>
      </c>
      <c r="N57" s="1">
        <f>IFERROR(__xludf.DUMMYFUNCTION("""COMPUTED_VALUE"""),1.587305441E9)</f>
        <v>1587305441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IFERROR(__xludf.DUMMYFUNCTION("""COMPUTED_VALUE"""),1347.83)</f>
        <v>1347.83</v>
      </c>
      <c r="D58" s="2">
        <f>IFERROR(__xludf.DUMMYFUNCTION("""COMPUTED_VALUE"""),45688.66666666667)</f>
        <v>45688.66667</v>
      </c>
      <c r="E58" s="1">
        <f>IFERROR(__xludf.DUMMYFUNCTION("""COMPUTED_VALUE"""),1347.83)</f>
        <v>1347.83</v>
      </c>
      <c r="G58" s="2">
        <f>IFERROR(__xludf.DUMMYFUNCTION("""COMPUTED_VALUE"""),45688.66666666667)</f>
        <v>45688.66667</v>
      </c>
      <c r="H58" s="1">
        <f>IFERROR(__xludf.DUMMYFUNCTION("""COMPUTED_VALUE"""),1322.11)</f>
        <v>1322.11</v>
      </c>
      <c r="J58" s="2">
        <f>IFERROR(__xludf.DUMMYFUNCTION("""COMPUTED_VALUE"""),45688.66666666667)</f>
        <v>45688.66667</v>
      </c>
      <c r="K58" s="1">
        <f>IFERROR(__xludf.DUMMYFUNCTION("""COMPUTED_VALUE"""),1333.1)</f>
        <v>1333.1</v>
      </c>
      <c r="M58" s="2">
        <f>IFERROR(__xludf.DUMMYFUNCTION("""COMPUTED_VALUE"""),45688.66666666667)</f>
        <v>45688.66667</v>
      </c>
      <c r="N58" s="1">
        <f>IFERROR(__xludf.DUMMYFUNCTION("""COMPUTED_VALUE"""),2.358278225E9)</f>
        <v>2358278225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IFERROR(__xludf.DUMMYFUNCTION("""COMPUTED_VALUE"""),1327.38)</f>
        <v>1327.38</v>
      </c>
      <c r="D59" s="2">
        <f>IFERROR(__xludf.DUMMYFUNCTION("""COMPUTED_VALUE"""),45695.66666666667)</f>
        <v>45695.66667</v>
      </c>
      <c r="E59" s="1">
        <f>IFERROR(__xludf.DUMMYFUNCTION("""COMPUTED_VALUE"""),1334.1)</f>
        <v>1334.1</v>
      </c>
      <c r="G59" s="2">
        <f>IFERROR(__xludf.DUMMYFUNCTION("""COMPUTED_VALUE"""),45695.66666666667)</f>
        <v>45695.66667</v>
      </c>
      <c r="H59" s="1">
        <f>IFERROR(__xludf.DUMMYFUNCTION("""COMPUTED_VALUE"""),1301.46)</f>
        <v>1301.46</v>
      </c>
      <c r="J59" s="2">
        <f>IFERROR(__xludf.DUMMYFUNCTION("""COMPUTED_VALUE"""),45695.66666666667)</f>
        <v>45695.66667</v>
      </c>
      <c r="K59" s="1">
        <f>IFERROR(__xludf.DUMMYFUNCTION("""COMPUTED_VALUE"""),1319.75)</f>
        <v>1319.75</v>
      </c>
      <c r="M59" s="2">
        <f>IFERROR(__xludf.DUMMYFUNCTION("""COMPUTED_VALUE"""),45695.66666666667)</f>
        <v>45695.66667</v>
      </c>
      <c r="N59" s="1">
        <f>IFERROR(__xludf.DUMMYFUNCTION("""COMPUTED_VALUE"""),2.407081139E9)</f>
        <v>2407081139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IFERROR(__xludf.DUMMYFUNCTION("""COMPUTED_VALUE"""),1322.7)</f>
        <v>1322.7</v>
      </c>
      <c r="D60" s="2">
        <f>IFERROR(__xludf.DUMMYFUNCTION("""COMPUTED_VALUE"""),45702.66666666667)</f>
        <v>45702.66667</v>
      </c>
      <c r="E60" s="1">
        <f>IFERROR(__xludf.DUMMYFUNCTION("""COMPUTED_VALUE"""),1329.61)</f>
        <v>1329.61</v>
      </c>
      <c r="G60" s="2">
        <f>IFERROR(__xludf.DUMMYFUNCTION("""COMPUTED_VALUE"""),45702.66666666667)</f>
        <v>45702.66667</v>
      </c>
      <c r="H60" s="1">
        <f>IFERROR(__xludf.DUMMYFUNCTION("""COMPUTED_VALUE"""),1304.77)</f>
        <v>1304.77</v>
      </c>
      <c r="J60" s="2">
        <f>IFERROR(__xludf.DUMMYFUNCTION("""COMPUTED_VALUE"""),45702.66666666667)</f>
        <v>45702.66667</v>
      </c>
      <c r="K60" s="1">
        <f>IFERROR(__xludf.DUMMYFUNCTION("""COMPUTED_VALUE"""),1315.17)</f>
        <v>1315.17</v>
      </c>
      <c r="M60" s="2">
        <f>IFERROR(__xludf.DUMMYFUNCTION("""COMPUTED_VALUE"""),45702.66666666667)</f>
        <v>45702.66667</v>
      </c>
      <c r="N60" s="1">
        <f>IFERROR(__xludf.DUMMYFUNCTION("""COMPUTED_VALUE"""),1.971587724E9)</f>
        <v>1971587724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IFERROR(__xludf.DUMMYFUNCTION("""COMPUTED_VALUE"""),1317.57)</f>
        <v>1317.57</v>
      </c>
      <c r="D61" s="2">
        <f>IFERROR(__xludf.DUMMYFUNCTION("""COMPUTED_VALUE"""),45709.66666666667)</f>
        <v>45709.66667</v>
      </c>
      <c r="E61" s="1">
        <f>IFERROR(__xludf.DUMMYFUNCTION("""COMPUTED_VALUE"""),1326.78)</f>
        <v>1326.78</v>
      </c>
      <c r="G61" s="2">
        <f>IFERROR(__xludf.DUMMYFUNCTION("""COMPUTED_VALUE"""),45709.66666666667)</f>
        <v>45709.66667</v>
      </c>
      <c r="H61" s="1">
        <f>IFERROR(__xludf.DUMMYFUNCTION("""COMPUTED_VALUE"""),1275.72)</f>
        <v>1275.72</v>
      </c>
      <c r="J61" s="2">
        <f>IFERROR(__xludf.DUMMYFUNCTION("""COMPUTED_VALUE"""),45709.66666666667)</f>
        <v>45709.66667</v>
      </c>
      <c r="K61" s="1">
        <f>IFERROR(__xludf.DUMMYFUNCTION("""COMPUTED_VALUE"""),1280.0)</f>
        <v>1280</v>
      </c>
      <c r="M61" s="2">
        <f>IFERROR(__xludf.DUMMYFUNCTION("""COMPUTED_VALUE"""),45709.66666666667)</f>
        <v>45709.66667</v>
      </c>
      <c r="N61" s="1">
        <f>IFERROR(__xludf.DUMMYFUNCTION("""COMPUTED_VALUE"""),1.856505706E9)</f>
        <v>1856505706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IFERROR(__xludf.DUMMYFUNCTION("""COMPUTED_VALUE"""),1280.87)</f>
        <v>1280.87</v>
      </c>
      <c r="D62" s="2">
        <f>IFERROR(__xludf.DUMMYFUNCTION("""COMPUTED_VALUE"""),45716.66666666667)</f>
        <v>45716.66667</v>
      </c>
      <c r="E62" s="1">
        <f>IFERROR(__xludf.DUMMYFUNCTION("""COMPUTED_VALUE"""),1293.5)</f>
        <v>1293.5</v>
      </c>
      <c r="G62" s="2">
        <f>IFERROR(__xludf.DUMMYFUNCTION("""COMPUTED_VALUE"""),45716.66666666667)</f>
        <v>45716.66667</v>
      </c>
      <c r="H62" s="1">
        <f>IFERROR(__xludf.DUMMYFUNCTION("""COMPUTED_VALUE"""),1265.95)</f>
        <v>1265.95</v>
      </c>
      <c r="J62" s="2">
        <f>IFERROR(__xludf.DUMMYFUNCTION("""COMPUTED_VALUE"""),45716.66666666667)</f>
        <v>45716.66667</v>
      </c>
      <c r="K62" s="1">
        <f>IFERROR(__xludf.DUMMYFUNCTION("""COMPUTED_VALUE"""),1288.63)</f>
        <v>1288.63</v>
      </c>
      <c r="M62" s="2">
        <f>IFERROR(__xludf.DUMMYFUNCTION("""COMPUTED_VALUE"""),45716.66666666667)</f>
        <v>45716.66667</v>
      </c>
      <c r="N62" s="1">
        <f>IFERROR(__xludf.DUMMYFUNCTION("""COMPUTED_VALUE"""),2.459348369E9)</f>
        <v>2459348369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IFERROR(__xludf.DUMMYFUNCTION("""COMPUTED_VALUE"""),1291.62)</f>
        <v>1291.62</v>
      </c>
      <c r="D63" s="2">
        <f>IFERROR(__xludf.DUMMYFUNCTION("""COMPUTED_VALUE"""),45723.66666666667)</f>
        <v>45723.66667</v>
      </c>
      <c r="E63" s="1">
        <f>IFERROR(__xludf.DUMMYFUNCTION("""COMPUTED_VALUE"""),1297.96)</f>
        <v>1297.96</v>
      </c>
      <c r="G63" s="2">
        <f>IFERROR(__xludf.DUMMYFUNCTION("""COMPUTED_VALUE"""),45723.66666666667)</f>
        <v>45723.66667</v>
      </c>
      <c r="H63" s="1">
        <f>IFERROR(__xludf.DUMMYFUNCTION("""COMPUTED_VALUE"""),1229.67)</f>
        <v>1229.67</v>
      </c>
      <c r="J63" s="2">
        <f>IFERROR(__xludf.DUMMYFUNCTION("""COMPUTED_VALUE"""),45723.66666666667)</f>
        <v>45723.66667</v>
      </c>
      <c r="K63" s="1">
        <f>IFERROR(__xludf.DUMMYFUNCTION("""COMPUTED_VALUE"""),1258.11)</f>
        <v>1258.11</v>
      </c>
      <c r="M63" s="2">
        <f>IFERROR(__xludf.DUMMYFUNCTION("""COMPUTED_VALUE"""),45723.66666666667)</f>
        <v>45723.66667</v>
      </c>
      <c r="N63" s="1">
        <f>IFERROR(__xludf.DUMMYFUNCTION("""COMPUTED_VALUE"""),2.674709859E9)</f>
        <v>2674709859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IFERROR(__xludf.DUMMYFUNCTION("""COMPUTED_VALUE"""),1248.27)</f>
        <v>1248.27</v>
      </c>
      <c r="D64" s="2">
        <f>IFERROR(__xludf.DUMMYFUNCTION("""COMPUTED_VALUE"""),45730.66666666667)</f>
        <v>45730.66667</v>
      </c>
      <c r="E64" s="1">
        <f>IFERROR(__xludf.DUMMYFUNCTION("""COMPUTED_VALUE"""),1252.79)</f>
        <v>1252.79</v>
      </c>
      <c r="G64" s="2">
        <f>IFERROR(__xludf.DUMMYFUNCTION("""COMPUTED_VALUE"""),45730.66666666667)</f>
        <v>45730.66667</v>
      </c>
      <c r="H64" s="1">
        <f>IFERROR(__xludf.DUMMYFUNCTION("""COMPUTED_VALUE"""),1201.19)</f>
        <v>1201.19</v>
      </c>
      <c r="J64" s="2">
        <f>IFERROR(__xludf.DUMMYFUNCTION("""COMPUTED_VALUE"""),45730.66666666667)</f>
        <v>45730.66667</v>
      </c>
      <c r="K64" s="1">
        <f>IFERROR(__xludf.DUMMYFUNCTION("""COMPUTED_VALUE"""),1229.6)</f>
        <v>1229.6</v>
      </c>
      <c r="M64" s="2">
        <f>IFERROR(__xludf.DUMMYFUNCTION("""COMPUTED_VALUE"""),45730.66666666667)</f>
        <v>45730.66667</v>
      </c>
      <c r="N64" s="1">
        <f>IFERROR(__xludf.DUMMYFUNCTION("""COMPUTED_VALUE"""),2.440986667E9)</f>
        <v>2440986667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IFERROR(__xludf.DUMMYFUNCTION("""COMPUTED_VALUE"""),1228.32)</f>
        <v>1228.32</v>
      </c>
      <c r="D65" s="2">
        <f>IFERROR(__xludf.DUMMYFUNCTION("""COMPUTED_VALUE"""),45737.66666666667)</f>
        <v>45737.66667</v>
      </c>
      <c r="E65" s="1">
        <f>IFERROR(__xludf.DUMMYFUNCTION("""COMPUTED_VALUE"""),1261.22)</f>
        <v>1261.22</v>
      </c>
      <c r="G65" s="2">
        <f>IFERROR(__xludf.DUMMYFUNCTION("""COMPUTED_VALUE"""),45737.66666666667)</f>
        <v>45737.66667</v>
      </c>
      <c r="H65" s="1">
        <f>IFERROR(__xludf.DUMMYFUNCTION("""COMPUTED_VALUE"""),1223.86)</f>
        <v>1223.86</v>
      </c>
      <c r="J65" s="2">
        <f>IFERROR(__xludf.DUMMYFUNCTION("""COMPUTED_VALUE"""),45737.66666666667)</f>
        <v>45737.66667</v>
      </c>
      <c r="K65" s="1">
        <f>IFERROR(__xludf.DUMMYFUNCTION("""COMPUTED_VALUE"""),1236.03)</f>
        <v>1236.03</v>
      </c>
      <c r="M65" s="2">
        <f>IFERROR(__xludf.DUMMYFUNCTION("""COMPUTED_VALUE"""),45737.66666666667)</f>
        <v>45737.66667</v>
      </c>
      <c r="N65" s="1">
        <f>IFERROR(__xludf.DUMMYFUNCTION("""COMPUTED_VALUE"""),2.626539524E9)</f>
        <v>2626539524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IFERROR(__xludf.DUMMYFUNCTION("""COMPUTED_VALUE"""),1245.96)</f>
        <v>1245.96</v>
      </c>
      <c r="D66" s="2">
        <f>IFERROR(__xludf.DUMMYFUNCTION("""COMPUTED_VALUE"""),45744.66666666667)</f>
        <v>45744.66667</v>
      </c>
      <c r="E66" s="1">
        <f>IFERROR(__xludf.DUMMYFUNCTION("""COMPUTED_VALUE"""),1269.44)</f>
        <v>1269.44</v>
      </c>
      <c r="G66" s="2">
        <f>IFERROR(__xludf.DUMMYFUNCTION("""COMPUTED_VALUE"""),45744.66666666667)</f>
        <v>45744.66667</v>
      </c>
      <c r="H66" s="1">
        <f>IFERROR(__xludf.DUMMYFUNCTION("""COMPUTED_VALUE"""),1216.93)</f>
        <v>1216.93</v>
      </c>
      <c r="J66" s="2">
        <f>IFERROR(__xludf.DUMMYFUNCTION("""COMPUTED_VALUE"""),45744.66666666667)</f>
        <v>45744.66667</v>
      </c>
      <c r="K66" s="1">
        <f>IFERROR(__xludf.DUMMYFUNCTION("""COMPUTED_VALUE"""),1219.31)</f>
        <v>1219.31</v>
      </c>
      <c r="M66" s="2">
        <f>IFERROR(__xludf.DUMMYFUNCTION("""COMPUTED_VALUE"""),45744.66666666667)</f>
        <v>45744.66667</v>
      </c>
      <c r="N66" s="1">
        <f>IFERROR(__xludf.DUMMYFUNCTION("""COMPUTED_VALUE"""),2.188351183E9)</f>
        <v>2188351183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IFERROR(__xludf.DUMMYFUNCTION("""COMPUTED_VALUE"""),1213.54)</f>
        <v>1213.54</v>
      </c>
      <c r="D67" s="2">
        <f>IFERROR(__xludf.DUMMYFUNCTION("""COMPUTED_VALUE"""),45751.66666666667)</f>
        <v>45751.66667</v>
      </c>
      <c r="E67" s="1">
        <f>IFERROR(__xludf.DUMMYFUNCTION("""COMPUTED_VALUE"""),1253.31)</f>
        <v>1253.31</v>
      </c>
      <c r="G67" s="2">
        <f>IFERROR(__xludf.DUMMYFUNCTION("""COMPUTED_VALUE"""),45751.66666666667)</f>
        <v>45751.66667</v>
      </c>
      <c r="H67" s="1">
        <f>IFERROR(__xludf.DUMMYFUNCTION("""COMPUTED_VALUE"""),1103.3)</f>
        <v>1103.3</v>
      </c>
      <c r="J67" s="2">
        <f>IFERROR(__xludf.DUMMYFUNCTION("""COMPUTED_VALUE"""),45751.66666666667)</f>
        <v>45751.66667</v>
      </c>
      <c r="K67" s="1">
        <f>IFERROR(__xludf.DUMMYFUNCTION("""COMPUTED_VALUE"""),1107.16)</f>
        <v>1107.16</v>
      </c>
      <c r="M67" s="2">
        <f>IFERROR(__xludf.DUMMYFUNCTION("""COMPUTED_VALUE"""),45751.66666666667)</f>
        <v>45751.66667</v>
      </c>
      <c r="N67" s="1">
        <f>IFERROR(__xludf.DUMMYFUNCTION("""COMPUTED_VALUE"""),2.870760471E9)</f>
        <v>2870760471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IFERROR(__xludf.DUMMYFUNCTION("""COMPUTED_VALUE"""),1097.1)</f>
        <v>1097.1</v>
      </c>
      <c r="D68" s="2">
        <f>IFERROR(__xludf.DUMMYFUNCTION("""COMPUTED_VALUE"""),45758.66666666667)</f>
        <v>45758.66667</v>
      </c>
      <c r="E68" s="1">
        <f>IFERROR(__xludf.DUMMYFUNCTION("""COMPUTED_VALUE"""),1192.56)</f>
        <v>1192.56</v>
      </c>
      <c r="G68" s="2">
        <f>IFERROR(__xludf.DUMMYFUNCTION("""COMPUTED_VALUE"""),45758.66666666667)</f>
        <v>45758.66667</v>
      </c>
      <c r="H68" s="1">
        <f>IFERROR(__xludf.DUMMYFUNCTION("""COMPUTED_VALUE"""),1056.77)</f>
        <v>1056.77</v>
      </c>
      <c r="J68" s="2">
        <f>IFERROR(__xludf.DUMMYFUNCTION("""COMPUTED_VALUE"""),45758.66666666667)</f>
        <v>45758.66667</v>
      </c>
      <c r="K68" s="1">
        <f>IFERROR(__xludf.DUMMYFUNCTION("""COMPUTED_VALUE"""),1169.41)</f>
        <v>1169.41</v>
      </c>
      <c r="M68" s="2">
        <f>IFERROR(__xludf.DUMMYFUNCTION("""COMPUTED_VALUE"""),45758.66666666667)</f>
        <v>45758.66667</v>
      </c>
      <c r="N68" s="1">
        <f>IFERROR(__xludf.DUMMYFUNCTION("""COMPUTED_VALUE"""),3.594035068E9)</f>
        <v>3594035068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IFERROR(__xludf.DUMMYFUNCTION("""COMPUTED_VALUE"""),1180.02)</f>
        <v>1180.02</v>
      </c>
      <c r="D69" s="2">
        <f>IFERROR(__xludf.DUMMYFUNCTION("""COMPUTED_VALUE"""),45764.66666666667)</f>
        <v>45764.66667</v>
      </c>
      <c r="E69" s="1">
        <f>IFERROR(__xludf.DUMMYFUNCTION("""COMPUTED_VALUE"""),1190.13)</f>
        <v>1190.13</v>
      </c>
      <c r="G69" s="2">
        <f>IFERROR(__xludf.DUMMYFUNCTION("""COMPUTED_VALUE"""),45764.66666666667)</f>
        <v>45764.66667</v>
      </c>
      <c r="H69" s="1">
        <f>IFERROR(__xludf.DUMMYFUNCTION("""COMPUTED_VALUE"""),1149.69)</f>
        <v>1149.69</v>
      </c>
      <c r="J69" s="2">
        <f>IFERROR(__xludf.DUMMYFUNCTION("""COMPUTED_VALUE"""),45764.66666666667)</f>
        <v>45764.66667</v>
      </c>
      <c r="K69" s="1">
        <f>IFERROR(__xludf.DUMMYFUNCTION("""COMPUTED_VALUE"""),1164.37)</f>
        <v>1164.37</v>
      </c>
      <c r="M69" s="2">
        <f>IFERROR(__xludf.DUMMYFUNCTION("""COMPUTED_VALUE"""),45764.66666666667)</f>
        <v>45764.66667</v>
      </c>
      <c r="N69" s="1">
        <f>IFERROR(__xludf.DUMMYFUNCTION("""COMPUTED_VALUE"""),1.686821616E9)</f>
        <v>1686821616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IFERROR(__xludf.DUMMYFUNCTION("""COMPUTED_VALUE"""),1158.06)</f>
        <v>1158.06</v>
      </c>
      <c r="D70" s="2">
        <f>IFERROR(__xludf.DUMMYFUNCTION("""COMPUTED_VALUE"""),45772.66666666667)</f>
        <v>45772.66667</v>
      </c>
      <c r="E70" s="1">
        <f>IFERROR(__xludf.DUMMYFUNCTION("""COMPUTED_VALUE"""),1208.72)</f>
        <v>1208.72</v>
      </c>
      <c r="G70" s="2">
        <f>IFERROR(__xludf.DUMMYFUNCTION("""COMPUTED_VALUE"""),45772.66666666667)</f>
        <v>45772.66667</v>
      </c>
      <c r="H70" s="1">
        <f>IFERROR(__xludf.DUMMYFUNCTION("""COMPUTED_VALUE"""),1126.85)</f>
        <v>1126.85</v>
      </c>
      <c r="J70" s="2">
        <f>IFERROR(__xludf.DUMMYFUNCTION("""COMPUTED_VALUE"""),45772.66666666667)</f>
        <v>45772.66667</v>
      </c>
      <c r="K70" s="1">
        <f>IFERROR(__xludf.DUMMYFUNCTION("""COMPUTED_VALUE"""),1202.96)</f>
        <v>1202.96</v>
      </c>
      <c r="M70" s="2">
        <f>IFERROR(__xludf.DUMMYFUNCTION("""COMPUTED_VALUE"""),45772.66666666667)</f>
        <v>45772.66667</v>
      </c>
      <c r="N70" s="1">
        <f>IFERROR(__xludf.DUMMYFUNCTION("""COMPUTED_VALUE"""),2.389795935E9)</f>
        <v>2389795935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IFERROR(__xludf.DUMMYFUNCTION("""COMPUTED_VALUE"""),1205.38)</f>
        <v>1205.38</v>
      </c>
      <c r="D71" s="2">
        <f>IFERROR(__xludf.DUMMYFUNCTION("""COMPUTED_VALUE"""),45779.66666666667)</f>
        <v>45779.66667</v>
      </c>
      <c r="E71" s="1">
        <f>IFERROR(__xludf.DUMMYFUNCTION("""COMPUTED_VALUE"""),1254.35)</f>
        <v>1254.35</v>
      </c>
      <c r="G71" s="2">
        <f>IFERROR(__xludf.DUMMYFUNCTION("""COMPUTED_VALUE"""),45779.66666666667)</f>
        <v>45779.66667</v>
      </c>
      <c r="H71" s="1">
        <f>IFERROR(__xludf.DUMMYFUNCTION("""COMPUTED_VALUE"""),1190.68)</f>
        <v>1190.68</v>
      </c>
      <c r="J71" s="2">
        <f>IFERROR(__xludf.DUMMYFUNCTION("""COMPUTED_VALUE"""),45779.66666666667)</f>
        <v>45779.66667</v>
      </c>
      <c r="K71" s="1">
        <f>IFERROR(__xludf.DUMMYFUNCTION("""COMPUTED_VALUE"""),1250.69)</f>
        <v>1250.69</v>
      </c>
      <c r="M71" s="2">
        <f>IFERROR(__xludf.DUMMYFUNCTION("""COMPUTED_VALUE"""),45779.66666666667)</f>
        <v>45779.66667</v>
      </c>
      <c r="N71" s="1">
        <f>IFERROR(__xludf.DUMMYFUNCTION("""COMPUTED_VALUE"""),2.899680647E9)</f>
        <v>2899680647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IFERROR(__xludf.DUMMYFUNCTION("""COMPUTED_VALUE"""),1245.79)</f>
        <v>1245.79</v>
      </c>
      <c r="D72" s="2">
        <f>IFERROR(__xludf.DUMMYFUNCTION("""COMPUTED_VALUE"""),45786.66666666667)</f>
        <v>45786.66667</v>
      </c>
      <c r="E72" s="1">
        <f>IFERROR(__xludf.DUMMYFUNCTION("""COMPUTED_VALUE"""),1275.51)</f>
        <v>1275.51</v>
      </c>
      <c r="G72" s="2">
        <f>IFERROR(__xludf.DUMMYFUNCTION("""COMPUTED_VALUE"""),45786.66666666667)</f>
        <v>45786.66667</v>
      </c>
      <c r="H72" s="1">
        <f>IFERROR(__xludf.DUMMYFUNCTION("""COMPUTED_VALUE"""),1233.8)</f>
        <v>1233.8</v>
      </c>
      <c r="J72" s="2">
        <f>IFERROR(__xludf.DUMMYFUNCTION("""COMPUTED_VALUE"""),45786.66666666667)</f>
        <v>45786.66667</v>
      </c>
      <c r="K72" s="1">
        <f>IFERROR(__xludf.DUMMYFUNCTION("""COMPUTED_VALUE"""),1264.18)</f>
        <v>1264.18</v>
      </c>
      <c r="M72" s="2">
        <f>IFERROR(__xludf.DUMMYFUNCTION("""COMPUTED_VALUE"""),45786.66666666667)</f>
        <v>45786.66667</v>
      </c>
      <c r="N72" s="1">
        <f>IFERROR(__xludf.DUMMYFUNCTION("""COMPUTED_VALUE"""),2.316939383E9)</f>
        <v>2316939383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IFERROR(__xludf.DUMMYFUNCTION("""COMPUTED_VALUE"""),1286.68)</f>
        <v>1286.68</v>
      </c>
      <c r="D73" s="2">
        <f>IFERROR(__xludf.DUMMYFUNCTION("""COMPUTED_VALUE"""),45793.66666666667)</f>
        <v>45793.66667</v>
      </c>
      <c r="E73" s="1">
        <f>IFERROR(__xludf.DUMMYFUNCTION("""COMPUTED_VALUE"""),1330.98)</f>
        <v>1330.98</v>
      </c>
      <c r="G73" s="2">
        <f>IFERROR(__xludf.DUMMYFUNCTION("""COMPUTED_VALUE"""),45793.66666666667)</f>
        <v>45793.66667</v>
      </c>
      <c r="H73" s="1">
        <f>IFERROR(__xludf.DUMMYFUNCTION("""COMPUTED_VALUE"""),1286.68)</f>
        <v>1286.68</v>
      </c>
      <c r="J73" s="2">
        <f>IFERROR(__xludf.DUMMYFUNCTION("""COMPUTED_VALUE"""),45793.66666666667)</f>
        <v>45793.66667</v>
      </c>
      <c r="K73" s="1">
        <f>IFERROR(__xludf.DUMMYFUNCTION("""COMPUTED_VALUE"""),1330.87)</f>
        <v>1330.87</v>
      </c>
      <c r="M73" s="2">
        <f>IFERROR(__xludf.DUMMYFUNCTION("""COMPUTED_VALUE"""),45793.66666666667)</f>
        <v>45793.66667</v>
      </c>
      <c r="N73" s="1">
        <f>IFERROR(__xludf.DUMMYFUNCTION("""COMPUTED_VALUE"""),2.529862844E9)</f>
        <v>2529862844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IFERROR(__xludf.DUMMYFUNCTION("""COMPUTED_VALUE"""),1321.67)</f>
        <v>1321.67</v>
      </c>
      <c r="D74" s="2">
        <f>IFERROR(__xludf.DUMMYFUNCTION("""COMPUTED_VALUE"""),45800.66666666667)</f>
        <v>45800.66667</v>
      </c>
      <c r="E74" s="1">
        <f>IFERROR(__xludf.DUMMYFUNCTION("""COMPUTED_VALUE"""),1334.95)</f>
        <v>1334.95</v>
      </c>
      <c r="G74" s="2">
        <f>IFERROR(__xludf.DUMMYFUNCTION("""COMPUTED_VALUE"""),45800.66666666667)</f>
        <v>45800.66667</v>
      </c>
      <c r="H74" s="1">
        <f>IFERROR(__xludf.DUMMYFUNCTION("""COMPUTED_VALUE"""),1288.27)</f>
        <v>1288.27</v>
      </c>
      <c r="J74" s="2">
        <f>IFERROR(__xludf.DUMMYFUNCTION("""COMPUTED_VALUE"""),45800.66666666667)</f>
        <v>45800.66667</v>
      </c>
      <c r="K74" s="1">
        <f>IFERROR(__xludf.DUMMYFUNCTION("""COMPUTED_VALUE"""),1299.9)</f>
        <v>1299.9</v>
      </c>
      <c r="M74" s="2">
        <f>IFERROR(__xludf.DUMMYFUNCTION("""COMPUTED_VALUE"""),45800.66666666667)</f>
        <v>45800.66667</v>
      </c>
      <c r="N74" s="1">
        <f>IFERROR(__xludf.DUMMYFUNCTION("""COMPUTED_VALUE"""),2.028541609E9)</f>
        <v>2028541609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IFERROR(__xludf.DUMMYFUNCTION("""COMPUTED_VALUE"""),1306.51)</f>
        <v>1306.51</v>
      </c>
      <c r="D75" s="2">
        <f>IFERROR(__xludf.DUMMYFUNCTION("""COMPUTED_VALUE"""),45807.66666666667)</f>
        <v>45807.66667</v>
      </c>
      <c r="E75" s="1">
        <f>IFERROR(__xludf.DUMMYFUNCTION("""COMPUTED_VALUE"""),1328.79)</f>
        <v>1328.79</v>
      </c>
      <c r="G75" s="2">
        <f>IFERROR(__xludf.DUMMYFUNCTION("""COMPUTED_VALUE"""),45807.66666666667)</f>
        <v>45807.66667</v>
      </c>
      <c r="H75" s="1">
        <f>IFERROR(__xludf.DUMMYFUNCTION("""COMPUTED_VALUE"""),1306.51)</f>
        <v>1306.51</v>
      </c>
      <c r="J75" s="2">
        <f>IFERROR(__xludf.DUMMYFUNCTION("""COMPUTED_VALUE"""),45807.66666666667)</f>
        <v>45807.66667</v>
      </c>
      <c r="K75" s="1">
        <f>IFERROR(__xludf.DUMMYFUNCTION("""COMPUTED_VALUE"""),1320.85)</f>
        <v>1320.85</v>
      </c>
      <c r="M75" s="2">
        <f>IFERROR(__xludf.DUMMYFUNCTION("""COMPUTED_VALUE"""),45807.66666666667)</f>
        <v>45807.66667</v>
      </c>
      <c r="N75" s="1">
        <f>IFERROR(__xludf.DUMMYFUNCTION("""COMPUTED_VALUE"""),1.911874692E9)</f>
        <v>1911874692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IFERROR(__xludf.DUMMYFUNCTION("""COMPUTED_VALUE"""),1317.83)</f>
        <v>1317.83</v>
      </c>
      <c r="D76" s="2">
        <f>IFERROR(__xludf.DUMMYFUNCTION("""COMPUTED_VALUE"""),45814.66666666667)</f>
        <v>45814.66667</v>
      </c>
      <c r="E76" s="1">
        <f>IFERROR(__xludf.DUMMYFUNCTION("""COMPUTED_VALUE"""),1348.37)</f>
        <v>1348.37</v>
      </c>
      <c r="G76" s="2">
        <f>IFERROR(__xludf.DUMMYFUNCTION("""COMPUTED_VALUE"""),45814.66666666667)</f>
        <v>45814.66667</v>
      </c>
      <c r="H76" s="1">
        <f>IFERROR(__xludf.DUMMYFUNCTION("""COMPUTED_VALUE"""),1300.12)</f>
        <v>1300.12</v>
      </c>
      <c r="J76" s="2">
        <f>IFERROR(__xludf.DUMMYFUNCTION("""COMPUTED_VALUE"""),45814.66666666667)</f>
        <v>45814.66667</v>
      </c>
      <c r="K76" s="1">
        <f>IFERROR(__xludf.DUMMYFUNCTION("""COMPUTED_VALUE"""),1342.9)</f>
        <v>1342.9</v>
      </c>
      <c r="M76" s="2">
        <f>IFERROR(__xludf.DUMMYFUNCTION("""COMPUTED_VALUE"""),45814.66666666667)</f>
        <v>45814.66667</v>
      </c>
      <c r="N76" s="1">
        <f>IFERROR(__xludf.DUMMYFUNCTION("""COMPUTED_VALUE"""),1.936026575E9)</f>
        <v>1936026575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IFERROR(__xludf.DUMMYFUNCTION("""COMPUTED_VALUE"""),1345.55)</f>
        <v>1345.55</v>
      </c>
      <c r="D77" s="2">
        <f>IFERROR(__xludf.DUMMYFUNCTION("""COMPUTED_VALUE"""),45821.66666666667)</f>
        <v>45821.66667</v>
      </c>
      <c r="E77" s="1">
        <f>IFERROR(__xludf.DUMMYFUNCTION("""COMPUTED_VALUE"""),1349.15)</f>
        <v>1349.15</v>
      </c>
      <c r="G77" s="2">
        <f>IFERROR(__xludf.DUMMYFUNCTION("""COMPUTED_VALUE"""),45821.66666666667)</f>
        <v>45821.66667</v>
      </c>
      <c r="H77" s="1">
        <f>IFERROR(__xludf.DUMMYFUNCTION("""COMPUTED_VALUE"""),1317.98)</f>
        <v>1317.98</v>
      </c>
      <c r="J77" s="2">
        <f>IFERROR(__xludf.DUMMYFUNCTION("""COMPUTED_VALUE"""),45821.66666666667)</f>
        <v>45821.66667</v>
      </c>
      <c r="K77" s="1">
        <f>IFERROR(__xludf.DUMMYFUNCTION("""COMPUTED_VALUE"""),1321.65)</f>
        <v>1321.65</v>
      </c>
      <c r="M77" s="2">
        <f>IFERROR(__xludf.DUMMYFUNCTION("""COMPUTED_VALUE"""),45821.66666666667)</f>
        <v>45821.66667</v>
      </c>
      <c r="N77" s="1">
        <f>IFERROR(__xludf.DUMMYFUNCTION("""COMPUTED_VALUE"""),2.014359657E9)</f>
        <v>2014359657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IFERROR(__xludf.DUMMYFUNCTION("""COMPUTED_VALUE"""),1328.62)</f>
        <v>1328.62</v>
      </c>
      <c r="D78" s="2">
        <f>IFERROR(__xludf.DUMMYFUNCTION("""COMPUTED_VALUE"""),45828.66666666667)</f>
        <v>45828.66667</v>
      </c>
      <c r="E78" s="1">
        <f>IFERROR(__xludf.DUMMYFUNCTION("""COMPUTED_VALUE"""),1340.33)</f>
        <v>1340.33</v>
      </c>
      <c r="G78" s="2">
        <f>IFERROR(__xludf.DUMMYFUNCTION("""COMPUTED_VALUE"""),45828.66666666667)</f>
        <v>45828.66667</v>
      </c>
      <c r="H78" s="1">
        <f>IFERROR(__xludf.DUMMYFUNCTION("""COMPUTED_VALUE"""),1314.0)</f>
        <v>1314</v>
      </c>
      <c r="J78" s="2">
        <f>IFERROR(__xludf.DUMMYFUNCTION("""COMPUTED_VALUE"""),45828.66666666667)</f>
        <v>45828.66667</v>
      </c>
      <c r="K78" s="1">
        <f>IFERROR(__xludf.DUMMYFUNCTION("""COMPUTED_VALUE"""),1319.34)</f>
        <v>1319.34</v>
      </c>
      <c r="M78" s="2">
        <f>IFERROR(__xludf.DUMMYFUNCTION("""COMPUTED_VALUE"""),45828.66666666667)</f>
        <v>45828.66667</v>
      </c>
      <c r="N78" s="1">
        <f>IFERROR(__xludf.DUMMYFUNCTION("""COMPUTED_VALUE"""),2.241516639E9)</f>
        <v>2241516639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IFERROR(__xludf.DUMMYFUNCTION("""COMPUTED_VALUE"""),1318.85)</f>
        <v>1318.85</v>
      </c>
      <c r="D79" s="2">
        <f>IFERROR(__xludf.DUMMYFUNCTION("""COMPUTED_VALUE"""),45835.66666666667)</f>
        <v>45835.66667</v>
      </c>
      <c r="E79" s="1">
        <f>IFERROR(__xludf.DUMMYFUNCTION("""COMPUTED_VALUE"""),1370.03)</f>
        <v>1370.03</v>
      </c>
      <c r="G79" s="2">
        <f>IFERROR(__xludf.DUMMYFUNCTION("""COMPUTED_VALUE"""),45835.66666666667)</f>
        <v>45835.66667</v>
      </c>
      <c r="H79" s="1">
        <f>IFERROR(__xludf.DUMMYFUNCTION("""COMPUTED_VALUE"""),1313.16)</f>
        <v>1313.16</v>
      </c>
      <c r="J79" s="2">
        <f>IFERROR(__xludf.DUMMYFUNCTION("""COMPUTED_VALUE"""),45835.66666666667)</f>
        <v>45835.66667</v>
      </c>
      <c r="K79" s="1">
        <f>IFERROR(__xludf.DUMMYFUNCTION("""COMPUTED_VALUE"""),1363.01)</f>
        <v>1363.01</v>
      </c>
      <c r="M79" s="2">
        <f>IFERROR(__xludf.DUMMYFUNCTION("""COMPUTED_VALUE"""),45835.66666666667)</f>
        <v>45835.66667</v>
      </c>
      <c r="N79" s="1">
        <f>IFERROR(__xludf.DUMMYFUNCTION("""COMPUTED_VALUE"""),2.562889335E9)</f>
        <v>2562889335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IFERROR(__xludf.DUMMYFUNCTION("""COMPUTED_VALUE"""),1363.07)</f>
        <v>1363.07</v>
      </c>
      <c r="D80" s="2">
        <f>IFERROR(__xludf.DUMMYFUNCTION("""COMPUTED_VALUE"""),45841.54166666667)</f>
        <v>45841.54167</v>
      </c>
      <c r="E80" s="1">
        <f>IFERROR(__xludf.DUMMYFUNCTION("""COMPUTED_VALUE"""),1393.66)</f>
        <v>1393.66</v>
      </c>
      <c r="G80" s="2">
        <f>IFERROR(__xludf.DUMMYFUNCTION("""COMPUTED_VALUE"""),45841.54166666667)</f>
        <v>45841.54167</v>
      </c>
      <c r="H80" s="1">
        <f>IFERROR(__xludf.DUMMYFUNCTION("""COMPUTED_VALUE"""),1360.68)</f>
        <v>1360.68</v>
      </c>
      <c r="J80" s="2">
        <f>IFERROR(__xludf.DUMMYFUNCTION("""COMPUTED_VALUE"""),45841.54166666667)</f>
        <v>45841.54167</v>
      </c>
      <c r="K80" s="1">
        <f>IFERROR(__xludf.DUMMYFUNCTION("""COMPUTED_VALUE"""),1392.2)</f>
        <v>1392.2</v>
      </c>
      <c r="M80" s="2">
        <f>IFERROR(__xludf.DUMMYFUNCTION("""COMPUTED_VALUE"""),45841.54166666667)</f>
        <v>45841.54167</v>
      </c>
      <c r="N80" s="1">
        <f>IFERROR(__xludf.DUMMYFUNCTION("""COMPUTED_VALUE"""),1.769965519E9)</f>
        <v>1769965519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IFERROR(__xludf.DUMMYFUNCTION("""COMPUTED_VALUE"""),1390.78)</f>
        <v>1390.78</v>
      </c>
      <c r="D81" s="2">
        <f>IFERROR(__xludf.DUMMYFUNCTION("""COMPUTED_VALUE"""),45849.66666666667)</f>
        <v>45849.66667</v>
      </c>
      <c r="E81" s="1">
        <f>IFERROR(__xludf.DUMMYFUNCTION("""COMPUTED_VALUE"""),1400.93)</f>
        <v>1400.93</v>
      </c>
      <c r="G81" s="2">
        <f>IFERROR(__xludf.DUMMYFUNCTION("""COMPUTED_VALUE"""),45849.66666666667)</f>
        <v>45849.66667</v>
      </c>
      <c r="H81" s="1">
        <f>IFERROR(__xludf.DUMMYFUNCTION("""COMPUTED_VALUE"""),1375.86)</f>
        <v>1375.86</v>
      </c>
      <c r="J81" s="2">
        <f>IFERROR(__xludf.DUMMYFUNCTION("""COMPUTED_VALUE"""),45849.66666666667)</f>
        <v>45849.66667</v>
      </c>
      <c r="K81" s="1">
        <f>IFERROR(__xludf.DUMMYFUNCTION("""COMPUTED_VALUE"""),1387.47)</f>
        <v>1387.47</v>
      </c>
      <c r="M81" s="2">
        <f>IFERROR(__xludf.DUMMYFUNCTION("""COMPUTED_VALUE"""),45849.66666666667)</f>
        <v>45849.66667</v>
      </c>
      <c r="N81" s="1">
        <f>IFERROR(__xludf.DUMMYFUNCTION("""COMPUTED_VALUE"""),2.126087131E9)</f>
        <v>2126087131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IFERROR(__xludf.DUMMYFUNCTION("""COMPUTED_VALUE"""),1387.64)</f>
        <v>1387.64</v>
      </c>
      <c r="D82" s="2">
        <f>IFERROR(__xludf.DUMMYFUNCTION("""COMPUTED_VALUE"""),45856.66666666667)</f>
        <v>45856.66667</v>
      </c>
      <c r="E82" s="1">
        <f>IFERROR(__xludf.DUMMYFUNCTION("""COMPUTED_VALUE"""),1410.82)</f>
        <v>1410.82</v>
      </c>
      <c r="G82" s="2">
        <f>IFERROR(__xludf.DUMMYFUNCTION("""COMPUTED_VALUE"""),45856.66666666667)</f>
        <v>45856.66667</v>
      </c>
      <c r="H82" s="1">
        <f>IFERROR(__xludf.DUMMYFUNCTION("""COMPUTED_VALUE"""),1369.79)</f>
        <v>1369.79</v>
      </c>
      <c r="J82" s="2">
        <f>IFERROR(__xludf.DUMMYFUNCTION("""COMPUTED_VALUE"""),45856.66666666667)</f>
        <v>45856.66667</v>
      </c>
      <c r="K82" s="1">
        <f>IFERROR(__xludf.DUMMYFUNCTION("""COMPUTED_VALUE"""),1402.77)</f>
        <v>1402.77</v>
      </c>
      <c r="M82" s="2">
        <f>IFERROR(__xludf.DUMMYFUNCTION("""COMPUTED_VALUE"""),45856.66666666667)</f>
        <v>45856.66667</v>
      </c>
      <c r="N82" s="1">
        <f>IFERROR(__xludf.DUMMYFUNCTION("""COMPUTED_VALUE"""),2.059543456E9)</f>
        <v>2059543456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IFERROR(__xludf.DUMMYFUNCTION("""COMPUTED_VALUE"""),1405.38)</f>
        <v>1405.38</v>
      </c>
      <c r="D83" s="2">
        <f>IFERROR(__xludf.DUMMYFUNCTION("""COMPUTED_VALUE"""),45863.66666666667)</f>
        <v>45863.66667</v>
      </c>
      <c r="E83" s="1">
        <f>IFERROR(__xludf.DUMMYFUNCTION("""COMPUTED_VALUE"""),1438.39)</f>
        <v>1438.39</v>
      </c>
      <c r="G83" s="2">
        <f>IFERROR(__xludf.DUMMYFUNCTION("""COMPUTED_VALUE"""),45863.66666666667)</f>
        <v>45863.66667</v>
      </c>
      <c r="H83" s="1">
        <f>IFERROR(__xludf.DUMMYFUNCTION("""COMPUTED_VALUE"""),1387.82)</f>
        <v>1387.82</v>
      </c>
      <c r="J83" s="2">
        <f>IFERROR(__xludf.DUMMYFUNCTION("""COMPUTED_VALUE"""),45863.66666666667)</f>
        <v>45863.66667</v>
      </c>
      <c r="K83" s="1">
        <f>IFERROR(__xludf.DUMMYFUNCTION("""COMPUTED_VALUE"""),1437.67)</f>
        <v>1437.67</v>
      </c>
      <c r="M83" s="2">
        <f>IFERROR(__xludf.DUMMYFUNCTION("""COMPUTED_VALUE"""),45863.66666666667)</f>
        <v>45863.66667</v>
      </c>
      <c r="N83" s="1">
        <f>IFERROR(__xludf.DUMMYFUNCTION("""COMPUTED_VALUE"""),2.429354861E9)</f>
        <v>2429354861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IFERROR(__xludf.DUMMYFUNCTION("""COMPUTED_VALUE"""),1438.46)</f>
        <v>1438.46</v>
      </c>
      <c r="D84" s="2">
        <f>IFERROR(__xludf.DUMMYFUNCTION("""COMPUTED_VALUE"""),45870.66666666667)</f>
        <v>45870.66667</v>
      </c>
      <c r="E84" s="1">
        <f>IFERROR(__xludf.DUMMYFUNCTION("""COMPUTED_VALUE"""),1438.46)</f>
        <v>1438.46</v>
      </c>
      <c r="G84" s="2">
        <f>IFERROR(__xludf.DUMMYFUNCTION("""COMPUTED_VALUE"""),45870.66666666667)</f>
        <v>45870.66667</v>
      </c>
      <c r="H84" s="1">
        <f>IFERROR(__xludf.DUMMYFUNCTION("""COMPUTED_VALUE"""),1373.26)</f>
        <v>1373.26</v>
      </c>
      <c r="J84" s="2">
        <f>IFERROR(__xludf.DUMMYFUNCTION("""COMPUTED_VALUE"""),45870.66666666667)</f>
        <v>45870.66667</v>
      </c>
      <c r="K84" s="1">
        <f>IFERROR(__xludf.DUMMYFUNCTION("""COMPUTED_VALUE"""),1388.41)</f>
        <v>1388.41</v>
      </c>
      <c r="M84" s="2">
        <f>IFERROR(__xludf.DUMMYFUNCTION("""COMPUTED_VALUE"""),45870.66666666667)</f>
        <v>45870.66667</v>
      </c>
      <c r="N84" s="1">
        <f>IFERROR(__xludf.DUMMYFUNCTION("""COMPUTED_VALUE"""),2.896050792E9)</f>
        <v>2896050792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IFERROR(__xludf.DUMMYFUNCTION("""COMPUTED_VALUE"""),1392.65)</f>
        <v>1392.65</v>
      </c>
      <c r="D85" s="2">
        <f>IFERROR(__xludf.DUMMYFUNCTION("""COMPUTED_VALUE"""),45877.66666666667)</f>
        <v>45877.66667</v>
      </c>
      <c r="E85" s="1">
        <f>IFERROR(__xludf.DUMMYFUNCTION("""COMPUTED_VALUE"""),1407.01)</f>
        <v>1407.01</v>
      </c>
      <c r="G85" s="2">
        <f>IFERROR(__xludf.DUMMYFUNCTION("""COMPUTED_VALUE"""),45877.66666666667)</f>
        <v>45877.66667</v>
      </c>
      <c r="H85" s="1">
        <f>IFERROR(__xludf.DUMMYFUNCTION("""COMPUTED_VALUE"""),1386.96)</f>
        <v>1386.96</v>
      </c>
      <c r="J85" s="2">
        <f>IFERROR(__xludf.DUMMYFUNCTION("""COMPUTED_VALUE"""),45877.66666666667)</f>
        <v>45877.66667</v>
      </c>
      <c r="K85" s="1">
        <f>IFERROR(__xludf.DUMMYFUNCTION("""COMPUTED_VALUE"""),1396.27)</f>
        <v>1396.27</v>
      </c>
      <c r="M85" s="2">
        <f>IFERROR(__xludf.DUMMYFUNCTION("""COMPUTED_VALUE"""),45877.66666666667)</f>
        <v>45877.66667</v>
      </c>
      <c r="N85" s="1">
        <f>IFERROR(__xludf.DUMMYFUNCTION("""COMPUTED_VALUE"""),2.361511736E9)</f>
        <v>2361511736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IFERROR(__xludf.DUMMYFUNCTION("""COMPUTED_VALUE"""),1396.87)</f>
        <v>1396.87</v>
      </c>
      <c r="D86" s="2">
        <f>IFERROR(__xludf.DUMMYFUNCTION("""COMPUTED_VALUE"""),45884.66666666667)</f>
        <v>45884.66667</v>
      </c>
      <c r="E86" s="1">
        <f>IFERROR(__xludf.DUMMYFUNCTION("""COMPUTED_VALUE"""),1419.97)</f>
        <v>1419.97</v>
      </c>
      <c r="G86" s="2">
        <f>IFERROR(__xludf.DUMMYFUNCTION("""COMPUTED_VALUE"""),45884.66666666667)</f>
        <v>45884.66667</v>
      </c>
      <c r="H86" s="1">
        <f>IFERROR(__xludf.DUMMYFUNCTION("""COMPUTED_VALUE"""),1388.09)</f>
        <v>1388.09</v>
      </c>
      <c r="J86" s="2">
        <f>IFERROR(__xludf.DUMMYFUNCTION("""COMPUTED_VALUE"""),45884.66666666667)</f>
        <v>45884.66667</v>
      </c>
      <c r="K86" s="1">
        <f>IFERROR(__xludf.DUMMYFUNCTION("""COMPUTED_VALUE"""),1394.48)</f>
        <v>1394.48</v>
      </c>
      <c r="M86" s="2">
        <f>IFERROR(__xludf.DUMMYFUNCTION("""COMPUTED_VALUE"""),45884.66666666667)</f>
        <v>45884.66667</v>
      </c>
      <c r="N86" s="1">
        <f>IFERROR(__xludf.DUMMYFUNCTION("""COMPUTED_VALUE"""),2.397451339E9)</f>
        <v>2397451339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IFERROR(__xludf.DUMMYFUNCTION("""COMPUTED_VALUE"""),1394.51)</f>
        <v>1394.51</v>
      </c>
      <c r="D87" s="2">
        <f>IFERROR(__xludf.DUMMYFUNCTION("""COMPUTED_VALUE"""),45891.66666666667)</f>
        <v>45891.66667</v>
      </c>
      <c r="E87" s="1">
        <f>IFERROR(__xludf.DUMMYFUNCTION("""COMPUTED_VALUE"""),1428.19)</f>
        <v>1428.19</v>
      </c>
      <c r="G87" s="2">
        <f>IFERROR(__xludf.DUMMYFUNCTION("""COMPUTED_VALUE"""),45891.66666666667)</f>
        <v>45891.66667</v>
      </c>
      <c r="H87" s="1">
        <f>IFERROR(__xludf.DUMMYFUNCTION("""COMPUTED_VALUE"""),1388.43)</f>
        <v>1388.43</v>
      </c>
      <c r="J87" s="2">
        <f>IFERROR(__xludf.DUMMYFUNCTION("""COMPUTED_VALUE"""),45891.66666666667)</f>
        <v>45891.66667</v>
      </c>
      <c r="K87" s="1">
        <f>IFERROR(__xludf.DUMMYFUNCTION("""COMPUTED_VALUE"""),1419.24)</f>
        <v>1419.24</v>
      </c>
      <c r="M87" s="2">
        <f>IFERROR(__xludf.DUMMYFUNCTION("""COMPUTED_VALUE"""),45891.66666666667)</f>
        <v>45891.66667</v>
      </c>
      <c r="N87" s="1">
        <f>IFERROR(__xludf.DUMMYFUNCTION("""COMPUTED_VALUE"""),2.207574615E9)</f>
        <v>2207574615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IFERROR(__xludf.DUMMYFUNCTION("""COMPUTED_VALUE"""),1418.54)</f>
        <v>1418.54</v>
      </c>
      <c r="D88" s="2">
        <f>IFERROR(__xludf.DUMMYFUNCTION("""COMPUTED_VALUE"""),45898.66666666667)</f>
        <v>45898.66667</v>
      </c>
      <c r="E88" s="1">
        <f>IFERROR(__xludf.DUMMYFUNCTION("""COMPUTED_VALUE"""),1423.84)</f>
        <v>1423.84</v>
      </c>
      <c r="G88" s="2">
        <f>IFERROR(__xludf.DUMMYFUNCTION("""COMPUTED_VALUE"""),45898.66666666667)</f>
        <v>45898.66667</v>
      </c>
      <c r="H88" s="1">
        <f>IFERROR(__xludf.DUMMYFUNCTION("""COMPUTED_VALUE"""),1406.27)</f>
        <v>1406.27</v>
      </c>
      <c r="J88" s="2">
        <f>IFERROR(__xludf.DUMMYFUNCTION("""COMPUTED_VALUE"""),45898.66666666667)</f>
        <v>45898.66667</v>
      </c>
      <c r="K88" s="1">
        <f>IFERROR(__xludf.DUMMYFUNCTION("""COMPUTED_VALUE"""),1410.38)</f>
        <v>1410.38</v>
      </c>
      <c r="M88" s="2">
        <f>IFERROR(__xludf.DUMMYFUNCTION("""COMPUTED_VALUE"""),45898.66666666667)</f>
        <v>45898.66667</v>
      </c>
      <c r="N88" s="1">
        <f>IFERROR(__xludf.DUMMYFUNCTION("""COMPUTED_VALUE"""),2.006040186E9)</f>
        <v>2006040186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IFERROR(__xludf.DUMMYFUNCTION("""COMPUTED_VALUE"""),1401.24)</f>
        <v>1401.24</v>
      </c>
      <c r="D89" s="2">
        <f>IFERROR(__xludf.DUMMYFUNCTION("""COMPUTED_VALUE"""),45905.66666666667)</f>
        <v>45905.66667</v>
      </c>
      <c r="E89" s="1">
        <f>IFERROR(__xludf.DUMMYFUNCTION("""COMPUTED_VALUE"""),1414.71)</f>
        <v>1414.71</v>
      </c>
      <c r="G89" s="2">
        <f>IFERROR(__xludf.DUMMYFUNCTION("""COMPUTED_VALUE"""),45905.66666666667)</f>
        <v>45905.66667</v>
      </c>
      <c r="H89" s="1">
        <f>IFERROR(__xludf.DUMMYFUNCTION("""COMPUTED_VALUE"""),1382.81)</f>
        <v>1382.81</v>
      </c>
      <c r="J89" s="2">
        <f>IFERROR(__xludf.DUMMYFUNCTION("""COMPUTED_VALUE"""),45905.66666666667)</f>
        <v>45905.66667</v>
      </c>
      <c r="K89" s="1">
        <f>IFERROR(__xludf.DUMMYFUNCTION("""COMPUTED_VALUE"""),1404.18)</f>
        <v>1404.18</v>
      </c>
      <c r="M89" s="2">
        <f>IFERROR(__xludf.DUMMYFUNCTION("""COMPUTED_VALUE"""),45905.66666666667)</f>
        <v>45905.66667</v>
      </c>
      <c r="N89" s="1">
        <f>IFERROR(__xludf.DUMMYFUNCTION("""COMPUTED_VALUE"""),1.693495738E9)</f>
        <v>1693495738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IFERROR(__xludf.DUMMYFUNCTION("""COMPUTED_VALUE"""),1405.23)</f>
        <v>1405.23</v>
      </c>
      <c r="D90" s="2">
        <f>IFERROR(__xludf.DUMMYFUNCTION("""COMPUTED_VALUE"""),45912.66666666667)</f>
        <v>45912.66667</v>
      </c>
      <c r="E90" s="1">
        <f>IFERROR(__xludf.DUMMYFUNCTION("""COMPUTED_VALUE"""),1420.14)</f>
        <v>1420.14</v>
      </c>
      <c r="G90" s="2">
        <f>IFERROR(__xludf.DUMMYFUNCTION("""COMPUTED_VALUE"""),45912.66666666667)</f>
        <v>45912.66667</v>
      </c>
      <c r="H90" s="1">
        <f>IFERROR(__xludf.DUMMYFUNCTION("""COMPUTED_VALUE"""),1386.38)</f>
        <v>1386.38</v>
      </c>
      <c r="J90" s="2">
        <f>IFERROR(__xludf.DUMMYFUNCTION("""COMPUTED_VALUE"""),45912.66666666667)</f>
        <v>45912.66667</v>
      </c>
      <c r="K90" s="1">
        <f>IFERROR(__xludf.DUMMYFUNCTION("""COMPUTED_VALUE"""),1403.04)</f>
        <v>1403.04</v>
      </c>
      <c r="M90" s="2">
        <f>IFERROR(__xludf.DUMMYFUNCTION("""COMPUTED_VALUE"""),45912.66666666667)</f>
        <v>45912.66667</v>
      </c>
      <c r="N90" s="1">
        <f>IFERROR(__xludf.DUMMYFUNCTION("""COMPUTED_VALUE"""),2.117269236E9)</f>
        <v>2117269236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IFERROR(__xludf.DUMMYFUNCTION("""COMPUTED_VALUE"""),1405.44)</f>
        <v>1405.44</v>
      </c>
      <c r="D91" s="2">
        <f>IFERROR(__xludf.DUMMYFUNCTION("""COMPUTED_VALUE"""),45919.66666666667)</f>
        <v>45919.66667</v>
      </c>
      <c r="E91" s="1">
        <f>IFERROR(__xludf.DUMMYFUNCTION("""COMPUTED_VALUE"""),1421.69)</f>
        <v>1421.69</v>
      </c>
      <c r="G91" s="2">
        <f>IFERROR(__xludf.DUMMYFUNCTION("""COMPUTED_VALUE"""),45919.66666666667)</f>
        <v>45919.66667</v>
      </c>
      <c r="H91" s="1">
        <f>IFERROR(__xludf.DUMMYFUNCTION("""COMPUTED_VALUE"""),1392.75)</f>
        <v>1392.75</v>
      </c>
      <c r="J91" s="2">
        <f>IFERROR(__xludf.DUMMYFUNCTION("""COMPUTED_VALUE"""),45919.66666666667)</f>
        <v>45919.66667</v>
      </c>
      <c r="K91" s="1">
        <f>IFERROR(__xludf.DUMMYFUNCTION("""COMPUTED_VALUE"""),1416.82)</f>
        <v>1416.82</v>
      </c>
      <c r="M91" s="2">
        <f>IFERROR(__xludf.DUMMYFUNCTION("""COMPUTED_VALUE"""),45919.66666666667)</f>
        <v>45919.66667</v>
      </c>
      <c r="N91" s="1">
        <f>IFERROR(__xludf.DUMMYFUNCTION("""COMPUTED_VALUE"""),2.63957339E9)</f>
        <v>2639573390</v>
      </c>
    </row>
  </sheetData>
  <drawing r:id="rId1"/>
</worksheet>
</file>