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IFERROR(__xludf.DUMMYFUNCTION("GOOGLEFINANCE(""DJUSIP"",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IFERROR(__xludf.DUMMYFUNCTION("GOOGLEFINANCE(""DJUSIP"",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IFERROR(__xludf.DUMMYFUNCTION("GOOGLEFINANCE(""DJUSIP"",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IFERROR(__xludf.DUMMYFUNCTION("GOOGLEFINANCE(""DJUSIP"",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IFERROR(__xludf.DUMMYFUNCTION("GOOGLEFINANCE(""DJUSIP"",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IFERROR(__xludf.DUMMYFUNCTION("""COMPUTED_VALUE"""),1411.72)</f>
        <v>1411.72</v>
      </c>
      <c r="D2" s="2">
        <f>IFERROR(__xludf.DUMMYFUNCTION("""COMPUTED_VALUE"""),45296.66666666667)</f>
        <v>45296.66667</v>
      </c>
      <c r="E2" s="1">
        <f>IFERROR(__xludf.DUMMYFUNCTION("""COMPUTED_VALUE"""),1451.63)</f>
        <v>1451.63</v>
      </c>
      <c r="G2" s="2">
        <f>IFERROR(__xludf.DUMMYFUNCTION("""COMPUTED_VALUE"""),45296.66666666667)</f>
        <v>45296.66667</v>
      </c>
      <c r="H2" s="1">
        <f>IFERROR(__xludf.DUMMYFUNCTION("""COMPUTED_VALUE"""),1411.28)</f>
        <v>1411.28</v>
      </c>
      <c r="J2" s="2">
        <f>IFERROR(__xludf.DUMMYFUNCTION("""COMPUTED_VALUE"""),45296.66666666667)</f>
        <v>45296.66667</v>
      </c>
      <c r="K2" s="1">
        <f>IFERROR(__xludf.DUMMYFUNCTION("""COMPUTED_VALUE"""),1438.88)</f>
        <v>1438.88</v>
      </c>
      <c r="M2" s="2">
        <f>IFERROR(__xludf.DUMMYFUNCTION("""COMPUTED_VALUE"""),45296.66666666667)</f>
        <v>45296.66667</v>
      </c>
      <c r="N2" s="1">
        <f>IFERROR(__xludf.DUMMYFUNCTION("""COMPUTED_VALUE"""),7.9350328E7)</f>
        <v>79350328</v>
      </c>
    </row>
    <row r="3">
      <c r="A3" s="2">
        <f>IFERROR(__xludf.DUMMYFUNCTION("""COMPUTED_VALUE"""),45303.66666666667)</f>
        <v>45303.66667</v>
      </c>
      <c r="B3" s="1">
        <f>IFERROR(__xludf.DUMMYFUNCTION("""COMPUTED_VALUE"""),1439.46)</f>
        <v>1439.46</v>
      </c>
      <c r="D3" s="2">
        <f>IFERROR(__xludf.DUMMYFUNCTION("""COMPUTED_VALUE"""),45303.66666666667)</f>
        <v>45303.66667</v>
      </c>
      <c r="E3" s="1">
        <f>IFERROR(__xludf.DUMMYFUNCTION("""COMPUTED_VALUE"""),1463.19)</f>
        <v>1463.19</v>
      </c>
      <c r="G3" s="2">
        <f>IFERROR(__xludf.DUMMYFUNCTION("""COMPUTED_VALUE"""),45303.66666666667)</f>
        <v>45303.66667</v>
      </c>
      <c r="H3" s="1">
        <f>IFERROR(__xludf.DUMMYFUNCTION("""COMPUTED_VALUE"""),1421.19)</f>
        <v>1421.19</v>
      </c>
      <c r="J3" s="2">
        <f>IFERROR(__xludf.DUMMYFUNCTION("""COMPUTED_VALUE"""),45303.66666666667)</f>
        <v>45303.66667</v>
      </c>
      <c r="K3" s="1">
        <f>IFERROR(__xludf.DUMMYFUNCTION("""COMPUTED_VALUE"""),1456.12)</f>
        <v>1456.12</v>
      </c>
      <c r="M3" s="2">
        <f>IFERROR(__xludf.DUMMYFUNCTION("""COMPUTED_VALUE"""),45303.66666666667)</f>
        <v>45303.66667</v>
      </c>
      <c r="N3" s="1">
        <f>IFERROR(__xludf.DUMMYFUNCTION("""COMPUTED_VALUE"""),8.0511304E7)</f>
        <v>80511304</v>
      </c>
    </row>
    <row r="4">
      <c r="A4" s="2">
        <f>IFERROR(__xludf.DUMMYFUNCTION("""COMPUTED_VALUE"""),45310.66666666667)</f>
        <v>45310.66667</v>
      </c>
      <c r="B4" s="1">
        <f>IFERROR(__xludf.DUMMYFUNCTION("""COMPUTED_VALUE"""),1455.6)</f>
        <v>1455.6</v>
      </c>
      <c r="D4" s="2">
        <f>IFERROR(__xludf.DUMMYFUNCTION("""COMPUTED_VALUE"""),45310.66666666667)</f>
        <v>45310.66667</v>
      </c>
      <c r="E4" s="1">
        <f>IFERROR(__xludf.DUMMYFUNCTION("""COMPUTED_VALUE"""),1504.56)</f>
        <v>1504.56</v>
      </c>
      <c r="G4" s="2">
        <f>IFERROR(__xludf.DUMMYFUNCTION("""COMPUTED_VALUE"""),45310.66666666667)</f>
        <v>45310.66667</v>
      </c>
      <c r="H4" s="1">
        <f>IFERROR(__xludf.DUMMYFUNCTION("""COMPUTED_VALUE"""),1450.29)</f>
        <v>1450.29</v>
      </c>
      <c r="J4" s="2">
        <f>IFERROR(__xludf.DUMMYFUNCTION("""COMPUTED_VALUE"""),45310.66666666667)</f>
        <v>45310.66667</v>
      </c>
      <c r="K4" s="1">
        <f>IFERROR(__xludf.DUMMYFUNCTION("""COMPUTED_VALUE"""),1499.44)</f>
        <v>1499.44</v>
      </c>
      <c r="M4" s="2">
        <f>IFERROR(__xludf.DUMMYFUNCTION("""COMPUTED_VALUE"""),45310.66666666667)</f>
        <v>45310.66667</v>
      </c>
      <c r="N4" s="1">
        <f>IFERROR(__xludf.DUMMYFUNCTION("""COMPUTED_VALUE"""),8.0697225E7)</f>
        <v>80697225</v>
      </c>
    </row>
    <row r="5">
      <c r="A5" s="2">
        <f>IFERROR(__xludf.DUMMYFUNCTION("""COMPUTED_VALUE"""),45317.66666666667)</f>
        <v>45317.66667</v>
      </c>
      <c r="B5" s="1">
        <f>IFERROR(__xludf.DUMMYFUNCTION("""COMPUTED_VALUE"""),1504.45)</f>
        <v>1504.45</v>
      </c>
      <c r="D5" s="2">
        <f>IFERROR(__xludf.DUMMYFUNCTION("""COMPUTED_VALUE"""),45317.66666666667)</f>
        <v>45317.66667</v>
      </c>
      <c r="E5" s="1">
        <f>IFERROR(__xludf.DUMMYFUNCTION("""COMPUTED_VALUE"""),1543.11)</f>
        <v>1543.11</v>
      </c>
      <c r="G5" s="2">
        <f>IFERROR(__xludf.DUMMYFUNCTION("""COMPUTED_VALUE"""),45317.66666666667)</f>
        <v>45317.66667</v>
      </c>
      <c r="H5" s="1">
        <f>IFERROR(__xludf.DUMMYFUNCTION("""COMPUTED_VALUE"""),1503.12)</f>
        <v>1503.12</v>
      </c>
      <c r="J5" s="2">
        <f>IFERROR(__xludf.DUMMYFUNCTION("""COMPUTED_VALUE"""),45317.66666666667)</f>
        <v>45317.66667</v>
      </c>
      <c r="K5" s="1">
        <f>IFERROR(__xludf.DUMMYFUNCTION("""COMPUTED_VALUE"""),1530.64)</f>
        <v>1530.64</v>
      </c>
      <c r="M5" s="2">
        <f>IFERROR(__xludf.DUMMYFUNCTION("""COMPUTED_VALUE"""),45317.66666666667)</f>
        <v>45317.66667</v>
      </c>
      <c r="N5" s="1">
        <f>IFERROR(__xludf.DUMMYFUNCTION("""COMPUTED_VALUE"""),1.10786135E8)</f>
        <v>110786135</v>
      </c>
    </row>
    <row r="6">
      <c r="A6" s="2">
        <f>IFERROR(__xludf.DUMMYFUNCTION("""COMPUTED_VALUE"""),45324.66666666667)</f>
        <v>45324.66667</v>
      </c>
      <c r="B6" s="1">
        <f>IFERROR(__xludf.DUMMYFUNCTION("""COMPUTED_VALUE"""),1524.45)</f>
        <v>1524.45</v>
      </c>
      <c r="D6" s="2">
        <f>IFERROR(__xludf.DUMMYFUNCTION("""COMPUTED_VALUE"""),45324.66666666667)</f>
        <v>45324.66667</v>
      </c>
      <c r="E6" s="1">
        <f>IFERROR(__xludf.DUMMYFUNCTION("""COMPUTED_VALUE"""),1552.52)</f>
        <v>1552.52</v>
      </c>
      <c r="G6" s="2">
        <f>IFERROR(__xludf.DUMMYFUNCTION("""COMPUTED_VALUE"""),45324.66666666667)</f>
        <v>45324.66667</v>
      </c>
      <c r="H6" s="1">
        <f>IFERROR(__xludf.DUMMYFUNCTION("""COMPUTED_VALUE"""),1508.01)</f>
        <v>1508.01</v>
      </c>
      <c r="J6" s="2">
        <f>IFERROR(__xludf.DUMMYFUNCTION("""COMPUTED_VALUE"""),45324.66666666667)</f>
        <v>45324.66667</v>
      </c>
      <c r="K6" s="1">
        <f>IFERROR(__xludf.DUMMYFUNCTION("""COMPUTED_VALUE"""),1543.56)</f>
        <v>1543.56</v>
      </c>
      <c r="M6" s="2">
        <f>IFERROR(__xludf.DUMMYFUNCTION("""COMPUTED_VALUE"""),45324.66666666667)</f>
        <v>45324.66667</v>
      </c>
      <c r="N6" s="1">
        <f>IFERROR(__xludf.DUMMYFUNCTION("""COMPUTED_VALUE"""),1.0944772E8)</f>
        <v>109447720</v>
      </c>
    </row>
    <row r="7">
      <c r="A7" s="2">
        <f>IFERROR(__xludf.DUMMYFUNCTION("""COMPUTED_VALUE"""),45331.66666666667)</f>
        <v>45331.66667</v>
      </c>
      <c r="B7" s="1">
        <f>IFERROR(__xludf.DUMMYFUNCTION("""COMPUTED_VALUE"""),1540.08)</f>
        <v>1540.08</v>
      </c>
      <c r="D7" s="2">
        <f>IFERROR(__xludf.DUMMYFUNCTION("""COMPUTED_VALUE"""),45331.66666666667)</f>
        <v>45331.66667</v>
      </c>
      <c r="E7" s="1">
        <f>IFERROR(__xludf.DUMMYFUNCTION("""COMPUTED_VALUE"""),1555.73)</f>
        <v>1555.73</v>
      </c>
      <c r="G7" s="2">
        <f>IFERROR(__xludf.DUMMYFUNCTION("""COMPUTED_VALUE"""),45331.66666666667)</f>
        <v>45331.66667</v>
      </c>
      <c r="H7" s="1">
        <f>IFERROR(__xludf.DUMMYFUNCTION("""COMPUTED_VALUE"""),1531.73)</f>
        <v>1531.73</v>
      </c>
      <c r="J7" s="2">
        <f>IFERROR(__xludf.DUMMYFUNCTION("""COMPUTED_VALUE"""),45331.66666666667)</f>
        <v>45331.66667</v>
      </c>
      <c r="K7" s="1">
        <f>IFERROR(__xludf.DUMMYFUNCTION("""COMPUTED_VALUE"""),1554.29)</f>
        <v>1554.29</v>
      </c>
      <c r="M7" s="2">
        <f>IFERROR(__xludf.DUMMYFUNCTION("""COMPUTED_VALUE"""),45331.66666666667)</f>
        <v>45331.66667</v>
      </c>
      <c r="N7" s="1">
        <f>IFERROR(__xludf.DUMMYFUNCTION("""COMPUTED_VALUE"""),1.01578863E8)</f>
        <v>101578863</v>
      </c>
    </row>
    <row r="8">
      <c r="A8" s="2">
        <f>IFERROR(__xludf.DUMMYFUNCTION("""COMPUTED_VALUE"""),45338.66666666667)</f>
        <v>45338.66667</v>
      </c>
      <c r="B8" s="1">
        <f>IFERROR(__xludf.DUMMYFUNCTION("""COMPUTED_VALUE"""),1556.32)</f>
        <v>1556.32</v>
      </c>
      <c r="D8" s="2">
        <f>IFERROR(__xludf.DUMMYFUNCTION("""COMPUTED_VALUE"""),45338.66666666667)</f>
        <v>45338.66667</v>
      </c>
      <c r="E8" s="1">
        <f>IFERROR(__xludf.DUMMYFUNCTION("""COMPUTED_VALUE"""),1610.48)</f>
        <v>1610.48</v>
      </c>
      <c r="G8" s="2">
        <f>IFERROR(__xludf.DUMMYFUNCTION("""COMPUTED_VALUE"""),45338.66666666667)</f>
        <v>45338.66667</v>
      </c>
      <c r="H8" s="1">
        <f>IFERROR(__xludf.DUMMYFUNCTION("""COMPUTED_VALUE"""),1541.67)</f>
        <v>1541.67</v>
      </c>
      <c r="J8" s="2">
        <f>IFERROR(__xludf.DUMMYFUNCTION("""COMPUTED_VALUE"""),45338.66666666667)</f>
        <v>45338.66667</v>
      </c>
      <c r="K8" s="1">
        <f>IFERROR(__xludf.DUMMYFUNCTION("""COMPUTED_VALUE"""),1594.62)</f>
        <v>1594.62</v>
      </c>
      <c r="M8" s="2">
        <f>IFERROR(__xludf.DUMMYFUNCTION("""COMPUTED_VALUE"""),45338.66666666667)</f>
        <v>45338.66667</v>
      </c>
      <c r="N8" s="1">
        <f>IFERROR(__xludf.DUMMYFUNCTION("""COMPUTED_VALUE"""),1.07553674E8)</f>
        <v>107553674</v>
      </c>
    </row>
    <row r="9">
      <c r="A9" s="2">
        <f>IFERROR(__xludf.DUMMYFUNCTION("""COMPUTED_VALUE"""),45345.66666666667)</f>
        <v>45345.66667</v>
      </c>
      <c r="B9" s="1">
        <f>IFERROR(__xludf.DUMMYFUNCTION("""COMPUTED_VALUE"""),1590.94)</f>
        <v>1590.94</v>
      </c>
      <c r="D9" s="2">
        <f>IFERROR(__xludf.DUMMYFUNCTION("""COMPUTED_VALUE"""),45345.66666666667)</f>
        <v>45345.66667</v>
      </c>
      <c r="E9" s="1">
        <f>IFERROR(__xludf.DUMMYFUNCTION("""COMPUTED_VALUE"""),1615.9)</f>
        <v>1615.9</v>
      </c>
      <c r="G9" s="2">
        <f>IFERROR(__xludf.DUMMYFUNCTION("""COMPUTED_VALUE"""),45345.66666666667)</f>
        <v>45345.66667</v>
      </c>
      <c r="H9" s="1">
        <f>IFERROR(__xludf.DUMMYFUNCTION("""COMPUTED_VALUE"""),1583.95)</f>
        <v>1583.95</v>
      </c>
      <c r="J9" s="2">
        <f>IFERROR(__xludf.DUMMYFUNCTION("""COMPUTED_VALUE"""),45345.66666666667)</f>
        <v>45345.66667</v>
      </c>
      <c r="K9" s="1">
        <f>IFERROR(__xludf.DUMMYFUNCTION("""COMPUTED_VALUE"""),1609.99)</f>
        <v>1609.99</v>
      </c>
      <c r="M9" s="2">
        <f>IFERROR(__xludf.DUMMYFUNCTION("""COMPUTED_VALUE"""),45345.66666666667)</f>
        <v>45345.66667</v>
      </c>
      <c r="N9" s="1">
        <f>IFERROR(__xludf.DUMMYFUNCTION("""COMPUTED_VALUE"""),7.9549775E7)</f>
        <v>79549775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IFERROR(__xludf.DUMMYFUNCTION("""COMPUTED_VALUE"""),1611.78)</f>
        <v>1611.78</v>
      </c>
      <c r="D10" s="2">
        <f>IFERROR(__xludf.DUMMYFUNCTION("""COMPUTED_VALUE"""),45352.66666666667)</f>
        <v>45352.66667</v>
      </c>
      <c r="E10" s="1">
        <f>IFERROR(__xludf.DUMMYFUNCTION("""COMPUTED_VALUE"""),1619.66)</f>
        <v>1619.66</v>
      </c>
      <c r="G10" s="2">
        <f>IFERROR(__xludf.DUMMYFUNCTION("""COMPUTED_VALUE"""),45352.66666666667)</f>
        <v>45352.66667</v>
      </c>
      <c r="H10" s="1">
        <f>IFERROR(__xludf.DUMMYFUNCTION("""COMPUTED_VALUE"""),1591.52)</f>
        <v>1591.52</v>
      </c>
      <c r="J10" s="2">
        <f>IFERROR(__xludf.DUMMYFUNCTION("""COMPUTED_VALUE"""),45352.66666666667)</f>
        <v>45352.66667</v>
      </c>
      <c r="K10" s="1">
        <f>IFERROR(__xludf.DUMMYFUNCTION("""COMPUTED_VALUE"""),1594.92)</f>
        <v>1594.92</v>
      </c>
      <c r="M10" s="2">
        <f>IFERROR(__xludf.DUMMYFUNCTION("""COMPUTED_VALUE"""),45352.66666666667)</f>
        <v>45352.66667</v>
      </c>
      <c r="N10" s="1">
        <f>IFERROR(__xludf.DUMMYFUNCTION("""COMPUTED_VALUE"""),9.7291092E7)</f>
        <v>97291092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IFERROR(__xludf.DUMMYFUNCTION("""COMPUTED_VALUE"""),1591.55)</f>
        <v>1591.55</v>
      </c>
      <c r="D11" s="2">
        <f>IFERROR(__xludf.DUMMYFUNCTION("""COMPUTED_VALUE"""),45359.66666666667)</f>
        <v>45359.66667</v>
      </c>
      <c r="E11" s="1">
        <f>IFERROR(__xludf.DUMMYFUNCTION("""COMPUTED_VALUE"""),1632.39)</f>
        <v>1632.39</v>
      </c>
      <c r="G11" s="2">
        <f>IFERROR(__xludf.DUMMYFUNCTION("""COMPUTED_VALUE"""),45359.66666666667)</f>
        <v>45359.66667</v>
      </c>
      <c r="H11" s="1">
        <f>IFERROR(__xludf.DUMMYFUNCTION("""COMPUTED_VALUE"""),1591.55)</f>
        <v>1591.55</v>
      </c>
      <c r="J11" s="2">
        <f>IFERROR(__xludf.DUMMYFUNCTION("""COMPUTED_VALUE"""),45359.66666666667)</f>
        <v>45359.66667</v>
      </c>
      <c r="K11" s="1">
        <f>IFERROR(__xludf.DUMMYFUNCTION("""COMPUTED_VALUE"""),1619.68)</f>
        <v>1619.68</v>
      </c>
      <c r="M11" s="2">
        <f>IFERROR(__xludf.DUMMYFUNCTION("""COMPUTED_VALUE"""),45359.66666666667)</f>
        <v>45359.66667</v>
      </c>
      <c r="N11" s="1">
        <f>IFERROR(__xludf.DUMMYFUNCTION("""COMPUTED_VALUE"""),9.6917197E7)</f>
        <v>96917197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IFERROR(__xludf.DUMMYFUNCTION("""COMPUTED_VALUE"""),1616.78)</f>
        <v>1616.78</v>
      </c>
      <c r="D12" s="2">
        <f>IFERROR(__xludf.DUMMYFUNCTION("""COMPUTED_VALUE"""),45366.66666666667)</f>
        <v>45366.66667</v>
      </c>
      <c r="E12" s="1">
        <f>IFERROR(__xludf.DUMMYFUNCTION("""COMPUTED_VALUE"""),1659.95)</f>
        <v>1659.95</v>
      </c>
      <c r="G12" s="2">
        <f>IFERROR(__xludf.DUMMYFUNCTION("""COMPUTED_VALUE"""),45366.66666666667)</f>
        <v>45366.66667</v>
      </c>
      <c r="H12" s="1">
        <f>IFERROR(__xludf.DUMMYFUNCTION("""COMPUTED_VALUE"""),1614.79)</f>
        <v>1614.79</v>
      </c>
      <c r="J12" s="2">
        <f>IFERROR(__xludf.DUMMYFUNCTION("""COMPUTED_VALUE"""),45366.66666666667)</f>
        <v>45366.66667</v>
      </c>
      <c r="K12" s="1">
        <f>IFERROR(__xludf.DUMMYFUNCTION("""COMPUTED_VALUE"""),1658.05)</f>
        <v>1658.05</v>
      </c>
      <c r="M12" s="2">
        <f>IFERROR(__xludf.DUMMYFUNCTION("""COMPUTED_VALUE"""),45366.66666666667)</f>
        <v>45366.66667</v>
      </c>
      <c r="N12" s="1">
        <f>IFERROR(__xludf.DUMMYFUNCTION("""COMPUTED_VALUE"""),1.40963974E8)</f>
        <v>140963974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IFERROR(__xludf.DUMMYFUNCTION("""COMPUTED_VALUE"""),1655.75)</f>
        <v>1655.75</v>
      </c>
      <c r="D13" s="2">
        <f>IFERROR(__xludf.DUMMYFUNCTION("""COMPUTED_VALUE"""),45373.66666666667)</f>
        <v>45373.66667</v>
      </c>
      <c r="E13" s="1">
        <f>IFERROR(__xludf.DUMMYFUNCTION("""COMPUTED_VALUE"""),1674.73)</f>
        <v>1674.73</v>
      </c>
      <c r="G13" s="2">
        <f>IFERROR(__xludf.DUMMYFUNCTION("""COMPUTED_VALUE"""),45373.66666666667)</f>
        <v>45373.66667</v>
      </c>
      <c r="H13" s="1">
        <f>IFERROR(__xludf.DUMMYFUNCTION("""COMPUTED_VALUE"""),1652.93)</f>
        <v>1652.93</v>
      </c>
      <c r="J13" s="2">
        <f>IFERROR(__xludf.DUMMYFUNCTION("""COMPUTED_VALUE"""),45373.66666666667)</f>
        <v>45373.66667</v>
      </c>
      <c r="K13" s="1">
        <f>IFERROR(__xludf.DUMMYFUNCTION("""COMPUTED_VALUE"""),1663.71)</f>
        <v>1663.71</v>
      </c>
      <c r="M13" s="2">
        <f>IFERROR(__xludf.DUMMYFUNCTION("""COMPUTED_VALUE"""),45373.66666666667)</f>
        <v>45373.66667</v>
      </c>
      <c r="N13" s="1">
        <f>IFERROR(__xludf.DUMMYFUNCTION("""COMPUTED_VALUE"""),9.7984344E7)</f>
        <v>97984344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IFERROR(__xludf.DUMMYFUNCTION("""COMPUTED_VALUE"""),1667.8)</f>
        <v>1667.8</v>
      </c>
      <c r="D14" s="2">
        <f>IFERROR(__xludf.DUMMYFUNCTION("""COMPUTED_VALUE"""),45379.66666666667)</f>
        <v>45379.66667</v>
      </c>
      <c r="E14" s="1">
        <f>IFERROR(__xludf.DUMMYFUNCTION("""COMPUTED_VALUE"""),1701.85)</f>
        <v>1701.85</v>
      </c>
      <c r="G14" s="2">
        <f>IFERROR(__xludf.DUMMYFUNCTION("""COMPUTED_VALUE"""),45379.66666666667)</f>
        <v>45379.66667</v>
      </c>
      <c r="H14" s="1">
        <f>IFERROR(__xludf.DUMMYFUNCTION("""COMPUTED_VALUE"""),1663.6)</f>
        <v>1663.6</v>
      </c>
      <c r="J14" s="2">
        <f>IFERROR(__xludf.DUMMYFUNCTION("""COMPUTED_VALUE"""),45379.66666666667)</f>
        <v>45379.66667</v>
      </c>
      <c r="K14" s="1">
        <f>IFERROR(__xludf.DUMMYFUNCTION("""COMPUTED_VALUE"""),1698.85)</f>
        <v>1698.85</v>
      </c>
      <c r="M14" s="2">
        <f>IFERROR(__xludf.DUMMYFUNCTION("""COMPUTED_VALUE"""),45379.66666666667)</f>
        <v>45379.66667</v>
      </c>
      <c r="N14" s="1">
        <f>IFERROR(__xludf.DUMMYFUNCTION("""COMPUTED_VALUE"""),8.4888425E7)</f>
        <v>84888425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IFERROR(__xludf.DUMMYFUNCTION("""COMPUTED_VALUE"""),1698.82)</f>
        <v>1698.82</v>
      </c>
      <c r="D15" s="2">
        <f>IFERROR(__xludf.DUMMYFUNCTION("""COMPUTED_VALUE"""),45387.66666666667)</f>
        <v>45387.66667</v>
      </c>
      <c r="E15" s="1">
        <f>IFERROR(__xludf.DUMMYFUNCTION("""COMPUTED_VALUE"""),1700.89)</f>
        <v>1700.89</v>
      </c>
      <c r="G15" s="2">
        <f>IFERROR(__xludf.DUMMYFUNCTION("""COMPUTED_VALUE"""),45387.66666666667)</f>
        <v>45387.66667</v>
      </c>
      <c r="H15" s="1">
        <f>IFERROR(__xludf.DUMMYFUNCTION("""COMPUTED_VALUE"""),1668.96)</f>
        <v>1668.96</v>
      </c>
      <c r="J15" s="2">
        <f>IFERROR(__xludf.DUMMYFUNCTION("""COMPUTED_VALUE"""),45387.66666666667)</f>
        <v>45387.66667</v>
      </c>
      <c r="K15" s="1">
        <f>IFERROR(__xludf.DUMMYFUNCTION("""COMPUTED_VALUE"""),1689.06)</f>
        <v>1689.06</v>
      </c>
      <c r="M15" s="2">
        <f>IFERROR(__xludf.DUMMYFUNCTION("""COMPUTED_VALUE"""),45387.66666666667)</f>
        <v>45387.66667</v>
      </c>
      <c r="N15" s="1">
        <f>IFERROR(__xludf.DUMMYFUNCTION("""COMPUTED_VALUE"""),8.7200804E7)</f>
        <v>87200804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IFERROR(__xludf.DUMMYFUNCTION("""COMPUTED_VALUE"""),1689.25)</f>
        <v>1689.25</v>
      </c>
      <c r="D16" s="2">
        <f>IFERROR(__xludf.DUMMYFUNCTION("""COMPUTED_VALUE"""),45394.66666666667)</f>
        <v>45394.66667</v>
      </c>
      <c r="E16" s="1">
        <f>IFERROR(__xludf.DUMMYFUNCTION("""COMPUTED_VALUE"""),1693.73)</f>
        <v>1693.73</v>
      </c>
      <c r="G16" s="2">
        <f>IFERROR(__xludf.DUMMYFUNCTION("""COMPUTED_VALUE"""),45394.66666666667)</f>
        <v>45394.66667</v>
      </c>
      <c r="H16" s="1">
        <f>IFERROR(__xludf.DUMMYFUNCTION("""COMPUTED_VALUE"""),1618.78)</f>
        <v>1618.78</v>
      </c>
      <c r="J16" s="2">
        <f>IFERROR(__xludf.DUMMYFUNCTION("""COMPUTED_VALUE"""),45394.66666666667)</f>
        <v>45394.66667</v>
      </c>
      <c r="K16" s="1">
        <f>IFERROR(__xludf.DUMMYFUNCTION("""COMPUTED_VALUE"""),1624.28)</f>
        <v>1624.28</v>
      </c>
      <c r="M16" s="2">
        <f>IFERROR(__xludf.DUMMYFUNCTION("""COMPUTED_VALUE"""),45394.66666666667)</f>
        <v>45394.66667</v>
      </c>
      <c r="N16" s="1">
        <f>IFERROR(__xludf.DUMMYFUNCTION("""COMPUTED_VALUE"""),9.8299007E7)</f>
        <v>98299007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IFERROR(__xludf.DUMMYFUNCTION("""COMPUTED_VALUE"""),1646.12)</f>
        <v>1646.12</v>
      </c>
      <c r="D17" s="2">
        <f>IFERROR(__xludf.DUMMYFUNCTION("""COMPUTED_VALUE"""),45401.66666666667)</f>
        <v>45401.66667</v>
      </c>
      <c r="E17" s="1">
        <f>IFERROR(__xludf.DUMMYFUNCTION("""COMPUTED_VALUE"""),1660.0)</f>
        <v>1660</v>
      </c>
      <c r="G17" s="2">
        <f>IFERROR(__xludf.DUMMYFUNCTION("""COMPUTED_VALUE"""),45401.66666666667)</f>
        <v>45401.66667</v>
      </c>
      <c r="H17" s="1">
        <f>IFERROR(__xludf.DUMMYFUNCTION("""COMPUTED_VALUE"""),1602.05)</f>
        <v>1602.05</v>
      </c>
      <c r="J17" s="2">
        <f>IFERROR(__xludf.DUMMYFUNCTION("""COMPUTED_VALUE"""),45401.66666666667)</f>
        <v>45401.66667</v>
      </c>
      <c r="K17" s="1">
        <f>IFERROR(__xludf.DUMMYFUNCTION("""COMPUTED_VALUE"""),1659.29)</f>
        <v>1659.29</v>
      </c>
      <c r="M17" s="2">
        <f>IFERROR(__xludf.DUMMYFUNCTION("""COMPUTED_VALUE"""),45401.66666666667)</f>
        <v>45401.66667</v>
      </c>
      <c r="N17" s="1">
        <f>IFERROR(__xludf.DUMMYFUNCTION("""COMPUTED_VALUE"""),1.07356023E8)</f>
        <v>107356023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IFERROR(__xludf.DUMMYFUNCTION("""COMPUTED_VALUE"""),1665.5)</f>
        <v>1665.5</v>
      </c>
      <c r="D18" s="2">
        <f>IFERROR(__xludf.DUMMYFUNCTION("""COMPUTED_VALUE"""),45408.66666666667)</f>
        <v>45408.66667</v>
      </c>
      <c r="E18" s="1">
        <f>IFERROR(__xludf.DUMMYFUNCTION("""COMPUTED_VALUE"""),1678.23)</f>
        <v>1678.23</v>
      </c>
      <c r="G18" s="2">
        <f>IFERROR(__xludf.DUMMYFUNCTION("""COMPUTED_VALUE"""),45408.66666666667)</f>
        <v>45408.66667</v>
      </c>
      <c r="H18" s="1">
        <f>IFERROR(__xludf.DUMMYFUNCTION("""COMPUTED_VALUE"""),1614.43)</f>
        <v>1614.43</v>
      </c>
      <c r="J18" s="2">
        <f>IFERROR(__xludf.DUMMYFUNCTION("""COMPUTED_VALUE"""),45408.66666666667)</f>
        <v>45408.66667</v>
      </c>
      <c r="K18" s="1">
        <f>IFERROR(__xludf.DUMMYFUNCTION("""COMPUTED_VALUE"""),1618.55)</f>
        <v>1618.55</v>
      </c>
      <c r="M18" s="2">
        <f>IFERROR(__xludf.DUMMYFUNCTION("""COMPUTED_VALUE"""),45408.66666666667)</f>
        <v>45408.66667</v>
      </c>
      <c r="N18" s="1">
        <f>IFERROR(__xludf.DUMMYFUNCTION("""COMPUTED_VALUE"""),1.09323008E8)</f>
        <v>109323008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IFERROR(__xludf.DUMMYFUNCTION("""COMPUTED_VALUE"""),1620.49)</f>
        <v>1620.49</v>
      </c>
      <c r="D19" s="2">
        <f>IFERROR(__xludf.DUMMYFUNCTION("""COMPUTED_VALUE"""),45415.66666666667)</f>
        <v>45415.66667</v>
      </c>
      <c r="E19" s="1">
        <f>IFERROR(__xludf.DUMMYFUNCTION("""COMPUTED_VALUE"""),1660.72)</f>
        <v>1660.72</v>
      </c>
      <c r="G19" s="2">
        <f>IFERROR(__xludf.DUMMYFUNCTION("""COMPUTED_VALUE"""),45415.66666666667)</f>
        <v>45415.66667</v>
      </c>
      <c r="H19" s="1">
        <f>IFERROR(__xludf.DUMMYFUNCTION("""COMPUTED_VALUE"""),1618.13)</f>
        <v>1618.13</v>
      </c>
      <c r="J19" s="2">
        <f>IFERROR(__xludf.DUMMYFUNCTION("""COMPUTED_VALUE"""),45415.66666666667)</f>
        <v>45415.66667</v>
      </c>
      <c r="K19" s="1">
        <f>IFERROR(__xludf.DUMMYFUNCTION("""COMPUTED_VALUE"""),1643.3)</f>
        <v>1643.3</v>
      </c>
      <c r="M19" s="2">
        <f>IFERROR(__xludf.DUMMYFUNCTION("""COMPUTED_VALUE"""),45415.66666666667)</f>
        <v>45415.66667</v>
      </c>
      <c r="N19" s="1">
        <f>IFERROR(__xludf.DUMMYFUNCTION("""COMPUTED_VALUE"""),1.03028349E8)</f>
        <v>103028349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IFERROR(__xludf.DUMMYFUNCTION("""COMPUTED_VALUE"""),1651.19)</f>
        <v>1651.19</v>
      </c>
      <c r="D20" s="2">
        <f>IFERROR(__xludf.DUMMYFUNCTION("""COMPUTED_VALUE"""),45422.66666666667)</f>
        <v>45422.66667</v>
      </c>
      <c r="E20" s="1">
        <f>IFERROR(__xludf.DUMMYFUNCTION("""COMPUTED_VALUE"""),1694.74)</f>
        <v>1694.74</v>
      </c>
      <c r="G20" s="2">
        <f>IFERROR(__xludf.DUMMYFUNCTION("""COMPUTED_VALUE"""),45422.66666666667)</f>
        <v>45422.66667</v>
      </c>
      <c r="H20" s="1">
        <f>IFERROR(__xludf.DUMMYFUNCTION("""COMPUTED_VALUE"""),1650.2)</f>
        <v>1650.2</v>
      </c>
      <c r="J20" s="2">
        <f>IFERROR(__xludf.DUMMYFUNCTION("""COMPUTED_VALUE"""),45422.66666666667)</f>
        <v>45422.66667</v>
      </c>
      <c r="K20" s="1">
        <f>IFERROR(__xludf.DUMMYFUNCTION("""COMPUTED_VALUE"""),1692.5)</f>
        <v>1692.5</v>
      </c>
      <c r="M20" s="2">
        <f>IFERROR(__xludf.DUMMYFUNCTION("""COMPUTED_VALUE"""),45422.66666666667)</f>
        <v>45422.66667</v>
      </c>
      <c r="N20" s="1">
        <f>IFERROR(__xludf.DUMMYFUNCTION("""COMPUTED_VALUE"""),7.9955097E7)</f>
        <v>79955097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IFERROR(__xludf.DUMMYFUNCTION("""COMPUTED_VALUE"""),1695.46)</f>
        <v>1695.46</v>
      </c>
      <c r="D21" s="2">
        <f>IFERROR(__xludf.DUMMYFUNCTION("""COMPUTED_VALUE"""),45429.66666666667)</f>
        <v>45429.66667</v>
      </c>
      <c r="E21" s="1">
        <f>IFERROR(__xludf.DUMMYFUNCTION("""COMPUTED_VALUE"""),1709.67)</f>
        <v>1709.67</v>
      </c>
      <c r="G21" s="2">
        <f>IFERROR(__xludf.DUMMYFUNCTION("""COMPUTED_VALUE"""),45429.66666666667)</f>
        <v>45429.66667</v>
      </c>
      <c r="H21" s="1">
        <f>IFERROR(__xludf.DUMMYFUNCTION("""COMPUTED_VALUE"""),1656.21)</f>
        <v>1656.21</v>
      </c>
      <c r="J21" s="2">
        <f>IFERROR(__xludf.DUMMYFUNCTION("""COMPUTED_VALUE"""),45429.66666666667)</f>
        <v>45429.66667</v>
      </c>
      <c r="K21" s="1">
        <f>IFERROR(__xludf.DUMMYFUNCTION("""COMPUTED_VALUE"""),1708.11)</f>
        <v>1708.11</v>
      </c>
      <c r="M21" s="2">
        <f>IFERROR(__xludf.DUMMYFUNCTION("""COMPUTED_VALUE"""),45429.66666666667)</f>
        <v>45429.66667</v>
      </c>
      <c r="N21" s="1">
        <f>IFERROR(__xludf.DUMMYFUNCTION("""COMPUTED_VALUE"""),8.6453251E7)</f>
        <v>86453251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IFERROR(__xludf.DUMMYFUNCTION("""COMPUTED_VALUE"""),1707.89)</f>
        <v>1707.89</v>
      </c>
      <c r="D22" s="2">
        <f>IFERROR(__xludf.DUMMYFUNCTION("""COMPUTED_VALUE"""),45436.66666666667)</f>
        <v>45436.66667</v>
      </c>
      <c r="E22" s="1">
        <f>IFERROR(__xludf.DUMMYFUNCTION("""COMPUTED_VALUE"""),1709.24)</f>
        <v>1709.24</v>
      </c>
      <c r="G22" s="2">
        <f>IFERROR(__xludf.DUMMYFUNCTION("""COMPUTED_VALUE"""),45436.66666666667)</f>
        <v>45436.66667</v>
      </c>
      <c r="H22" s="1">
        <f>IFERROR(__xludf.DUMMYFUNCTION("""COMPUTED_VALUE"""),1656.77)</f>
        <v>1656.77</v>
      </c>
      <c r="J22" s="2">
        <f>IFERROR(__xludf.DUMMYFUNCTION("""COMPUTED_VALUE"""),45436.66666666667)</f>
        <v>45436.66667</v>
      </c>
      <c r="K22" s="1">
        <f>IFERROR(__xludf.DUMMYFUNCTION("""COMPUTED_VALUE"""),1668.87)</f>
        <v>1668.87</v>
      </c>
      <c r="M22" s="2">
        <f>IFERROR(__xludf.DUMMYFUNCTION("""COMPUTED_VALUE"""),45436.66666666667)</f>
        <v>45436.66667</v>
      </c>
      <c r="N22" s="1">
        <f>IFERROR(__xludf.DUMMYFUNCTION("""COMPUTED_VALUE"""),7.4630893E7)</f>
        <v>74630893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IFERROR(__xludf.DUMMYFUNCTION("""COMPUTED_VALUE"""),1664.14)</f>
        <v>1664.14</v>
      </c>
      <c r="D23" s="2">
        <f>IFERROR(__xludf.DUMMYFUNCTION("""COMPUTED_VALUE"""),45443.66666666667)</f>
        <v>45443.66667</v>
      </c>
      <c r="E23" s="1">
        <f>IFERROR(__xludf.DUMMYFUNCTION("""COMPUTED_VALUE"""),1697.71)</f>
        <v>1697.71</v>
      </c>
      <c r="G23" s="2">
        <f>IFERROR(__xludf.DUMMYFUNCTION("""COMPUTED_VALUE"""),45443.66666666667)</f>
        <v>45443.66667</v>
      </c>
      <c r="H23" s="1">
        <f>IFERROR(__xludf.DUMMYFUNCTION("""COMPUTED_VALUE"""),1644.07)</f>
        <v>1644.07</v>
      </c>
      <c r="J23" s="2">
        <f>IFERROR(__xludf.DUMMYFUNCTION("""COMPUTED_VALUE"""),45443.66666666667)</f>
        <v>45443.66667</v>
      </c>
      <c r="K23" s="1">
        <f>IFERROR(__xludf.DUMMYFUNCTION("""COMPUTED_VALUE"""),1696.91)</f>
        <v>1696.91</v>
      </c>
      <c r="M23" s="2">
        <f>IFERROR(__xludf.DUMMYFUNCTION("""COMPUTED_VALUE"""),45443.66666666667)</f>
        <v>45443.66667</v>
      </c>
      <c r="N23" s="1">
        <f>IFERROR(__xludf.DUMMYFUNCTION("""COMPUTED_VALUE"""),9.0329241E7)</f>
        <v>90329241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IFERROR(__xludf.DUMMYFUNCTION("""COMPUTED_VALUE"""),1693.79)</f>
        <v>1693.79</v>
      </c>
      <c r="D24" s="2">
        <f>IFERROR(__xludf.DUMMYFUNCTION("""COMPUTED_VALUE"""),45450.66666666667)</f>
        <v>45450.66667</v>
      </c>
      <c r="E24" s="1">
        <f>IFERROR(__xludf.DUMMYFUNCTION("""COMPUTED_VALUE"""),1695.23)</f>
        <v>1695.23</v>
      </c>
      <c r="G24" s="2">
        <f>IFERROR(__xludf.DUMMYFUNCTION("""COMPUTED_VALUE"""),45450.66666666667)</f>
        <v>45450.66667</v>
      </c>
      <c r="H24" s="1">
        <f>IFERROR(__xludf.DUMMYFUNCTION("""COMPUTED_VALUE"""),1653.74)</f>
        <v>1653.74</v>
      </c>
      <c r="J24" s="2">
        <f>IFERROR(__xludf.DUMMYFUNCTION("""COMPUTED_VALUE"""),45450.66666666667)</f>
        <v>45450.66667</v>
      </c>
      <c r="K24" s="1">
        <f>IFERROR(__xludf.DUMMYFUNCTION("""COMPUTED_VALUE"""),1677.09)</f>
        <v>1677.09</v>
      </c>
      <c r="M24" s="2">
        <f>IFERROR(__xludf.DUMMYFUNCTION("""COMPUTED_VALUE"""),45450.66666666667)</f>
        <v>45450.66667</v>
      </c>
      <c r="N24" s="1">
        <f>IFERROR(__xludf.DUMMYFUNCTION("""COMPUTED_VALUE"""),7.3565438E7)</f>
        <v>73565438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IFERROR(__xludf.DUMMYFUNCTION("""COMPUTED_VALUE"""),1674.22)</f>
        <v>1674.22</v>
      </c>
      <c r="D25" s="2">
        <f>IFERROR(__xludf.DUMMYFUNCTION("""COMPUTED_VALUE"""),45457.66666666667)</f>
        <v>45457.66667</v>
      </c>
      <c r="E25" s="1">
        <f>IFERROR(__xludf.DUMMYFUNCTION("""COMPUTED_VALUE"""),1674.22)</f>
        <v>1674.22</v>
      </c>
      <c r="G25" s="2">
        <f>IFERROR(__xludf.DUMMYFUNCTION("""COMPUTED_VALUE"""),45457.66666666667)</f>
        <v>45457.66667</v>
      </c>
      <c r="H25" s="1">
        <f>IFERROR(__xludf.DUMMYFUNCTION("""COMPUTED_VALUE"""),1620.09)</f>
        <v>1620.09</v>
      </c>
      <c r="J25" s="2">
        <f>IFERROR(__xludf.DUMMYFUNCTION("""COMPUTED_VALUE"""),45457.66666666667)</f>
        <v>45457.66667</v>
      </c>
      <c r="K25" s="1">
        <f>IFERROR(__xludf.DUMMYFUNCTION("""COMPUTED_VALUE"""),1622.26)</f>
        <v>1622.26</v>
      </c>
      <c r="M25" s="2">
        <f>IFERROR(__xludf.DUMMYFUNCTION("""COMPUTED_VALUE"""),45457.66666666667)</f>
        <v>45457.66667</v>
      </c>
      <c r="N25" s="1">
        <f>IFERROR(__xludf.DUMMYFUNCTION("""COMPUTED_VALUE"""),8.1291844E7)</f>
        <v>81291844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IFERROR(__xludf.DUMMYFUNCTION("""COMPUTED_VALUE"""),1624.57)</f>
        <v>1624.57</v>
      </c>
      <c r="D26" s="2">
        <f>IFERROR(__xludf.DUMMYFUNCTION("""COMPUTED_VALUE"""),45464.66666666667)</f>
        <v>45464.66667</v>
      </c>
      <c r="E26" s="1">
        <f>IFERROR(__xludf.DUMMYFUNCTION("""COMPUTED_VALUE"""),1681.48)</f>
        <v>1681.48</v>
      </c>
      <c r="G26" s="2">
        <f>IFERROR(__xludf.DUMMYFUNCTION("""COMPUTED_VALUE"""),45464.66666666667)</f>
        <v>45464.66667</v>
      </c>
      <c r="H26" s="1">
        <f>IFERROR(__xludf.DUMMYFUNCTION("""COMPUTED_VALUE"""),1623.98)</f>
        <v>1623.98</v>
      </c>
      <c r="J26" s="2">
        <f>IFERROR(__xludf.DUMMYFUNCTION("""COMPUTED_VALUE"""),45464.66666666667)</f>
        <v>45464.66667</v>
      </c>
      <c r="K26" s="1">
        <f>IFERROR(__xludf.DUMMYFUNCTION("""COMPUTED_VALUE"""),1664.4)</f>
        <v>1664.4</v>
      </c>
      <c r="M26" s="2">
        <f>IFERROR(__xludf.DUMMYFUNCTION("""COMPUTED_VALUE"""),45464.66666666667)</f>
        <v>45464.66667</v>
      </c>
      <c r="N26" s="1">
        <f>IFERROR(__xludf.DUMMYFUNCTION("""COMPUTED_VALUE"""),8.4509316E7)</f>
        <v>84509316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IFERROR(__xludf.DUMMYFUNCTION("""COMPUTED_VALUE"""),1667.33)</f>
        <v>1667.33</v>
      </c>
      <c r="D27" s="2">
        <f>IFERROR(__xludf.DUMMYFUNCTION("""COMPUTED_VALUE"""),45471.66666666667)</f>
        <v>45471.66667</v>
      </c>
      <c r="E27" s="1">
        <f>IFERROR(__xludf.DUMMYFUNCTION("""COMPUTED_VALUE"""),1687.46)</f>
        <v>1687.46</v>
      </c>
      <c r="G27" s="2">
        <f>IFERROR(__xludf.DUMMYFUNCTION("""COMPUTED_VALUE"""),45471.66666666667)</f>
        <v>45471.66667</v>
      </c>
      <c r="H27" s="1">
        <f>IFERROR(__xludf.DUMMYFUNCTION("""COMPUTED_VALUE"""),1627.89)</f>
        <v>1627.89</v>
      </c>
      <c r="J27" s="2">
        <f>IFERROR(__xludf.DUMMYFUNCTION("""COMPUTED_VALUE"""),45471.66666666667)</f>
        <v>45471.66667</v>
      </c>
      <c r="K27" s="1">
        <f>IFERROR(__xludf.DUMMYFUNCTION("""COMPUTED_VALUE"""),1640.04)</f>
        <v>1640.04</v>
      </c>
      <c r="M27" s="2">
        <f>IFERROR(__xludf.DUMMYFUNCTION("""COMPUTED_VALUE"""),45471.66666666667)</f>
        <v>45471.66667</v>
      </c>
      <c r="N27" s="1">
        <f>IFERROR(__xludf.DUMMYFUNCTION("""COMPUTED_VALUE"""),9.8261646E7)</f>
        <v>98261646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IFERROR(__xludf.DUMMYFUNCTION("""COMPUTED_VALUE"""),1650.44)</f>
        <v>1650.44</v>
      </c>
      <c r="D28" s="2">
        <f>IFERROR(__xludf.DUMMYFUNCTION("""COMPUTED_VALUE"""),45478.66666666667)</f>
        <v>45478.66667</v>
      </c>
      <c r="E28" s="1">
        <f>IFERROR(__xludf.DUMMYFUNCTION("""COMPUTED_VALUE"""),1657.77)</f>
        <v>1657.77</v>
      </c>
      <c r="G28" s="2">
        <f>IFERROR(__xludf.DUMMYFUNCTION("""COMPUTED_VALUE"""),45478.66666666667)</f>
        <v>45478.66667</v>
      </c>
      <c r="H28" s="1">
        <f>IFERROR(__xludf.DUMMYFUNCTION("""COMPUTED_VALUE"""),1616.32)</f>
        <v>1616.32</v>
      </c>
      <c r="J28" s="2">
        <f>IFERROR(__xludf.DUMMYFUNCTION("""COMPUTED_VALUE"""),45478.66666666667)</f>
        <v>45478.66667</v>
      </c>
      <c r="K28" s="1">
        <f>IFERROR(__xludf.DUMMYFUNCTION("""COMPUTED_VALUE"""),1625.42)</f>
        <v>1625.42</v>
      </c>
      <c r="M28" s="2">
        <f>IFERROR(__xludf.DUMMYFUNCTION("""COMPUTED_VALUE"""),45478.66666666667)</f>
        <v>45478.66667</v>
      </c>
      <c r="N28" s="1">
        <f>IFERROR(__xludf.DUMMYFUNCTION("""COMPUTED_VALUE"""),6.3520982E7)</f>
        <v>63520982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IFERROR(__xludf.DUMMYFUNCTION("""COMPUTED_VALUE"""),1633.46)</f>
        <v>1633.46</v>
      </c>
      <c r="D29" s="2">
        <f>IFERROR(__xludf.DUMMYFUNCTION("""COMPUTED_VALUE"""),45485.66666666667)</f>
        <v>45485.66667</v>
      </c>
      <c r="E29" s="1">
        <f>IFERROR(__xludf.DUMMYFUNCTION("""COMPUTED_VALUE"""),1675.43)</f>
        <v>1675.43</v>
      </c>
      <c r="G29" s="2">
        <f>IFERROR(__xludf.DUMMYFUNCTION("""COMPUTED_VALUE"""),45485.66666666667)</f>
        <v>45485.66667</v>
      </c>
      <c r="H29" s="1">
        <f>IFERROR(__xludf.DUMMYFUNCTION("""COMPUTED_VALUE"""),1628.3)</f>
        <v>1628.3</v>
      </c>
      <c r="J29" s="2">
        <f>IFERROR(__xludf.DUMMYFUNCTION("""COMPUTED_VALUE"""),45485.66666666667)</f>
        <v>45485.66667</v>
      </c>
      <c r="K29" s="1">
        <f>IFERROR(__xludf.DUMMYFUNCTION("""COMPUTED_VALUE"""),1669.23)</f>
        <v>1669.23</v>
      </c>
      <c r="M29" s="2">
        <f>IFERROR(__xludf.DUMMYFUNCTION("""COMPUTED_VALUE"""),45485.66666666667)</f>
        <v>45485.66667</v>
      </c>
      <c r="N29" s="1">
        <f>IFERROR(__xludf.DUMMYFUNCTION("""COMPUTED_VALUE"""),8.0235367E7)</f>
        <v>80235367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IFERROR(__xludf.DUMMYFUNCTION("""COMPUTED_VALUE"""),1674.19)</f>
        <v>1674.19</v>
      </c>
      <c r="D30" s="2">
        <f>IFERROR(__xludf.DUMMYFUNCTION("""COMPUTED_VALUE"""),45492.66666666667)</f>
        <v>45492.66667</v>
      </c>
      <c r="E30" s="1">
        <f>IFERROR(__xludf.DUMMYFUNCTION("""COMPUTED_VALUE"""),1761.88)</f>
        <v>1761.88</v>
      </c>
      <c r="G30" s="2">
        <f>IFERROR(__xludf.DUMMYFUNCTION("""COMPUTED_VALUE"""),45492.66666666667)</f>
        <v>45492.66667</v>
      </c>
      <c r="H30" s="1">
        <f>IFERROR(__xludf.DUMMYFUNCTION("""COMPUTED_VALUE"""),1674.19)</f>
        <v>1674.19</v>
      </c>
      <c r="J30" s="2">
        <f>IFERROR(__xludf.DUMMYFUNCTION("""COMPUTED_VALUE"""),45492.66666666667)</f>
        <v>45492.66667</v>
      </c>
      <c r="K30" s="1">
        <f>IFERROR(__xludf.DUMMYFUNCTION("""COMPUTED_VALUE"""),1680.93)</f>
        <v>1680.93</v>
      </c>
      <c r="M30" s="2">
        <f>IFERROR(__xludf.DUMMYFUNCTION("""COMPUTED_VALUE"""),45492.66666666667)</f>
        <v>45492.66667</v>
      </c>
      <c r="N30" s="1">
        <f>IFERROR(__xludf.DUMMYFUNCTION("""COMPUTED_VALUE"""),1.0151743E8)</f>
        <v>101517430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IFERROR(__xludf.DUMMYFUNCTION("""COMPUTED_VALUE"""),1683.38)</f>
        <v>1683.38</v>
      </c>
      <c r="D31" s="2">
        <f>IFERROR(__xludf.DUMMYFUNCTION("""COMPUTED_VALUE"""),45499.66666666667)</f>
        <v>45499.66667</v>
      </c>
      <c r="E31" s="1">
        <f>IFERROR(__xludf.DUMMYFUNCTION("""COMPUTED_VALUE"""),1721.68)</f>
        <v>1721.68</v>
      </c>
      <c r="G31" s="2">
        <f>IFERROR(__xludf.DUMMYFUNCTION("""COMPUTED_VALUE"""),45499.66666666667)</f>
        <v>45499.66667</v>
      </c>
      <c r="H31" s="1">
        <f>IFERROR(__xludf.DUMMYFUNCTION("""COMPUTED_VALUE"""),1670.76)</f>
        <v>1670.76</v>
      </c>
      <c r="J31" s="2">
        <f>IFERROR(__xludf.DUMMYFUNCTION("""COMPUTED_VALUE"""),45499.66666666667)</f>
        <v>45499.66667</v>
      </c>
      <c r="K31" s="1">
        <f>IFERROR(__xludf.DUMMYFUNCTION("""COMPUTED_VALUE"""),1720.93)</f>
        <v>1720.93</v>
      </c>
      <c r="M31" s="2">
        <f>IFERROR(__xludf.DUMMYFUNCTION("""COMPUTED_VALUE"""),45499.66666666667)</f>
        <v>45499.66667</v>
      </c>
      <c r="N31" s="1">
        <f>IFERROR(__xludf.DUMMYFUNCTION("""COMPUTED_VALUE"""),1.03721888E8)</f>
        <v>103721888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IFERROR(__xludf.DUMMYFUNCTION("""COMPUTED_VALUE"""),1726.32)</f>
        <v>1726.32</v>
      </c>
      <c r="D32" s="2">
        <f>IFERROR(__xludf.DUMMYFUNCTION("""COMPUTED_VALUE"""),45506.66666666667)</f>
        <v>45506.66667</v>
      </c>
      <c r="E32" s="1">
        <f>IFERROR(__xludf.DUMMYFUNCTION("""COMPUTED_VALUE"""),1757.22)</f>
        <v>1757.22</v>
      </c>
      <c r="G32" s="2">
        <f>IFERROR(__xludf.DUMMYFUNCTION("""COMPUTED_VALUE"""),45506.66666666667)</f>
        <v>45506.66667</v>
      </c>
      <c r="H32" s="1">
        <f>IFERROR(__xludf.DUMMYFUNCTION("""COMPUTED_VALUE"""),1713.45)</f>
        <v>1713.45</v>
      </c>
      <c r="J32" s="2">
        <f>IFERROR(__xludf.DUMMYFUNCTION("""COMPUTED_VALUE"""),45506.66666666667)</f>
        <v>45506.66667</v>
      </c>
      <c r="K32" s="1">
        <f>IFERROR(__xludf.DUMMYFUNCTION("""COMPUTED_VALUE"""),1736.68)</f>
        <v>1736.68</v>
      </c>
      <c r="M32" s="2">
        <f>IFERROR(__xludf.DUMMYFUNCTION("""COMPUTED_VALUE"""),45506.66666666667)</f>
        <v>45506.66667</v>
      </c>
      <c r="N32" s="1">
        <f>IFERROR(__xludf.DUMMYFUNCTION("""COMPUTED_VALUE"""),1.01698474E8)</f>
        <v>101698474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IFERROR(__xludf.DUMMYFUNCTION("""COMPUTED_VALUE"""),1729.62)</f>
        <v>1729.62</v>
      </c>
      <c r="D33" s="2">
        <f>IFERROR(__xludf.DUMMYFUNCTION("""COMPUTED_VALUE"""),45513.66666666667)</f>
        <v>45513.66667</v>
      </c>
      <c r="E33" s="1">
        <f>IFERROR(__xludf.DUMMYFUNCTION("""COMPUTED_VALUE"""),1736.49)</f>
        <v>1736.49</v>
      </c>
      <c r="G33" s="2">
        <f>IFERROR(__xludf.DUMMYFUNCTION("""COMPUTED_VALUE"""),45513.66666666667)</f>
        <v>45513.66667</v>
      </c>
      <c r="H33" s="1">
        <f>IFERROR(__xludf.DUMMYFUNCTION("""COMPUTED_VALUE"""),1673.43)</f>
        <v>1673.43</v>
      </c>
      <c r="J33" s="2">
        <f>IFERROR(__xludf.DUMMYFUNCTION("""COMPUTED_VALUE"""),45513.66666666667)</f>
        <v>45513.66667</v>
      </c>
      <c r="K33" s="1">
        <f>IFERROR(__xludf.DUMMYFUNCTION("""COMPUTED_VALUE"""),1735.93)</f>
        <v>1735.93</v>
      </c>
      <c r="M33" s="2">
        <f>IFERROR(__xludf.DUMMYFUNCTION("""COMPUTED_VALUE"""),45513.66666666667)</f>
        <v>45513.66667</v>
      </c>
      <c r="N33" s="1">
        <f>IFERROR(__xludf.DUMMYFUNCTION("""COMPUTED_VALUE"""),9.8593584E7)</f>
        <v>98593584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IFERROR(__xludf.DUMMYFUNCTION("""COMPUTED_VALUE"""),1747.46)</f>
        <v>1747.46</v>
      </c>
      <c r="D34" s="2">
        <f>IFERROR(__xludf.DUMMYFUNCTION("""COMPUTED_VALUE"""),45520.66666666667)</f>
        <v>45520.66667</v>
      </c>
      <c r="E34" s="1">
        <f>IFERROR(__xludf.DUMMYFUNCTION("""COMPUTED_VALUE"""),1805.48)</f>
        <v>1805.48</v>
      </c>
      <c r="G34" s="2">
        <f>IFERROR(__xludf.DUMMYFUNCTION("""COMPUTED_VALUE"""),45520.66666666667)</f>
        <v>45520.66667</v>
      </c>
      <c r="H34" s="1">
        <f>IFERROR(__xludf.DUMMYFUNCTION("""COMPUTED_VALUE"""),1720.06)</f>
        <v>1720.06</v>
      </c>
      <c r="J34" s="2">
        <f>IFERROR(__xludf.DUMMYFUNCTION("""COMPUTED_VALUE"""),45520.66666666667)</f>
        <v>45520.66667</v>
      </c>
      <c r="K34" s="1">
        <f>IFERROR(__xludf.DUMMYFUNCTION("""COMPUTED_VALUE"""),1794.47)</f>
        <v>1794.47</v>
      </c>
      <c r="M34" s="2">
        <f>IFERROR(__xludf.DUMMYFUNCTION("""COMPUTED_VALUE"""),45520.66666666667)</f>
        <v>45520.66667</v>
      </c>
      <c r="N34" s="1">
        <f>IFERROR(__xludf.DUMMYFUNCTION("""COMPUTED_VALUE"""),7.7073954E7)</f>
        <v>77073954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IFERROR(__xludf.DUMMYFUNCTION("""COMPUTED_VALUE"""),1792.52)</f>
        <v>1792.52</v>
      </c>
      <c r="D35" s="2">
        <f>IFERROR(__xludf.DUMMYFUNCTION("""COMPUTED_VALUE"""),45527.66666666667)</f>
        <v>45527.66667</v>
      </c>
      <c r="E35" s="1">
        <f>IFERROR(__xludf.DUMMYFUNCTION("""COMPUTED_VALUE"""),1831.42)</f>
        <v>1831.42</v>
      </c>
      <c r="G35" s="2">
        <f>IFERROR(__xludf.DUMMYFUNCTION("""COMPUTED_VALUE"""),45527.66666666667)</f>
        <v>45527.66667</v>
      </c>
      <c r="H35" s="1">
        <f>IFERROR(__xludf.DUMMYFUNCTION("""COMPUTED_VALUE"""),1789.07)</f>
        <v>1789.07</v>
      </c>
      <c r="J35" s="2">
        <f>IFERROR(__xludf.DUMMYFUNCTION("""COMPUTED_VALUE"""),45527.66666666667)</f>
        <v>45527.66667</v>
      </c>
      <c r="K35" s="1">
        <f>IFERROR(__xludf.DUMMYFUNCTION("""COMPUTED_VALUE"""),1830.39)</f>
        <v>1830.39</v>
      </c>
      <c r="M35" s="2">
        <f>IFERROR(__xludf.DUMMYFUNCTION("""COMPUTED_VALUE"""),45527.66666666667)</f>
        <v>45527.66667</v>
      </c>
      <c r="N35" s="1">
        <f>IFERROR(__xludf.DUMMYFUNCTION("""COMPUTED_VALUE"""),6.3181538E7)</f>
        <v>63181538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IFERROR(__xludf.DUMMYFUNCTION("""COMPUTED_VALUE"""),1835.13)</f>
        <v>1835.13</v>
      </c>
      <c r="D36" s="2">
        <f>IFERROR(__xludf.DUMMYFUNCTION("""COMPUTED_VALUE"""),45534.66666666667)</f>
        <v>45534.66667</v>
      </c>
      <c r="E36" s="1">
        <f>IFERROR(__xludf.DUMMYFUNCTION("""COMPUTED_VALUE"""),1891.17)</f>
        <v>1891.17</v>
      </c>
      <c r="G36" s="2">
        <f>IFERROR(__xludf.DUMMYFUNCTION("""COMPUTED_VALUE"""),45534.66666666667)</f>
        <v>45534.66667</v>
      </c>
      <c r="H36" s="1">
        <f>IFERROR(__xludf.DUMMYFUNCTION("""COMPUTED_VALUE"""),1832.78)</f>
        <v>1832.78</v>
      </c>
      <c r="J36" s="2">
        <f>IFERROR(__xludf.DUMMYFUNCTION("""COMPUTED_VALUE"""),45534.66666666667)</f>
        <v>45534.66667</v>
      </c>
      <c r="K36" s="1">
        <f>IFERROR(__xludf.DUMMYFUNCTION("""COMPUTED_VALUE"""),1890.11)</f>
        <v>1890.11</v>
      </c>
      <c r="M36" s="2">
        <f>IFERROR(__xludf.DUMMYFUNCTION("""COMPUTED_VALUE"""),45534.66666666667)</f>
        <v>45534.66667</v>
      </c>
      <c r="N36" s="1">
        <f>IFERROR(__xludf.DUMMYFUNCTION("""COMPUTED_VALUE"""),8.0560121E7)</f>
        <v>80560121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IFERROR(__xludf.DUMMYFUNCTION("""COMPUTED_VALUE"""),1887.93)</f>
        <v>1887.93</v>
      </c>
      <c r="D37" s="2">
        <f>IFERROR(__xludf.DUMMYFUNCTION("""COMPUTED_VALUE"""),45541.66666666667)</f>
        <v>45541.66667</v>
      </c>
      <c r="E37" s="1">
        <f>IFERROR(__xludf.DUMMYFUNCTION("""COMPUTED_VALUE"""),1910.91)</f>
        <v>1910.91</v>
      </c>
      <c r="G37" s="2">
        <f>IFERROR(__xludf.DUMMYFUNCTION("""COMPUTED_VALUE"""),45541.66666666667)</f>
        <v>45541.66667</v>
      </c>
      <c r="H37" s="1">
        <f>IFERROR(__xludf.DUMMYFUNCTION("""COMPUTED_VALUE"""),1866.14)</f>
        <v>1866.14</v>
      </c>
      <c r="J37" s="2">
        <f>IFERROR(__xludf.DUMMYFUNCTION("""COMPUTED_VALUE"""),45541.66666666667)</f>
        <v>45541.66667</v>
      </c>
      <c r="K37" s="1">
        <f>IFERROR(__xludf.DUMMYFUNCTION("""COMPUTED_VALUE"""),1873.69)</f>
        <v>1873.69</v>
      </c>
      <c r="M37" s="2">
        <f>IFERROR(__xludf.DUMMYFUNCTION("""COMPUTED_VALUE"""),45541.66666666667)</f>
        <v>45541.66667</v>
      </c>
      <c r="N37" s="1">
        <f>IFERROR(__xludf.DUMMYFUNCTION("""COMPUTED_VALUE"""),7.3383948E7)</f>
        <v>73383948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IFERROR(__xludf.DUMMYFUNCTION("""COMPUTED_VALUE"""),1883.14)</f>
        <v>1883.14</v>
      </c>
      <c r="D38" s="2">
        <f>IFERROR(__xludf.DUMMYFUNCTION("""COMPUTED_VALUE"""),45548.66666666667)</f>
        <v>45548.66667</v>
      </c>
      <c r="E38" s="1">
        <f>IFERROR(__xludf.DUMMYFUNCTION("""COMPUTED_VALUE"""),1912.2)</f>
        <v>1912.2</v>
      </c>
      <c r="G38" s="2">
        <f>IFERROR(__xludf.DUMMYFUNCTION("""COMPUTED_VALUE"""),45548.66666666667)</f>
        <v>45548.66667</v>
      </c>
      <c r="H38" s="1">
        <f>IFERROR(__xludf.DUMMYFUNCTION("""COMPUTED_VALUE"""),1843.93)</f>
        <v>1843.93</v>
      </c>
      <c r="J38" s="2">
        <f>IFERROR(__xludf.DUMMYFUNCTION("""COMPUTED_VALUE"""),45548.66666666667)</f>
        <v>45548.66667</v>
      </c>
      <c r="K38" s="1">
        <f>IFERROR(__xludf.DUMMYFUNCTION("""COMPUTED_VALUE"""),1898.19)</f>
        <v>1898.19</v>
      </c>
      <c r="M38" s="2">
        <f>IFERROR(__xludf.DUMMYFUNCTION("""COMPUTED_VALUE"""),45548.66666666667)</f>
        <v>45548.66667</v>
      </c>
      <c r="N38" s="1">
        <f>IFERROR(__xludf.DUMMYFUNCTION("""COMPUTED_VALUE"""),8.7815143E7)</f>
        <v>87815143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IFERROR(__xludf.DUMMYFUNCTION("""COMPUTED_VALUE"""),1910.45)</f>
        <v>1910.45</v>
      </c>
      <c r="D39" s="2">
        <f>IFERROR(__xludf.DUMMYFUNCTION("""COMPUTED_VALUE"""),45555.66666666667)</f>
        <v>45555.66667</v>
      </c>
      <c r="E39" s="1">
        <f>IFERROR(__xludf.DUMMYFUNCTION("""COMPUTED_VALUE"""),1925.95)</f>
        <v>1925.95</v>
      </c>
      <c r="G39" s="2">
        <f>IFERROR(__xludf.DUMMYFUNCTION("""COMPUTED_VALUE"""),45555.66666666667)</f>
        <v>45555.66667</v>
      </c>
      <c r="H39" s="1">
        <f>IFERROR(__xludf.DUMMYFUNCTION("""COMPUTED_VALUE"""),1888.62)</f>
        <v>1888.62</v>
      </c>
      <c r="J39" s="2">
        <f>IFERROR(__xludf.DUMMYFUNCTION("""COMPUTED_VALUE"""),45555.66666666667)</f>
        <v>45555.66667</v>
      </c>
      <c r="K39" s="1">
        <f>IFERROR(__xludf.DUMMYFUNCTION("""COMPUTED_VALUE"""),1911.09)</f>
        <v>1911.09</v>
      </c>
      <c r="M39" s="2">
        <f>IFERROR(__xludf.DUMMYFUNCTION("""COMPUTED_VALUE"""),45555.66666666667)</f>
        <v>45555.66667</v>
      </c>
      <c r="N39" s="1">
        <f>IFERROR(__xludf.DUMMYFUNCTION("""COMPUTED_VALUE"""),1.28830715E8)</f>
        <v>128830715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IFERROR(__xludf.DUMMYFUNCTION("""COMPUTED_VALUE"""),1914.76)</f>
        <v>1914.76</v>
      </c>
      <c r="D40" s="2">
        <f>IFERROR(__xludf.DUMMYFUNCTION("""COMPUTED_VALUE"""),45562.66666666667)</f>
        <v>45562.66667</v>
      </c>
      <c r="E40" s="1">
        <f>IFERROR(__xludf.DUMMYFUNCTION("""COMPUTED_VALUE"""),1920.86)</f>
        <v>1920.86</v>
      </c>
      <c r="G40" s="2">
        <f>IFERROR(__xludf.DUMMYFUNCTION("""COMPUTED_VALUE"""),45562.66666666667)</f>
        <v>45562.66667</v>
      </c>
      <c r="H40" s="1">
        <f>IFERROR(__xludf.DUMMYFUNCTION("""COMPUTED_VALUE"""),1890.52)</f>
        <v>1890.52</v>
      </c>
      <c r="J40" s="2">
        <f>IFERROR(__xludf.DUMMYFUNCTION("""COMPUTED_VALUE"""),45562.66666666667)</f>
        <v>45562.66667</v>
      </c>
      <c r="K40" s="1">
        <f>IFERROR(__xludf.DUMMYFUNCTION("""COMPUTED_VALUE"""),1895.67)</f>
        <v>1895.67</v>
      </c>
      <c r="M40" s="2">
        <f>IFERROR(__xludf.DUMMYFUNCTION("""COMPUTED_VALUE"""),45562.66666666667)</f>
        <v>45562.66667</v>
      </c>
      <c r="N40" s="1">
        <f>IFERROR(__xludf.DUMMYFUNCTION("""COMPUTED_VALUE"""),7.9306679E7)</f>
        <v>79306679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IFERROR(__xludf.DUMMYFUNCTION("""COMPUTED_VALUE"""),1897.35)</f>
        <v>1897.35</v>
      </c>
      <c r="D41" s="2">
        <f>IFERROR(__xludf.DUMMYFUNCTION("""COMPUTED_VALUE"""),45569.66666666667)</f>
        <v>45569.66667</v>
      </c>
      <c r="E41" s="1">
        <f>IFERROR(__xludf.DUMMYFUNCTION("""COMPUTED_VALUE"""),1921.14)</f>
        <v>1921.14</v>
      </c>
      <c r="G41" s="2">
        <f>IFERROR(__xludf.DUMMYFUNCTION("""COMPUTED_VALUE"""),45569.66666666667)</f>
        <v>45569.66667</v>
      </c>
      <c r="H41" s="1">
        <f>IFERROR(__xludf.DUMMYFUNCTION("""COMPUTED_VALUE"""),1872.93)</f>
        <v>1872.93</v>
      </c>
      <c r="J41" s="2">
        <f>IFERROR(__xludf.DUMMYFUNCTION("""COMPUTED_VALUE"""),45569.66666666667)</f>
        <v>45569.66667</v>
      </c>
      <c r="K41" s="1">
        <f>IFERROR(__xludf.DUMMYFUNCTION("""COMPUTED_VALUE"""),1918.71)</f>
        <v>1918.71</v>
      </c>
      <c r="M41" s="2">
        <f>IFERROR(__xludf.DUMMYFUNCTION("""COMPUTED_VALUE"""),45569.66666666667)</f>
        <v>45569.66667</v>
      </c>
      <c r="N41" s="1">
        <f>IFERROR(__xludf.DUMMYFUNCTION("""COMPUTED_VALUE"""),8.0423487E7)</f>
        <v>80423487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IFERROR(__xludf.DUMMYFUNCTION("""COMPUTED_VALUE"""),1914.75)</f>
        <v>1914.75</v>
      </c>
      <c r="D42" s="2">
        <f>IFERROR(__xludf.DUMMYFUNCTION("""COMPUTED_VALUE"""),45576.66666666667)</f>
        <v>45576.66667</v>
      </c>
      <c r="E42" s="1">
        <f>IFERROR(__xludf.DUMMYFUNCTION("""COMPUTED_VALUE"""),1916.83)</f>
        <v>1916.83</v>
      </c>
      <c r="G42" s="2">
        <f>IFERROR(__xludf.DUMMYFUNCTION("""COMPUTED_VALUE"""),45576.66666666667)</f>
        <v>45576.66667</v>
      </c>
      <c r="H42" s="1">
        <f>IFERROR(__xludf.DUMMYFUNCTION("""COMPUTED_VALUE"""),1827.34)</f>
        <v>1827.34</v>
      </c>
      <c r="J42" s="2">
        <f>IFERROR(__xludf.DUMMYFUNCTION("""COMPUTED_VALUE"""),45576.66666666667)</f>
        <v>45576.66667</v>
      </c>
      <c r="K42" s="1">
        <f>IFERROR(__xludf.DUMMYFUNCTION("""COMPUTED_VALUE"""),1902.36)</f>
        <v>1902.36</v>
      </c>
      <c r="M42" s="2">
        <f>IFERROR(__xludf.DUMMYFUNCTION("""COMPUTED_VALUE"""),45576.66666666667)</f>
        <v>45576.66667</v>
      </c>
      <c r="N42" s="1">
        <f>IFERROR(__xludf.DUMMYFUNCTION("""COMPUTED_VALUE"""),9.0685808E7)</f>
        <v>90685808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IFERROR(__xludf.DUMMYFUNCTION("""COMPUTED_VALUE"""),1904.0)</f>
        <v>1904</v>
      </c>
      <c r="D43" s="2">
        <f>IFERROR(__xludf.DUMMYFUNCTION("""COMPUTED_VALUE"""),45583.66666666667)</f>
        <v>45583.66667</v>
      </c>
      <c r="E43" s="1">
        <f>IFERROR(__xludf.DUMMYFUNCTION("""COMPUTED_VALUE"""),1959.99)</f>
        <v>1959.99</v>
      </c>
      <c r="G43" s="2">
        <f>IFERROR(__xludf.DUMMYFUNCTION("""COMPUTED_VALUE"""),45583.66666666667)</f>
        <v>45583.66667</v>
      </c>
      <c r="H43" s="1">
        <f>IFERROR(__xludf.DUMMYFUNCTION("""COMPUTED_VALUE"""),1883.91)</f>
        <v>1883.91</v>
      </c>
      <c r="J43" s="2">
        <f>IFERROR(__xludf.DUMMYFUNCTION("""COMPUTED_VALUE"""),45583.66666666667)</f>
        <v>45583.66667</v>
      </c>
      <c r="K43" s="1">
        <f>IFERROR(__xludf.DUMMYFUNCTION("""COMPUTED_VALUE"""),1949.15)</f>
        <v>1949.15</v>
      </c>
      <c r="M43" s="2">
        <f>IFERROR(__xludf.DUMMYFUNCTION("""COMPUTED_VALUE"""),45583.66666666667)</f>
        <v>45583.66667</v>
      </c>
      <c r="N43" s="1">
        <f>IFERROR(__xludf.DUMMYFUNCTION("""COMPUTED_VALUE"""),1.01139418E8)</f>
        <v>101139418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IFERROR(__xludf.DUMMYFUNCTION("""COMPUTED_VALUE"""),1948.71)</f>
        <v>1948.71</v>
      </c>
      <c r="D44" s="2">
        <f>IFERROR(__xludf.DUMMYFUNCTION("""COMPUTED_VALUE"""),45590.66666666667)</f>
        <v>45590.66667</v>
      </c>
      <c r="E44" s="1">
        <f>IFERROR(__xludf.DUMMYFUNCTION("""COMPUTED_VALUE"""),1952.38)</f>
        <v>1952.38</v>
      </c>
      <c r="G44" s="2">
        <f>IFERROR(__xludf.DUMMYFUNCTION("""COMPUTED_VALUE"""),45590.66666666667)</f>
        <v>45590.66667</v>
      </c>
      <c r="H44" s="1">
        <f>IFERROR(__xludf.DUMMYFUNCTION("""COMPUTED_VALUE"""),1866.04)</f>
        <v>1866.04</v>
      </c>
      <c r="J44" s="2">
        <f>IFERROR(__xludf.DUMMYFUNCTION("""COMPUTED_VALUE"""),45590.66666666667)</f>
        <v>45590.66667</v>
      </c>
      <c r="K44" s="1">
        <f>IFERROR(__xludf.DUMMYFUNCTION("""COMPUTED_VALUE"""),1868.44)</f>
        <v>1868.44</v>
      </c>
      <c r="M44" s="2">
        <f>IFERROR(__xludf.DUMMYFUNCTION("""COMPUTED_VALUE"""),45590.66666666667)</f>
        <v>45590.66667</v>
      </c>
      <c r="N44" s="1">
        <f>IFERROR(__xludf.DUMMYFUNCTION("""COMPUTED_VALUE"""),8.7628989E7)</f>
        <v>87628989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IFERROR(__xludf.DUMMYFUNCTION("""COMPUTED_VALUE"""),1879.27)</f>
        <v>1879.27</v>
      </c>
      <c r="D45" s="2">
        <f>IFERROR(__xludf.DUMMYFUNCTION("""COMPUTED_VALUE"""),45597.66666666667)</f>
        <v>45597.66667</v>
      </c>
      <c r="E45" s="1">
        <f>IFERROR(__xludf.DUMMYFUNCTION("""COMPUTED_VALUE"""),1888.58)</f>
        <v>1888.58</v>
      </c>
      <c r="G45" s="2">
        <f>IFERROR(__xludf.DUMMYFUNCTION("""COMPUTED_VALUE"""),45597.66666666667)</f>
        <v>45597.66667</v>
      </c>
      <c r="H45" s="1">
        <f>IFERROR(__xludf.DUMMYFUNCTION("""COMPUTED_VALUE"""),1828.88)</f>
        <v>1828.88</v>
      </c>
      <c r="J45" s="2">
        <f>IFERROR(__xludf.DUMMYFUNCTION("""COMPUTED_VALUE"""),45597.66666666667)</f>
        <v>45597.66667</v>
      </c>
      <c r="K45" s="1">
        <f>IFERROR(__xludf.DUMMYFUNCTION("""COMPUTED_VALUE"""),1829.62)</f>
        <v>1829.62</v>
      </c>
      <c r="M45" s="2">
        <f>IFERROR(__xludf.DUMMYFUNCTION("""COMPUTED_VALUE"""),45597.66666666667)</f>
        <v>45597.66667</v>
      </c>
      <c r="N45" s="1">
        <f>IFERROR(__xludf.DUMMYFUNCTION("""COMPUTED_VALUE"""),1.00207886E8)</f>
        <v>100207886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IFERROR(__xludf.DUMMYFUNCTION("""COMPUTED_VALUE"""),1831.75)</f>
        <v>1831.75</v>
      </c>
      <c r="D46" s="2">
        <f>IFERROR(__xludf.DUMMYFUNCTION("""COMPUTED_VALUE"""),45604.66666666667)</f>
        <v>45604.66667</v>
      </c>
      <c r="E46" s="1">
        <f>IFERROR(__xludf.DUMMYFUNCTION("""COMPUTED_VALUE"""),1938.05)</f>
        <v>1938.05</v>
      </c>
      <c r="G46" s="2">
        <f>IFERROR(__xludf.DUMMYFUNCTION("""COMPUTED_VALUE"""),45604.66666666667)</f>
        <v>45604.66667</v>
      </c>
      <c r="H46" s="1">
        <f>IFERROR(__xludf.DUMMYFUNCTION("""COMPUTED_VALUE"""),1812.62)</f>
        <v>1812.62</v>
      </c>
      <c r="J46" s="2">
        <f>IFERROR(__xludf.DUMMYFUNCTION("""COMPUTED_VALUE"""),45604.66666666667)</f>
        <v>45604.66667</v>
      </c>
      <c r="K46" s="1">
        <f>IFERROR(__xludf.DUMMYFUNCTION("""COMPUTED_VALUE"""),1931.75)</f>
        <v>1931.75</v>
      </c>
      <c r="M46" s="2">
        <f>IFERROR(__xludf.DUMMYFUNCTION("""COMPUTED_VALUE"""),45604.66666666667)</f>
        <v>45604.66667</v>
      </c>
      <c r="N46" s="1">
        <f>IFERROR(__xludf.DUMMYFUNCTION("""COMPUTED_VALUE"""),1.01664328E8)</f>
        <v>101664328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IFERROR(__xludf.DUMMYFUNCTION("""COMPUTED_VALUE"""),1943.53)</f>
        <v>1943.53</v>
      </c>
      <c r="D47" s="2">
        <f>IFERROR(__xludf.DUMMYFUNCTION("""COMPUTED_VALUE"""),45611.66666666667)</f>
        <v>45611.66667</v>
      </c>
      <c r="E47" s="1">
        <f>IFERROR(__xludf.DUMMYFUNCTION("""COMPUTED_VALUE"""),1955.06)</f>
        <v>1955.06</v>
      </c>
      <c r="G47" s="2">
        <f>IFERROR(__xludf.DUMMYFUNCTION("""COMPUTED_VALUE"""),45611.66666666667)</f>
        <v>45611.66667</v>
      </c>
      <c r="H47" s="1">
        <f>IFERROR(__xludf.DUMMYFUNCTION("""COMPUTED_VALUE"""),1920.98)</f>
        <v>1920.98</v>
      </c>
      <c r="J47" s="2">
        <f>IFERROR(__xludf.DUMMYFUNCTION("""COMPUTED_VALUE"""),45611.66666666667)</f>
        <v>45611.66667</v>
      </c>
      <c r="K47" s="1">
        <f>IFERROR(__xludf.DUMMYFUNCTION("""COMPUTED_VALUE"""),1939.99)</f>
        <v>1939.99</v>
      </c>
      <c r="M47" s="2">
        <f>IFERROR(__xludf.DUMMYFUNCTION("""COMPUTED_VALUE"""),45611.66666666667)</f>
        <v>45611.66667</v>
      </c>
      <c r="N47" s="1">
        <f>IFERROR(__xludf.DUMMYFUNCTION("""COMPUTED_VALUE"""),8.9075173E7)</f>
        <v>89075173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IFERROR(__xludf.DUMMYFUNCTION("""COMPUTED_VALUE"""),1937.38)</f>
        <v>1937.38</v>
      </c>
      <c r="D48" s="2">
        <f>IFERROR(__xludf.DUMMYFUNCTION("""COMPUTED_VALUE"""),45618.66666666667)</f>
        <v>45618.66667</v>
      </c>
      <c r="E48" s="1">
        <f>IFERROR(__xludf.DUMMYFUNCTION("""COMPUTED_VALUE"""),1986.95)</f>
        <v>1986.95</v>
      </c>
      <c r="G48" s="2">
        <f>IFERROR(__xludf.DUMMYFUNCTION("""COMPUTED_VALUE"""),45618.66666666667)</f>
        <v>45618.66667</v>
      </c>
      <c r="H48" s="1">
        <f>IFERROR(__xludf.DUMMYFUNCTION("""COMPUTED_VALUE"""),1915.77)</f>
        <v>1915.77</v>
      </c>
      <c r="J48" s="2">
        <f>IFERROR(__xludf.DUMMYFUNCTION("""COMPUTED_VALUE"""),45618.66666666667)</f>
        <v>45618.66667</v>
      </c>
      <c r="K48" s="1">
        <f>IFERROR(__xludf.DUMMYFUNCTION("""COMPUTED_VALUE"""),1985.79)</f>
        <v>1985.79</v>
      </c>
      <c r="M48" s="2">
        <f>IFERROR(__xludf.DUMMYFUNCTION("""COMPUTED_VALUE"""),45618.66666666667)</f>
        <v>45618.66667</v>
      </c>
      <c r="N48" s="1">
        <f>IFERROR(__xludf.DUMMYFUNCTION("""COMPUTED_VALUE"""),8.1915608E7)</f>
        <v>81915608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IFERROR(__xludf.DUMMYFUNCTION("""COMPUTED_VALUE"""),1989.49)</f>
        <v>1989.49</v>
      </c>
      <c r="D49" s="2">
        <f>IFERROR(__xludf.DUMMYFUNCTION("""COMPUTED_VALUE"""),45625.54166666667)</f>
        <v>45625.54167</v>
      </c>
      <c r="E49" s="1">
        <f>IFERROR(__xludf.DUMMYFUNCTION("""COMPUTED_VALUE"""),2034.42)</f>
        <v>2034.42</v>
      </c>
      <c r="G49" s="2">
        <f>IFERROR(__xludf.DUMMYFUNCTION("""COMPUTED_VALUE"""),45625.54166666667)</f>
        <v>45625.54167</v>
      </c>
      <c r="H49" s="1">
        <f>IFERROR(__xludf.DUMMYFUNCTION("""COMPUTED_VALUE"""),1980.82)</f>
        <v>1980.82</v>
      </c>
      <c r="J49" s="2">
        <f>IFERROR(__xludf.DUMMYFUNCTION("""COMPUTED_VALUE"""),45625.54166666667)</f>
        <v>45625.54167</v>
      </c>
      <c r="K49" s="1">
        <f>IFERROR(__xludf.DUMMYFUNCTION("""COMPUTED_VALUE"""),2015.33)</f>
        <v>2015.33</v>
      </c>
      <c r="M49" s="2">
        <f>IFERROR(__xludf.DUMMYFUNCTION("""COMPUTED_VALUE"""),45625.54166666667)</f>
        <v>45625.54167</v>
      </c>
      <c r="N49" s="1">
        <f>IFERROR(__xludf.DUMMYFUNCTION("""COMPUTED_VALUE"""),8.1430847E7)</f>
        <v>81430847</v>
      </c>
    </row>
    <row r="50">
      <c r="A50" s="2">
        <f>IFERROR(__xludf.DUMMYFUNCTION("""COMPUTED_VALUE"""),45632.66666666667)</f>
        <v>45632.66667</v>
      </c>
      <c r="B50" s="1">
        <f>IFERROR(__xludf.DUMMYFUNCTION("""COMPUTED_VALUE"""),2018.08)</f>
        <v>2018.08</v>
      </c>
      <c r="D50" s="2">
        <f>IFERROR(__xludf.DUMMYFUNCTION("""COMPUTED_VALUE"""),45632.66666666667)</f>
        <v>45632.66667</v>
      </c>
      <c r="E50" s="1">
        <f>IFERROR(__xludf.DUMMYFUNCTION("""COMPUTED_VALUE"""),2020.2)</f>
        <v>2020.2</v>
      </c>
      <c r="G50" s="2">
        <f>IFERROR(__xludf.DUMMYFUNCTION("""COMPUTED_VALUE"""),45632.66666666667)</f>
        <v>45632.66667</v>
      </c>
      <c r="H50" s="1">
        <f>IFERROR(__xludf.DUMMYFUNCTION("""COMPUTED_VALUE"""),1947.72)</f>
        <v>1947.72</v>
      </c>
      <c r="J50" s="2">
        <f>IFERROR(__xludf.DUMMYFUNCTION("""COMPUTED_VALUE"""),45632.66666666667)</f>
        <v>45632.66667</v>
      </c>
      <c r="K50" s="1">
        <f>IFERROR(__xludf.DUMMYFUNCTION("""COMPUTED_VALUE"""),1958.2)</f>
        <v>1958.2</v>
      </c>
      <c r="M50" s="2">
        <f>IFERROR(__xludf.DUMMYFUNCTION("""COMPUTED_VALUE"""),45632.66666666667)</f>
        <v>45632.66667</v>
      </c>
      <c r="N50" s="1">
        <f>IFERROR(__xludf.DUMMYFUNCTION("""COMPUTED_VALUE"""),8.2471474E7)</f>
        <v>82471474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IFERROR(__xludf.DUMMYFUNCTION("""COMPUTED_VALUE"""),1951.15)</f>
        <v>1951.15</v>
      </c>
      <c r="D51" s="2">
        <f>IFERROR(__xludf.DUMMYFUNCTION("""COMPUTED_VALUE"""),45639.66666666667)</f>
        <v>45639.66667</v>
      </c>
      <c r="E51" s="1">
        <f>IFERROR(__xludf.DUMMYFUNCTION("""COMPUTED_VALUE"""),1955.58)</f>
        <v>1955.58</v>
      </c>
      <c r="G51" s="2">
        <f>IFERROR(__xludf.DUMMYFUNCTION("""COMPUTED_VALUE"""),45639.66666666667)</f>
        <v>45639.66667</v>
      </c>
      <c r="H51" s="1">
        <f>IFERROR(__xludf.DUMMYFUNCTION("""COMPUTED_VALUE"""),1871.74)</f>
        <v>1871.74</v>
      </c>
      <c r="J51" s="2">
        <f>IFERROR(__xludf.DUMMYFUNCTION("""COMPUTED_VALUE"""),45639.66666666667)</f>
        <v>45639.66667</v>
      </c>
      <c r="K51" s="1">
        <f>IFERROR(__xludf.DUMMYFUNCTION("""COMPUTED_VALUE"""),1902.9)</f>
        <v>1902.9</v>
      </c>
      <c r="M51" s="2">
        <f>IFERROR(__xludf.DUMMYFUNCTION("""COMPUTED_VALUE"""),45639.66666666667)</f>
        <v>45639.66667</v>
      </c>
      <c r="N51" s="1">
        <f>IFERROR(__xludf.DUMMYFUNCTION("""COMPUTED_VALUE"""),1.01975885E8)</f>
        <v>101975885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IFERROR(__xludf.DUMMYFUNCTION("""COMPUTED_VALUE"""),1909.76)</f>
        <v>1909.76</v>
      </c>
      <c r="D52" s="2">
        <f>IFERROR(__xludf.DUMMYFUNCTION("""COMPUTED_VALUE"""),45646.66666666667)</f>
        <v>45646.66667</v>
      </c>
      <c r="E52" s="1">
        <f>IFERROR(__xludf.DUMMYFUNCTION("""COMPUTED_VALUE"""),1913.28)</f>
        <v>1913.28</v>
      </c>
      <c r="G52" s="2">
        <f>IFERROR(__xludf.DUMMYFUNCTION("""COMPUTED_VALUE"""),45646.66666666667)</f>
        <v>45646.66667</v>
      </c>
      <c r="H52" s="1">
        <f>IFERROR(__xludf.DUMMYFUNCTION("""COMPUTED_VALUE"""),1816.47)</f>
        <v>1816.47</v>
      </c>
      <c r="J52" s="2">
        <f>IFERROR(__xludf.DUMMYFUNCTION("""COMPUTED_VALUE"""),45646.66666666667)</f>
        <v>45646.66667</v>
      </c>
      <c r="K52" s="1">
        <f>IFERROR(__xludf.DUMMYFUNCTION("""COMPUTED_VALUE"""),1848.83)</f>
        <v>1848.83</v>
      </c>
      <c r="M52" s="2">
        <f>IFERROR(__xludf.DUMMYFUNCTION("""COMPUTED_VALUE"""),45646.66666666667)</f>
        <v>45646.66667</v>
      </c>
      <c r="N52" s="1">
        <f>IFERROR(__xludf.DUMMYFUNCTION("""COMPUTED_VALUE"""),1.35960957E8)</f>
        <v>135960957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IFERROR(__xludf.DUMMYFUNCTION("""COMPUTED_VALUE"""),1842.71)</f>
        <v>1842.71</v>
      </c>
      <c r="D53" s="2">
        <f>IFERROR(__xludf.DUMMYFUNCTION("""COMPUTED_VALUE"""),45653.66666666667)</f>
        <v>45653.66667</v>
      </c>
      <c r="E53" s="1">
        <f>IFERROR(__xludf.DUMMYFUNCTION("""COMPUTED_VALUE"""),1878.45)</f>
        <v>1878.45</v>
      </c>
      <c r="G53" s="2">
        <f>IFERROR(__xludf.DUMMYFUNCTION("""COMPUTED_VALUE"""),45653.66666666667)</f>
        <v>45653.66667</v>
      </c>
      <c r="H53" s="1">
        <f>IFERROR(__xludf.DUMMYFUNCTION("""COMPUTED_VALUE"""),1836.98)</f>
        <v>1836.98</v>
      </c>
      <c r="J53" s="2">
        <f>IFERROR(__xludf.DUMMYFUNCTION("""COMPUTED_VALUE"""),45653.66666666667)</f>
        <v>45653.66667</v>
      </c>
      <c r="K53" s="1">
        <f>IFERROR(__xludf.DUMMYFUNCTION("""COMPUTED_VALUE"""),1861.27)</f>
        <v>1861.27</v>
      </c>
      <c r="M53" s="2">
        <f>IFERROR(__xludf.DUMMYFUNCTION("""COMPUTED_VALUE"""),45653.66666666667)</f>
        <v>45653.66667</v>
      </c>
      <c r="N53" s="1">
        <f>IFERROR(__xludf.DUMMYFUNCTION("""COMPUTED_VALUE"""),4.3468068E7)</f>
        <v>43468068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IFERROR(__xludf.DUMMYFUNCTION("""COMPUTED_VALUE"""),1847.27)</f>
        <v>1847.27</v>
      </c>
      <c r="D54" s="2">
        <f>IFERROR(__xludf.DUMMYFUNCTION("""COMPUTED_VALUE"""),45660.66666666667)</f>
        <v>45660.66667</v>
      </c>
      <c r="E54" s="1">
        <f>IFERROR(__xludf.DUMMYFUNCTION("""COMPUTED_VALUE"""),1862.17)</f>
        <v>1862.17</v>
      </c>
      <c r="G54" s="2">
        <f>IFERROR(__xludf.DUMMYFUNCTION("""COMPUTED_VALUE"""),45660.66666666667)</f>
        <v>45660.66667</v>
      </c>
      <c r="H54" s="1">
        <f>IFERROR(__xludf.DUMMYFUNCTION("""COMPUTED_VALUE"""),1832.82)</f>
        <v>1832.82</v>
      </c>
      <c r="J54" s="2">
        <f>IFERROR(__xludf.DUMMYFUNCTION("""COMPUTED_VALUE"""),45660.66666666667)</f>
        <v>45660.66667</v>
      </c>
      <c r="K54" s="1">
        <f>IFERROR(__xludf.DUMMYFUNCTION("""COMPUTED_VALUE"""),1845.76)</f>
        <v>1845.76</v>
      </c>
      <c r="M54" s="2">
        <f>IFERROR(__xludf.DUMMYFUNCTION("""COMPUTED_VALUE"""),45660.66666666667)</f>
        <v>45660.66667</v>
      </c>
      <c r="N54" s="1">
        <f>IFERROR(__xludf.DUMMYFUNCTION("""COMPUTED_VALUE"""),5.6609821E7)</f>
        <v>56609821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IFERROR(__xludf.DUMMYFUNCTION("""COMPUTED_VALUE"""),1846.96)</f>
        <v>1846.96</v>
      </c>
      <c r="D55" s="2">
        <f>IFERROR(__xludf.DUMMYFUNCTION("""COMPUTED_VALUE"""),45667.66666666667)</f>
        <v>45667.66667</v>
      </c>
      <c r="E55" s="1">
        <f>IFERROR(__xludf.DUMMYFUNCTION("""COMPUTED_VALUE"""),1853.3)</f>
        <v>1853.3</v>
      </c>
      <c r="G55" s="2">
        <f>IFERROR(__xludf.DUMMYFUNCTION("""COMPUTED_VALUE"""),45667.66666666667)</f>
        <v>45667.66667</v>
      </c>
      <c r="H55" s="1">
        <f>IFERROR(__xludf.DUMMYFUNCTION("""COMPUTED_VALUE"""),1758.45)</f>
        <v>1758.45</v>
      </c>
      <c r="J55" s="2">
        <f>IFERROR(__xludf.DUMMYFUNCTION("""COMPUTED_VALUE"""),45667.66666666667)</f>
        <v>45667.66667</v>
      </c>
      <c r="K55" s="1">
        <f>IFERROR(__xludf.DUMMYFUNCTION("""COMPUTED_VALUE"""),1774.21)</f>
        <v>1774.21</v>
      </c>
      <c r="M55" s="2">
        <f>IFERROR(__xludf.DUMMYFUNCTION("""COMPUTED_VALUE"""),45667.66666666667)</f>
        <v>45667.66667</v>
      </c>
      <c r="N55" s="1">
        <f>IFERROR(__xludf.DUMMYFUNCTION("""COMPUTED_VALUE"""),9.2939916E7)</f>
        <v>92939916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IFERROR(__xludf.DUMMYFUNCTION("""COMPUTED_VALUE"""),1756.02)</f>
        <v>1756.02</v>
      </c>
      <c r="D56" s="2">
        <f>IFERROR(__xludf.DUMMYFUNCTION("""COMPUTED_VALUE"""),45674.66666666667)</f>
        <v>45674.66667</v>
      </c>
      <c r="E56" s="1">
        <f>IFERROR(__xludf.DUMMYFUNCTION("""COMPUTED_VALUE"""),1880.93)</f>
        <v>1880.93</v>
      </c>
      <c r="G56" s="2">
        <f>IFERROR(__xludf.DUMMYFUNCTION("""COMPUTED_VALUE"""),45674.66666666667)</f>
        <v>45674.66667</v>
      </c>
      <c r="H56" s="1">
        <f>IFERROR(__xludf.DUMMYFUNCTION("""COMPUTED_VALUE"""),1755.13)</f>
        <v>1755.13</v>
      </c>
      <c r="J56" s="2">
        <f>IFERROR(__xludf.DUMMYFUNCTION("""COMPUTED_VALUE"""),45674.66666666667)</f>
        <v>45674.66667</v>
      </c>
      <c r="K56" s="1">
        <f>IFERROR(__xludf.DUMMYFUNCTION("""COMPUTED_VALUE"""),1854.13)</f>
        <v>1854.13</v>
      </c>
      <c r="M56" s="2">
        <f>IFERROR(__xludf.DUMMYFUNCTION("""COMPUTED_VALUE"""),45674.66666666667)</f>
        <v>45674.66667</v>
      </c>
      <c r="N56" s="1">
        <f>IFERROR(__xludf.DUMMYFUNCTION("""COMPUTED_VALUE"""),1.0596003E8)</f>
        <v>105960030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IFERROR(__xludf.DUMMYFUNCTION("""COMPUTED_VALUE"""),1859.47)</f>
        <v>1859.47</v>
      </c>
      <c r="D57" s="2">
        <f>IFERROR(__xludf.DUMMYFUNCTION("""COMPUTED_VALUE"""),45681.66666666667)</f>
        <v>45681.66667</v>
      </c>
      <c r="E57" s="1">
        <f>IFERROR(__xludf.DUMMYFUNCTION("""COMPUTED_VALUE"""),1874.19)</f>
        <v>1874.19</v>
      </c>
      <c r="G57" s="2">
        <f>IFERROR(__xludf.DUMMYFUNCTION("""COMPUTED_VALUE"""),45681.66666666667)</f>
        <v>45681.66667</v>
      </c>
      <c r="H57" s="1">
        <f>IFERROR(__xludf.DUMMYFUNCTION("""COMPUTED_VALUE"""),1815.78)</f>
        <v>1815.78</v>
      </c>
      <c r="J57" s="2">
        <f>IFERROR(__xludf.DUMMYFUNCTION("""COMPUTED_VALUE"""),45681.66666666667)</f>
        <v>45681.66667</v>
      </c>
      <c r="K57" s="1">
        <f>IFERROR(__xludf.DUMMYFUNCTION("""COMPUTED_VALUE"""),1831.38)</f>
        <v>1831.38</v>
      </c>
      <c r="M57" s="2">
        <f>IFERROR(__xludf.DUMMYFUNCTION("""COMPUTED_VALUE"""),45681.66666666667)</f>
        <v>45681.66667</v>
      </c>
      <c r="N57" s="1">
        <f>IFERROR(__xludf.DUMMYFUNCTION("""COMPUTED_VALUE"""),8.8715923E7)</f>
        <v>88715923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IFERROR(__xludf.DUMMYFUNCTION("""COMPUTED_VALUE"""),1842.64)</f>
        <v>1842.64</v>
      </c>
      <c r="D58" s="2">
        <f>IFERROR(__xludf.DUMMYFUNCTION("""COMPUTED_VALUE"""),45688.66666666667)</f>
        <v>45688.66667</v>
      </c>
      <c r="E58" s="1">
        <f>IFERROR(__xludf.DUMMYFUNCTION("""COMPUTED_VALUE"""),1897.85)</f>
        <v>1897.85</v>
      </c>
      <c r="G58" s="2">
        <f>IFERROR(__xludf.DUMMYFUNCTION("""COMPUTED_VALUE"""),45688.66666666667)</f>
        <v>45688.66667</v>
      </c>
      <c r="H58" s="1">
        <f>IFERROR(__xludf.DUMMYFUNCTION("""COMPUTED_VALUE"""),1842.64)</f>
        <v>1842.64</v>
      </c>
      <c r="J58" s="2">
        <f>IFERROR(__xludf.DUMMYFUNCTION("""COMPUTED_VALUE"""),45688.66666666667)</f>
        <v>45688.66667</v>
      </c>
      <c r="K58" s="1">
        <f>IFERROR(__xludf.DUMMYFUNCTION("""COMPUTED_VALUE"""),1864.86)</f>
        <v>1864.86</v>
      </c>
      <c r="M58" s="2">
        <f>IFERROR(__xludf.DUMMYFUNCTION("""COMPUTED_VALUE"""),45688.66666666667)</f>
        <v>45688.66667</v>
      </c>
      <c r="N58" s="1">
        <f>IFERROR(__xludf.DUMMYFUNCTION("""COMPUTED_VALUE"""),1.05413629E8)</f>
        <v>105413629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IFERROR(__xludf.DUMMYFUNCTION("""COMPUTED_VALUE"""),1854.1)</f>
        <v>1854.1</v>
      </c>
      <c r="D59" s="2">
        <f>IFERROR(__xludf.DUMMYFUNCTION("""COMPUTED_VALUE"""),45695.66666666667)</f>
        <v>45695.66667</v>
      </c>
      <c r="E59" s="1">
        <f>IFERROR(__xludf.DUMMYFUNCTION("""COMPUTED_VALUE"""),1901.94)</f>
        <v>1901.94</v>
      </c>
      <c r="G59" s="2">
        <f>IFERROR(__xludf.DUMMYFUNCTION("""COMPUTED_VALUE"""),45695.66666666667)</f>
        <v>45695.66667</v>
      </c>
      <c r="H59" s="1">
        <f>IFERROR(__xludf.DUMMYFUNCTION("""COMPUTED_VALUE"""),1836.32)</f>
        <v>1836.32</v>
      </c>
      <c r="J59" s="2">
        <f>IFERROR(__xludf.DUMMYFUNCTION("""COMPUTED_VALUE"""),45695.66666666667)</f>
        <v>45695.66667</v>
      </c>
      <c r="K59" s="1">
        <f>IFERROR(__xludf.DUMMYFUNCTION("""COMPUTED_VALUE"""),1887.44)</f>
        <v>1887.44</v>
      </c>
      <c r="M59" s="2">
        <f>IFERROR(__xludf.DUMMYFUNCTION("""COMPUTED_VALUE"""),45695.66666666667)</f>
        <v>45695.66667</v>
      </c>
      <c r="N59" s="1">
        <f>IFERROR(__xludf.DUMMYFUNCTION("""COMPUTED_VALUE"""),9.3229079E7)</f>
        <v>93229079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IFERROR(__xludf.DUMMYFUNCTION("""COMPUTED_VALUE"""),1889.5)</f>
        <v>1889.5</v>
      </c>
      <c r="D60" s="2">
        <f>IFERROR(__xludf.DUMMYFUNCTION("""COMPUTED_VALUE"""),45702.66666666667)</f>
        <v>45702.66667</v>
      </c>
      <c r="E60" s="1">
        <f>IFERROR(__xludf.DUMMYFUNCTION("""COMPUTED_VALUE"""),1890.05)</f>
        <v>1890.05</v>
      </c>
      <c r="G60" s="2">
        <f>IFERROR(__xludf.DUMMYFUNCTION("""COMPUTED_VALUE"""),45702.66666666667)</f>
        <v>45702.66667</v>
      </c>
      <c r="H60" s="1">
        <f>IFERROR(__xludf.DUMMYFUNCTION("""COMPUTED_VALUE"""),1851.22)</f>
        <v>1851.22</v>
      </c>
      <c r="J60" s="2">
        <f>IFERROR(__xludf.DUMMYFUNCTION("""COMPUTED_VALUE"""),45702.66666666667)</f>
        <v>45702.66667</v>
      </c>
      <c r="K60" s="1">
        <f>IFERROR(__xludf.DUMMYFUNCTION("""COMPUTED_VALUE"""),1867.73)</f>
        <v>1867.73</v>
      </c>
      <c r="M60" s="2">
        <f>IFERROR(__xludf.DUMMYFUNCTION("""COMPUTED_VALUE"""),45702.66666666667)</f>
        <v>45702.66667</v>
      </c>
      <c r="N60" s="1">
        <f>IFERROR(__xludf.DUMMYFUNCTION("""COMPUTED_VALUE"""),1.04117891E8)</f>
        <v>104117891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IFERROR(__xludf.DUMMYFUNCTION("""COMPUTED_VALUE"""),1873.01)</f>
        <v>1873.01</v>
      </c>
      <c r="D61" s="2">
        <f>IFERROR(__xludf.DUMMYFUNCTION("""COMPUTED_VALUE"""),45709.66666666667)</f>
        <v>45709.66667</v>
      </c>
      <c r="E61" s="1">
        <f>IFERROR(__xludf.DUMMYFUNCTION("""COMPUTED_VALUE"""),1894.41)</f>
        <v>1894.41</v>
      </c>
      <c r="G61" s="2">
        <f>IFERROR(__xludf.DUMMYFUNCTION("""COMPUTED_VALUE"""),45709.66666666667)</f>
        <v>45709.66667</v>
      </c>
      <c r="H61" s="1">
        <f>IFERROR(__xludf.DUMMYFUNCTION("""COMPUTED_VALUE"""),1861.41)</f>
        <v>1861.41</v>
      </c>
      <c r="J61" s="2">
        <f>IFERROR(__xludf.DUMMYFUNCTION("""COMPUTED_VALUE"""),45709.66666666667)</f>
        <v>45709.66667</v>
      </c>
      <c r="K61" s="1">
        <f>IFERROR(__xludf.DUMMYFUNCTION("""COMPUTED_VALUE"""),1871.27)</f>
        <v>1871.27</v>
      </c>
      <c r="M61" s="2">
        <f>IFERROR(__xludf.DUMMYFUNCTION("""COMPUTED_VALUE"""),45709.66666666667)</f>
        <v>45709.66667</v>
      </c>
      <c r="N61" s="1">
        <f>IFERROR(__xludf.DUMMYFUNCTION("""COMPUTED_VALUE"""),8.0528946E7)</f>
        <v>80528946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IFERROR(__xludf.DUMMYFUNCTION("""COMPUTED_VALUE"""),1879.52)</f>
        <v>1879.52</v>
      </c>
      <c r="D62" s="2">
        <f>IFERROR(__xludf.DUMMYFUNCTION("""COMPUTED_VALUE"""),45716.66666666667)</f>
        <v>45716.66667</v>
      </c>
      <c r="E62" s="1">
        <f>IFERROR(__xludf.DUMMYFUNCTION("""COMPUTED_VALUE"""),1990.22)</f>
        <v>1990.22</v>
      </c>
      <c r="G62" s="2">
        <f>IFERROR(__xludf.DUMMYFUNCTION("""COMPUTED_VALUE"""),45716.66666666667)</f>
        <v>45716.66667</v>
      </c>
      <c r="H62" s="1">
        <f>IFERROR(__xludf.DUMMYFUNCTION("""COMPUTED_VALUE"""),1876.85)</f>
        <v>1876.85</v>
      </c>
      <c r="J62" s="2">
        <f>IFERROR(__xludf.DUMMYFUNCTION("""COMPUTED_VALUE"""),45716.66666666667)</f>
        <v>45716.66667</v>
      </c>
      <c r="K62" s="1">
        <f>IFERROR(__xludf.DUMMYFUNCTION("""COMPUTED_VALUE"""),1988.78)</f>
        <v>1988.78</v>
      </c>
      <c r="M62" s="2">
        <f>IFERROR(__xludf.DUMMYFUNCTION("""COMPUTED_VALUE"""),45716.66666666667)</f>
        <v>45716.66667</v>
      </c>
      <c r="N62" s="1">
        <f>IFERROR(__xludf.DUMMYFUNCTION("""COMPUTED_VALUE"""),1.18162877E8)</f>
        <v>118162877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IFERROR(__xludf.DUMMYFUNCTION("""COMPUTED_VALUE"""),1992.4)</f>
        <v>1992.4</v>
      </c>
      <c r="D63" s="2">
        <f>IFERROR(__xludf.DUMMYFUNCTION("""COMPUTED_VALUE"""),45723.66666666667)</f>
        <v>45723.66667</v>
      </c>
      <c r="E63" s="1">
        <f>IFERROR(__xludf.DUMMYFUNCTION("""COMPUTED_VALUE"""),2015.3)</f>
        <v>2015.3</v>
      </c>
      <c r="G63" s="2">
        <f>IFERROR(__xludf.DUMMYFUNCTION("""COMPUTED_VALUE"""),45723.66666666667)</f>
        <v>45723.66667</v>
      </c>
      <c r="H63" s="1">
        <f>IFERROR(__xludf.DUMMYFUNCTION("""COMPUTED_VALUE"""),1950.25)</f>
        <v>1950.25</v>
      </c>
      <c r="J63" s="2">
        <f>IFERROR(__xludf.DUMMYFUNCTION("""COMPUTED_VALUE"""),45723.66666666667)</f>
        <v>45723.66667</v>
      </c>
      <c r="K63" s="1">
        <f>IFERROR(__xludf.DUMMYFUNCTION("""COMPUTED_VALUE"""),1975.17)</f>
        <v>1975.17</v>
      </c>
      <c r="M63" s="2">
        <f>IFERROR(__xludf.DUMMYFUNCTION("""COMPUTED_VALUE"""),45723.66666666667)</f>
        <v>45723.66667</v>
      </c>
      <c r="N63" s="1">
        <f>IFERROR(__xludf.DUMMYFUNCTION("""COMPUTED_VALUE"""),1.07875884E8)</f>
        <v>107875884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IFERROR(__xludf.DUMMYFUNCTION("""COMPUTED_VALUE"""),1964.9)</f>
        <v>1964.9</v>
      </c>
      <c r="D64" s="2">
        <f>IFERROR(__xludf.DUMMYFUNCTION("""COMPUTED_VALUE"""),45730.66666666667)</f>
        <v>45730.66667</v>
      </c>
      <c r="E64" s="1">
        <f>IFERROR(__xludf.DUMMYFUNCTION("""COMPUTED_VALUE"""),2011.84)</f>
        <v>2011.84</v>
      </c>
      <c r="G64" s="2">
        <f>IFERROR(__xludf.DUMMYFUNCTION("""COMPUTED_VALUE"""),45730.66666666667)</f>
        <v>45730.66667</v>
      </c>
      <c r="H64" s="1">
        <f>IFERROR(__xludf.DUMMYFUNCTION("""COMPUTED_VALUE"""),1922.32)</f>
        <v>1922.32</v>
      </c>
      <c r="J64" s="2">
        <f>IFERROR(__xludf.DUMMYFUNCTION("""COMPUTED_VALUE"""),45730.66666666667)</f>
        <v>45730.66667</v>
      </c>
      <c r="K64" s="1">
        <f>IFERROR(__xludf.DUMMYFUNCTION("""COMPUTED_VALUE"""),2006.27)</f>
        <v>2006.27</v>
      </c>
      <c r="M64" s="2">
        <f>IFERROR(__xludf.DUMMYFUNCTION("""COMPUTED_VALUE"""),45730.66666666667)</f>
        <v>45730.66667</v>
      </c>
      <c r="N64" s="1">
        <f>IFERROR(__xludf.DUMMYFUNCTION("""COMPUTED_VALUE"""),1.21993359E8)</f>
        <v>121993359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IFERROR(__xludf.DUMMYFUNCTION("""COMPUTED_VALUE"""),1998.16)</f>
        <v>1998.16</v>
      </c>
      <c r="D65" s="2">
        <f>IFERROR(__xludf.DUMMYFUNCTION("""COMPUTED_VALUE"""),45737.66666666667)</f>
        <v>45737.66667</v>
      </c>
      <c r="E65" s="1">
        <f>IFERROR(__xludf.DUMMYFUNCTION("""COMPUTED_VALUE"""),2046.22)</f>
        <v>2046.22</v>
      </c>
      <c r="G65" s="2">
        <f>IFERROR(__xludf.DUMMYFUNCTION("""COMPUTED_VALUE"""),45737.66666666667)</f>
        <v>45737.66667</v>
      </c>
      <c r="H65" s="1">
        <f>IFERROR(__xludf.DUMMYFUNCTION("""COMPUTED_VALUE"""),1973.79)</f>
        <v>1973.79</v>
      </c>
      <c r="J65" s="2">
        <f>IFERROR(__xludf.DUMMYFUNCTION("""COMPUTED_VALUE"""),45737.66666666667)</f>
        <v>45737.66667</v>
      </c>
      <c r="K65" s="1">
        <f>IFERROR(__xludf.DUMMYFUNCTION("""COMPUTED_VALUE"""),1978.14)</f>
        <v>1978.14</v>
      </c>
      <c r="M65" s="2">
        <f>IFERROR(__xludf.DUMMYFUNCTION("""COMPUTED_VALUE"""),45737.66666666667)</f>
        <v>45737.66667</v>
      </c>
      <c r="N65" s="1">
        <f>IFERROR(__xludf.DUMMYFUNCTION("""COMPUTED_VALUE"""),1.5322593E8)</f>
        <v>153225930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IFERROR(__xludf.DUMMYFUNCTION("""COMPUTED_VALUE"""),1989.61)</f>
        <v>1989.61</v>
      </c>
      <c r="D66" s="2">
        <f>IFERROR(__xludf.DUMMYFUNCTION("""COMPUTED_VALUE"""),45744.66666666667)</f>
        <v>45744.66667</v>
      </c>
      <c r="E66" s="1">
        <f>IFERROR(__xludf.DUMMYFUNCTION("""COMPUTED_VALUE"""),2042.89)</f>
        <v>2042.89</v>
      </c>
      <c r="G66" s="2">
        <f>IFERROR(__xludf.DUMMYFUNCTION("""COMPUTED_VALUE"""),45744.66666666667)</f>
        <v>45744.66667</v>
      </c>
      <c r="H66" s="1">
        <f>IFERROR(__xludf.DUMMYFUNCTION("""COMPUTED_VALUE"""),1981.08)</f>
        <v>1981.08</v>
      </c>
      <c r="J66" s="2">
        <f>IFERROR(__xludf.DUMMYFUNCTION("""COMPUTED_VALUE"""),45744.66666666667)</f>
        <v>45744.66667</v>
      </c>
      <c r="K66" s="1">
        <f>IFERROR(__xludf.DUMMYFUNCTION("""COMPUTED_VALUE"""),2019.83)</f>
        <v>2019.83</v>
      </c>
      <c r="M66" s="2">
        <f>IFERROR(__xludf.DUMMYFUNCTION("""COMPUTED_VALUE"""),45744.66666666667)</f>
        <v>45744.66667</v>
      </c>
      <c r="N66" s="1">
        <f>IFERROR(__xludf.DUMMYFUNCTION("""COMPUTED_VALUE"""),1.29187081E8)</f>
        <v>129187081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IFERROR(__xludf.DUMMYFUNCTION("""COMPUTED_VALUE"""),2021.61)</f>
        <v>2021.61</v>
      </c>
      <c r="D67" s="2">
        <f>IFERROR(__xludf.DUMMYFUNCTION("""COMPUTED_VALUE"""),45751.66666666667)</f>
        <v>45751.66667</v>
      </c>
      <c r="E67" s="1">
        <f>IFERROR(__xludf.DUMMYFUNCTION("""COMPUTED_VALUE"""),2065.57)</f>
        <v>2065.57</v>
      </c>
      <c r="G67" s="2">
        <f>IFERROR(__xludf.DUMMYFUNCTION("""COMPUTED_VALUE"""),45751.66666666667)</f>
        <v>45751.66667</v>
      </c>
      <c r="H67" s="1">
        <f>IFERROR(__xludf.DUMMYFUNCTION("""COMPUTED_VALUE"""),1866.27)</f>
        <v>1866.27</v>
      </c>
      <c r="J67" s="2">
        <f>IFERROR(__xludf.DUMMYFUNCTION("""COMPUTED_VALUE"""),45751.66666666667)</f>
        <v>45751.66667</v>
      </c>
      <c r="K67" s="1">
        <f>IFERROR(__xludf.DUMMYFUNCTION("""COMPUTED_VALUE"""),1874.82)</f>
        <v>1874.82</v>
      </c>
      <c r="M67" s="2">
        <f>IFERROR(__xludf.DUMMYFUNCTION("""COMPUTED_VALUE"""),45751.66666666667)</f>
        <v>45751.66667</v>
      </c>
      <c r="N67" s="1">
        <f>IFERROR(__xludf.DUMMYFUNCTION("""COMPUTED_VALUE"""),1.71766232E8)</f>
        <v>171766232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IFERROR(__xludf.DUMMYFUNCTION("""COMPUTED_VALUE"""),1835.21)</f>
        <v>1835.21</v>
      </c>
      <c r="D68" s="2">
        <f>IFERROR(__xludf.DUMMYFUNCTION("""COMPUTED_VALUE"""),45758.66666666667)</f>
        <v>45758.66667</v>
      </c>
      <c r="E68" s="1">
        <f>IFERROR(__xludf.DUMMYFUNCTION("""COMPUTED_VALUE"""),1947.6)</f>
        <v>1947.6</v>
      </c>
      <c r="G68" s="2">
        <f>IFERROR(__xludf.DUMMYFUNCTION("""COMPUTED_VALUE"""),45758.66666666667)</f>
        <v>45758.66667</v>
      </c>
      <c r="H68" s="1">
        <f>IFERROR(__xludf.DUMMYFUNCTION("""COMPUTED_VALUE"""),1792.93)</f>
        <v>1792.93</v>
      </c>
      <c r="J68" s="2">
        <f>IFERROR(__xludf.DUMMYFUNCTION("""COMPUTED_VALUE"""),45758.66666666667)</f>
        <v>45758.66667</v>
      </c>
      <c r="K68" s="1">
        <f>IFERROR(__xludf.DUMMYFUNCTION("""COMPUTED_VALUE"""),1935.32)</f>
        <v>1935.32</v>
      </c>
      <c r="M68" s="2">
        <f>IFERROR(__xludf.DUMMYFUNCTION("""COMPUTED_VALUE"""),45758.66666666667)</f>
        <v>45758.66667</v>
      </c>
      <c r="N68" s="1">
        <f>IFERROR(__xludf.DUMMYFUNCTION("""COMPUTED_VALUE"""),1.95651834E8)</f>
        <v>195651834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IFERROR(__xludf.DUMMYFUNCTION("""COMPUTED_VALUE"""),1953.1)</f>
        <v>1953.1</v>
      </c>
      <c r="D69" s="2">
        <f>IFERROR(__xludf.DUMMYFUNCTION("""COMPUTED_VALUE"""),45764.66666666667)</f>
        <v>45764.66667</v>
      </c>
      <c r="E69" s="1">
        <f>IFERROR(__xludf.DUMMYFUNCTION("""COMPUTED_VALUE"""),1986.26)</f>
        <v>1986.26</v>
      </c>
      <c r="G69" s="2">
        <f>IFERROR(__xludf.DUMMYFUNCTION("""COMPUTED_VALUE"""),45764.66666666667)</f>
        <v>45764.66667</v>
      </c>
      <c r="H69" s="1">
        <f>IFERROR(__xludf.DUMMYFUNCTION("""COMPUTED_VALUE"""),1925.31)</f>
        <v>1925.31</v>
      </c>
      <c r="J69" s="2">
        <f>IFERROR(__xludf.DUMMYFUNCTION("""COMPUTED_VALUE"""),45764.66666666667)</f>
        <v>45764.66667</v>
      </c>
      <c r="K69" s="1">
        <f>IFERROR(__xludf.DUMMYFUNCTION("""COMPUTED_VALUE"""),1934.3)</f>
        <v>1934.3</v>
      </c>
      <c r="M69" s="2">
        <f>IFERROR(__xludf.DUMMYFUNCTION("""COMPUTED_VALUE"""),45764.66666666667)</f>
        <v>45764.66667</v>
      </c>
      <c r="N69" s="1">
        <f>IFERROR(__xludf.DUMMYFUNCTION("""COMPUTED_VALUE"""),1.00984481E8)</f>
        <v>100984481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IFERROR(__xludf.DUMMYFUNCTION("""COMPUTED_VALUE"""),1928.22)</f>
        <v>1928.22</v>
      </c>
      <c r="D70" s="2">
        <f>IFERROR(__xludf.DUMMYFUNCTION("""COMPUTED_VALUE"""),45772.66666666667)</f>
        <v>45772.66667</v>
      </c>
      <c r="E70" s="1">
        <f>IFERROR(__xludf.DUMMYFUNCTION("""COMPUTED_VALUE"""),1959.4)</f>
        <v>1959.4</v>
      </c>
      <c r="G70" s="2">
        <f>IFERROR(__xludf.DUMMYFUNCTION("""COMPUTED_VALUE"""),45772.66666666667)</f>
        <v>45772.66667</v>
      </c>
      <c r="H70" s="1">
        <f>IFERROR(__xludf.DUMMYFUNCTION("""COMPUTED_VALUE"""),1862.89)</f>
        <v>1862.89</v>
      </c>
      <c r="J70" s="2">
        <f>IFERROR(__xludf.DUMMYFUNCTION("""COMPUTED_VALUE"""),45772.66666666667)</f>
        <v>45772.66667</v>
      </c>
      <c r="K70" s="1">
        <f>IFERROR(__xludf.DUMMYFUNCTION("""COMPUTED_VALUE"""),1921.47)</f>
        <v>1921.47</v>
      </c>
      <c r="M70" s="2">
        <f>IFERROR(__xludf.DUMMYFUNCTION("""COMPUTED_VALUE"""),45772.66666666667)</f>
        <v>45772.66667</v>
      </c>
      <c r="N70" s="1">
        <f>IFERROR(__xludf.DUMMYFUNCTION("""COMPUTED_VALUE"""),1.16879788E8)</f>
        <v>116879788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IFERROR(__xludf.DUMMYFUNCTION("""COMPUTED_VALUE"""),1930.02)</f>
        <v>1930.02</v>
      </c>
      <c r="D71" s="2">
        <f>IFERROR(__xludf.DUMMYFUNCTION("""COMPUTED_VALUE"""),45779.66666666667)</f>
        <v>45779.66667</v>
      </c>
      <c r="E71" s="1">
        <f>IFERROR(__xludf.DUMMYFUNCTION("""COMPUTED_VALUE"""),2006.18)</f>
        <v>2006.18</v>
      </c>
      <c r="G71" s="2">
        <f>IFERROR(__xludf.DUMMYFUNCTION("""COMPUTED_VALUE"""),45779.66666666667)</f>
        <v>45779.66667</v>
      </c>
      <c r="H71" s="1">
        <f>IFERROR(__xludf.DUMMYFUNCTION("""COMPUTED_VALUE"""),1926.82)</f>
        <v>1926.82</v>
      </c>
      <c r="J71" s="2">
        <f>IFERROR(__xludf.DUMMYFUNCTION("""COMPUTED_VALUE"""),45779.66666666667)</f>
        <v>45779.66667</v>
      </c>
      <c r="K71" s="1">
        <f>IFERROR(__xludf.DUMMYFUNCTION("""COMPUTED_VALUE"""),2002.37)</f>
        <v>2002.37</v>
      </c>
      <c r="M71" s="2">
        <f>IFERROR(__xludf.DUMMYFUNCTION("""COMPUTED_VALUE"""),45779.66666666667)</f>
        <v>45779.66667</v>
      </c>
      <c r="N71" s="1">
        <f>IFERROR(__xludf.DUMMYFUNCTION("""COMPUTED_VALUE"""),1.27490413E8)</f>
        <v>127490413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IFERROR(__xludf.DUMMYFUNCTION("""COMPUTED_VALUE"""),1996.38)</f>
        <v>1996.38</v>
      </c>
      <c r="D72" s="2">
        <f>IFERROR(__xludf.DUMMYFUNCTION("""COMPUTED_VALUE"""),45786.66666666667)</f>
        <v>45786.66667</v>
      </c>
      <c r="E72" s="1">
        <f>IFERROR(__xludf.DUMMYFUNCTION("""COMPUTED_VALUE"""),2027.88)</f>
        <v>2027.88</v>
      </c>
      <c r="G72" s="2">
        <f>IFERROR(__xludf.DUMMYFUNCTION("""COMPUTED_VALUE"""),45786.66666666667)</f>
        <v>45786.66667</v>
      </c>
      <c r="H72" s="1">
        <f>IFERROR(__xludf.DUMMYFUNCTION("""COMPUTED_VALUE"""),1979.1)</f>
        <v>1979.1</v>
      </c>
      <c r="J72" s="2">
        <f>IFERROR(__xludf.DUMMYFUNCTION("""COMPUTED_VALUE"""),45786.66666666667)</f>
        <v>45786.66667</v>
      </c>
      <c r="K72" s="1">
        <f>IFERROR(__xludf.DUMMYFUNCTION("""COMPUTED_VALUE"""),2008.98)</f>
        <v>2008.98</v>
      </c>
      <c r="M72" s="2">
        <f>IFERROR(__xludf.DUMMYFUNCTION("""COMPUTED_VALUE"""),45786.66666666667)</f>
        <v>45786.66667</v>
      </c>
      <c r="N72" s="1">
        <f>IFERROR(__xludf.DUMMYFUNCTION("""COMPUTED_VALUE"""),1.0393903E8)</f>
        <v>103939030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IFERROR(__xludf.DUMMYFUNCTION("""COMPUTED_VALUE"""),2013.49)</f>
        <v>2013.49</v>
      </c>
      <c r="D73" s="2">
        <f>IFERROR(__xludf.DUMMYFUNCTION("""COMPUTED_VALUE"""),45793.66666666667)</f>
        <v>45793.66667</v>
      </c>
      <c r="E73" s="1">
        <f>IFERROR(__xludf.DUMMYFUNCTION("""COMPUTED_VALUE"""),2039.16)</f>
        <v>2039.16</v>
      </c>
      <c r="G73" s="2">
        <f>IFERROR(__xludf.DUMMYFUNCTION("""COMPUTED_VALUE"""),45793.66666666667)</f>
        <v>45793.66667</v>
      </c>
      <c r="H73" s="1">
        <f>IFERROR(__xludf.DUMMYFUNCTION("""COMPUTED_VALUE"""),1966.98)</f>
        <v>1966.98</v>
      </c>
      <c r="J73" s="2">
        <f>IFERROR(__xludf.DUMMYFUNCTION("""COMPUTED_VALUE"""),45793.66666666667)</f>
        <v>45793.66667</v>
      </c>
      <c r="K73" s="1">
        <f>IFERROR(__xludf.DUMMYFUNCTION("""COMPUTED_VALUE"""),2039.02)</f>
        <v>2039.02</v>
      </c>
      <c r="M73" s="2">
        <f>IFERROR(__xludf.DUMMYFUNCTION("""COMPUTED_VALUE"""),45793.66666666667)</f>
        <v>45793.66667</v>
      </c>
      <c r="N73" s="1">
        <f>IFERROR(__xludf.DUMMYFUNCTION("""COMPUTED_VALUE"""),1.14864449E8)</f>
        <v>114864449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IFERROR(__xludf.DUMMYFUNCTION("""COMPUTED_VALUE"""),2039.23)</f>
        <v>2039.23</v>
      </c>
      <c r="D74" s="2">
        <f>IFERROR(__xludf.DUMMYFUNCTION("""COMPUTED_VALUE"""),45800.66666666667)</f>
        <v>45800.66667</v>
      </c>
      <c r="E74" s="1">
        <f>IFERROR(__xludf.DUMMYFUNCTION("""COMPUTED_VALUE"""),2052.57)</f>
        <v>2052.57</v>
      </c>
      <c r="G74" s="2">
        <f>IFERROR(__xludf.DUMMYFUNCTION("""COMPUTED_VALUE"""),45800.66666666667)</f>
        <v>45800.66667</v>
      </c>
      <c r="H74" s="1">
        <f>IFERROR(__xludf.DUMMYFUNCTION("""COMPUTED_VALUE"""),1970.89)</f>
        <v>1970.89</v>
      </c>
      <c r="J74" s="2">
        <f>IFERROR(__xludf.DUMMYFUNCTION("""COMPUTED_VALUE"""),45800.66666666667)</f>
        <v>45800.66667</v>
      </c>
      <c r="K74" s="1">
        <f>IFERROR(__xludf.DUMMYFUNCTION("""COMPUTED_VALUE"""),1983.86)</f>
        <v>1983.86</v>
      </c>
      <c r="M74" s="2">
        <f>IFERROR(__xludf.DUMMYFUNCTION("""COMPUTED_VALUE"""),45800.66666666667)</f>
        <v>45800.66667</v>
      </c>
      <c r="N74" s="1">
        <f>IFERROR(__xludf.DUMMYFUNCTION("""COMPUTED_VALUE"""),1.00029763E8)</f>
        <v>100029763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IFERROR(__xludf.DUMMYFUNCTION("""COMPUTED_VALUE"""),1992.71)</f>
        <v>1992.71</v>
      </c>
      <c r="D75" s="2">
        <f>IFERROR(__xludf.DUMMYFUNCTION("""COMPUTED_VALUE"""),45807.66666666667)</f>
        <v>45807.66667</v>
      </c>
      <c r="E75" s="1">
        <f>IFERROR(__xludf.DUMMYFUNCTION("""COMPUTED_VALUE"""),2044.64)</f>
        <v>2044.64</v>
      </c>
      <c r="G75" s="2">
        <f>IFERROR(__xludf.DUMMYFUNCTION("""COMPUTED_VALUE"""),45807.66666666667)</f>
        <v>45807.66667</v>
      </c>
      <c r="H75" s="1">
        <f>IFERROR(__xludf.DUMMYFUNCTION("""COMPUTED_VALUE"""),1978.61)</f>
        <v>1978.61</v>
      </c>
      <c r="J75" s="2">
        <f>IFERROR(__xludf.DUMMYFUNCTION("""COMPUTED_VALUE"""),45807.66666666667)</f>
        <v>45807.66667</v>
      </c>
      <c r="K75" s="1">
        <f>IFERROR(__xludf.DUMMYFUNCTION("""COMPUTED_VALUE"""),2039.43)</f>
        <v>2039.43</v>
      </c>
      <c r="M75" s="2">
        <f>IFERROR(__xludf.DUMMYFUNCTION("""COMPUTED_VALUE"""),45807.66666666667)</f>
        <v>45807.66667</v>
      </c>
      <c r="N75" s="1">
        <f>IFERROR(__xludf.DUMMYFUNCTION("""COMPUTED_VALUE"""),1.21938658E8)</f>
        <v>121938658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IFERROR(__xludf.DUMMYFUNCTION("""COMPUTED_VALUE"""),2027.96)</f>
        <v>2027.96</v>
      </c>
      <c r="D76" s="2">
        <f>IFERROR(__xludf.DUMMYFUNCTION("""COMPUTED_VALUE"""),45814.66666666667)</f>
        <v>45814.66667</v>
      </c>
      <c r="E76" s="1">
        <f>IFERROR(__xludf.DUMMYFUNCTION("""COMPUTED_VALUE"""),2062.59)</f>
        <v>2062.59</v>
      </c>
      <c r="G76" s="2">
        <f>IFERROR(__xludf.DUMMYFUNCTION("""COMPUTED_VALUE"""),45814.66666666667)</f>
        <v>45814.66667</v>
      </c>
      <c r="H76" s="1">
        <f>IFERROR(__xludf.DUMMYFUNCTION("""COMPUTED_VALUE"""),2002.79)</f>
        <v>2002.79</v>
      </c>
      <c r="J76" s="2">
        <f>IFERROR(__xludf.DUMMYFUNCTION("""COMPUTED_VALUE"""),45814.66666666667)</f>
        <v>45814.66667</v>
      </c>
      <c r="K76" s="1">
        <f>IFERROR(__xludf.DUMMYFUNCTION("""COMPUTED_VALUE"""),2030.72)</f>
        <v>2030.72</v>
      </c>
      <c r="M76" s="2">
        <f>IFERROR(__xludf.DUMMYFUNCTION("""COMPUTED_VALUE"""),45814.66666666667)</f>
        <v>45814.66667</v>
      </c>
      <c r="N76" s="1">
        <f>IFERROR(__xludf.DUMMYFUNCTION("""COMPUTED_VALUE"""),1.08312913E8)</f>
        <v>108312913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IFERROR(__xludf.DUMMYFUNCTION("""COMPUTED_VALUE"""),2024.67)</f>
        <v>2024.67</v>
      </c>
      <c r="D77" s="2">
        <f>IFERROR(__xludf.DUMMYFUNCTION("""COMPUTED_VALUE"""),45821.66666666667)</f>
        <v>45821.66667</v>
      </c>
      <c r="E77" s="1">
        <f>IFERROR(__xludf.DUMMYFUNCTION("""COMPUTED_VALUE"""),2025.63)</f>
        <v>2025.63</v>
      </c>
      <c r="G77" s="2">
        <f>IFERROR(__xludf.DUMMYFUNCTION("""COMPUTED_VALUE"""),45821.66666666667)</f>
        <v>45821.66667</v>
      </c>
      <c r="H77" s="1">
        <f>IFERROR(__xludf.DUMMYFUNCTION("""COMPUTED_VALUE"""),1940.79)</f>
        <v>1940.79</v>
      </c>
      <c r="J77" s="2">
        <f>IFERROR(__xludf.DUMMYFUNCTION("""COMPUTED_VALUE"""),45821.66666666667)</f>
        <v>45821.66667</v>
      </c>
      <c r="K77" s="1">
        <f>IFERROR(__xludf.DUMMYFUNCTION("""COMPUTED_VALUE"""),1968.66)</f>
        <v>1968.66</v>
      </c>
      <c r="M77" s="2">
        <f>IFERROR(__xludf.DUMMYFUNCTION("""COMPUTED_VALUE"""),45821.66666666667)</f>
        <v>45821.66667</v>
      </c>
      <c r="N77" s="1">
        <f>IFERROR(__xludf.DUMMYFUNCTION("""COMPUTED_VALUE"""),1.2637557E8)</f>
        <v>126375570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IFERROR(__xludf.DUMMYFUNCTION("""COMPUTED_VALUE"""),1976.49)</f>
        <v>1976.49</v>
      </c>
      <c r="D78" s="2">
        <f>IFERROR(__xludf.DUMMYFUNCTION("""COMPUTED_VALUE"""),45828.66666666667)</f>
        <v>45828.66667</v>
      </c>
      <c r="E78" s="1">
        <f>IFERROR(__xludf.DUMMYFUNCTION("""COMPUTED_VALUE"""),1988.11)</f>
        <v>1988.11</v>
      </c>
      <c r="G78" s="2">
        <f>IFERROR(__xludf.DUMMYFUNCTION("""COMPUTED_VALUE"""),45828.66666666667)</f>
        <v>45828.66667</v>
      </c>
      <c r="H78" s="1">
        <f>IFERROR(__xludf.DUMMYFUNCTION("""COMPUTED_VALUE"""),1936.52)</f>
        <v>1936.52</v>
      </c>
      <c r="J78" s="2">
        <f>IFERROR(__xludf.DUMMYFUNCTION("""COMPUTED_VALUE"""),45828.66666666667)</f>
        <v>45828.66667</v>
      </c>
      <c r="K78" s="1">
        <f>IFERROR(__xludf.DUMMYFUNCTION("""COMPUTED_VALUE"""),1954.12)</f>
        <v>1954.12</v>
      </c>
      <c r="M78" s="2">
        <f>IFERROR(__xludf.DUMMYFUNCTION("""COMPUTED_VALUE"""),45828.66666666667)</f>
        <v>45828.66667</v>
      </c>
      <c r="N78" s="1">
        <f>IFERROR(__xludf.DUMMYFUNCTION("""COMPUTED_VALUE"""),1.30934657E8)</f>
        <v>130934657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IFERROR(__xludf.DUMMYFUNCTION("""COMPUTED_VALUE"""),1958.92)</f>
        <v>1958.92</v>
      </c>
      <c r="D79" s="2">
        <f>IFERROR(__xludf.DUMMYFUNCTION("""COMPUTED_VALUE"""),45835.66666666667)</f>
        <v>45835.66667</v>
      </c>
      <c r="E79" s="1">
        <f>IFERROR(__xludf.DUMMYFUNCTION("""COMPUTED_VALUE"""),1983.13)</f>
        <v>1983.13</v>
      </c>
      <c r="G79" s="2">
        <f>IFERROR(__xludf.DUMMYFUNCTION("""COMPUTED_VALUE"""),45835.66666666667)</f>
        <v>45835.66667</v>
      </c>
      <c r="H79" s="1">
        <f>IFERROR(__xludf.DUMMYFUNCTION("""COMPUTED_VALUE"""),1930.06)</f>
        <v>1930.06</v>
      </c>
      <c r="J79" s="2">
        <f>IFERROR(__xludf.DUMMYFUNCTION("""COMPUTED_VALUE"""),45835.66666666667)</f>
        <v>45835.66667</v>
      </c>
      <c r="K79" s="1">
        <f>IFERROR(__xludf.DUMMYFUNCTION("""COMPUTED_VALUE"""),1959.43)</f>
        <v>1959.43</v>
      </c>
      <c r="M79" s="2">
        <f>IFERROR(__xludf.DUMMYFUNCTION("""COMPUTED_VALUE"""),45835.66666666667)</f>
        <v>45835.66667</v>
      </c>
      <c r="N79" s="1">
        <f>IFERROR(__xludf.DUMMYFUNCTION("""COMPUTED_VALUE"""),1.62210835E8)</f>
        <v>162210835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IFERROR(__xludf.DUMMYFUNCTION("""COMPUTED_VALUE"""),1958.81)</f>
        <v>1958.81</v>
      </c>
      <c r="D80" s="2">
        <f>IFERROR(__xludf.DUMMYFUNCTION("""COMPUTED_VALUE"""),45841.54166666667)</f>
        <v>45841.54167</v>
      </c>
      <c r="E80" s="1">
        <f>IFERROR(__xludf.DUMMYFUNCTION("""COMPUTED_VALUE"""),1990.71)</f>
        <v>1990.71</v>
      </c>
      <c r="G80" s="2">
        <f>IFERROR(__xludf.DUMMYFUNCTION("""COMPUTED_VALUE"""),45841.54166666667)</f>
        <v>45841.54167</v>
      </c>
      <c r="H80" s="1">
        <f>IFERROR(__xludf.DUMMYFUNCTION("""COMPUTED_VALUE"""),1915.09)</f>
        <v>1915.09</v>
      </c>
      <c r="J80" s="2">
        <f>IFERROR(__xludf.DUMMYFUNCTION("""COMPUTED_VALUE"""),45841.54166666667)</f>
        <v>45841.54167</v>
      </c>
      <c r="K80" s="1">
        <f>IFERROR(__xludf.DUMMYFUNCTION("""COMPUTED_VALUE"""),1956.06)</f>
        <v>1956.06</v>
      </c>
      <c r="M80" s="2">
        <f>IFERROR(__xludf.DUMMYFUNCTION("""COMPUTED_VALUE"""),45841.54166666667)</f>
        <v>45841.54167</v>
      </c>
      <c r="N80" s="1">
        <f>IFERROR(__xludf.DUMMYFUNCTION("""COMPUTED_VALUE"""),1.10853504E8)</f>
        <v>110853504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IFERROR(__xludf.DUMMYFUNCTION("""COMPUTED_VALUE"""),1945.14)</f>
        <v>1945.14</v>
      </c>
      <c r="D81" s="2">
        <f>IFERROR(__xludf.DUMMYFUNCTION("""COMPUTED_VALUE"""),45849.66666666667)</f>
        <v>45849.66667</v>
      </c>
      <c r="E81" s="1">
        <f>IFERROR(__xludf.DUMMYFUNCTION("""COMPUTED_VALUE"""),1955.24)</f>
        <v>1955.24</v>
      </c>
      <c r="G81" s="2">
        <f>IFERROR(__xludf.DUMMYFUNCTION("""COMPUTED_VALUE"""),45849.66666666667)</f>
        <v>45849.66667</v>
      </c>
      <c r="H81" s="1">
        <f>IFERROR(__xludf.DUMMYFUNCTION("""COMPUTED_VALUE"""),1885.43)</f>
        <v>1885.43</v>
      </c>
      <c r="J81" s="2">
        <f>IFERROR(__xludf.DUMMYFUNCTION("""COMPUTED_VALUE"""),45849.66666666667)</f>
        <v>45849.66667</v>
      </c>
      <c r="K81" s="1">
        <f>IFERROR(__xludf.DUMMYFUNCTION("""COMPUTED_VALUE"""),1891.08)</f>
        <v>1891.08</v>
      </c>
      <c r="M81" s="2">
        <f>IFERROR(__xludf.DUMMYFUNCTION("""COMPUTED_VALUE"""),45849.66666666667)</f>
        <v>45849.66667</v>
      </c>
      <c r="N81" s="1">
        <f>IFERROR(__xludf.DUMMYFUNCTION("""COMPUTED_VALUE"""),1.65407975E8)</f>
        <v>165407975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IFERROR(__xludf.DUMMYFUNCTION("""COMPUTED_VALUE"""),1888.89)</f>
        <v>1888.89</v>
      </c>
      <c r="D82" s="2">
        <f>IFERROR(__xludf.DUMMYFUNCTION("""COMPUTED_VALUE"""),45856.66666666667)</f>
        <v>45856.66667</v>
      </c>
      <c r="E82" s="1">
        <f>IFERROR(__xludf.DUMMYFUNCTION("""COMPUTED_VALUE"""),1920.16)</f>
        <v>1920.16</v>
      </c>
      <c r="G82" s="2">
        <f>IFERROR(__xludf.DUMMYFUNCTION("""COMPUTED_VALUE"""),45856.66666666667)</f>
        <v>45856.66667</v>
      </c>
      <c r="H82" s="1">
        <f>IFERROR(__xludf.DUMMYFUNCTION("""COMPUTED_VALUE"""),1871.05)</f>
        <v>1871.05</v>
      </c>
      <c r="J82" s="2">
        <f>IFERROR(__xludf.DUMMYFUNCTION("""COMPUTED_VALUE"""),45856.66666666667)</f>
        <v>45856.66667</v>
      </c>
      <c r="K82" s="1">
        <f>IFERROR(__xludf.DUMMYFUNCTION("""COMPUTED_VALUE"""),1906.35)</f>
        <v>1906.35</v>
      </c>
      <c r="M82" s="2">
        <f>IFERROR(__xludf.DUMMYFUNCTION("""COMPUTED_VALUE"""),45856.66666666667)</f>
        <v>45856.66667</v>
      </c>
      <c r="N82" s="1">
        <f>IFERROR(__xludf.DUMMYFUNCTION("""COMPUTED_VALUE"""),1.72346617E8)</f>
        <v>172346617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IFERROR(__xludf.DUMMYFUNCTION("""COMPUTED_VALUE"""),1904.69)</f>
        <v>1904.69</v>
      </c>
      <c r="D83" s="2">
        <f>IFERROR(__xludf.DUMMYFUNCTION("""COMPUTED_VALUE"""),45863.66666666667)</f>
        <v>45863.66667</v>
      </c>
      <c r="E83" s="1">
        <f>IFERROR(__xludf.DUMMYFUNCTION("""COMPUTED_VALUE"""),1922.08)</f>
        <v>1922.08</v>
      </c>
      <c r="G83" s="2">
        <f>IFERROR(__xludf.DUMMYFUNCTION("""COMPUTED_VALUE"""),45863.66666666667)</f>
        <v>45863.66667</v>
      </c>
      <c r="H83" s="1">
        <f>IFERROR(__xludf.DUMMYFUNCTION("""COMPUTED_VALUE"""),1882.02)</f>
        <v>1882.02</v>
      </c>
      <c r="J83" s="2">
        <f>IFERROR(__xludf.DUMMYFUNCTION("""COMPUTED_VALUE"""),45863.66666666667)</f>
        <v>45863.66667</v>
      </c>
      <c r="K83" s="1">
        <f>IFERROR(__xludf.DUMMYFUNCTION("""COMPUTED_VALUE"""),1902.15)</f>
        <v>1902.15</v>
      </c>
      <c r="M83" s="2">
        <f>IFERROR(__xludf.DUMMYFUNCTION("""COMPUTED_VALUE"""),45863.66666666667)</f>
        <v>45863.66667</v>
      </c>
      <c r="N83" s="1">
        <f>IFERROR(__xludf.DUMMYFUNCTION("""COMPUTED_VALUE"""),1.58395271E8)</f>
        <v>158395271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IFERROR(__xludf.DUMMYFUNCTION("""COMPUTED_VALUE"""),1897.76)</f>
        <v>1897.76</v>
      </c>
      <c r="D84" s="2">
        <f>IFERROR(__xludf.DUMMYFUNCTION("""COMPUTED_VALUE"""),45870.66666666667)</f>
        <v>45870.66667</v>
      </c>
      <c r="E84" s="1">
        <f>IFERROR(__xludf.DUMMYFUNCTION("""COMPUTED_VALUE"""),1899.17)</f>
        <v>1899.17</v>
      </c>
      <c r="G84" s="2">
        <f>IFERROR(__xludf.DUMMYFUNCTION("""COMPUTED_VALUE"""),45870.66666666667)</f>
        <v>45870.66667</v>
      </c>
      <c r="H84" s="1">
        <f>IFERROR(__xludf.DUMMYFUNCTION("""COMPUTED_VALUE"""),1855.37)</f>
        <v>1855.37</v>
      </c>
      <c r="J84" s="2">
        <f>IFERROR(__xludf.DUMMYFUNCTION("""COMPUTED_VALUE"""),45870.66666666667)</f>
        <v>45870.66667</v>
      </c>
      <c r="K84" s="1">
        <f>IFERROR(__xludf.DUMMYFUNCTION("""COMPUTED_VALUE"""),1869.64)</f>
        <v>1869.64</v>
      </c>
      <c r="M84" s="2">
        <f>IFERROR(__xludf.DUMMYFUNCTION("""COMPUTED_VALUE"""),45870.66666666667)</f>
        <v>45870.66667</v>
      </c>
      <c r="N84" s="1">
        <f>IFERROR(__xludf.DUMMYFUNCTION("""COMPUTED_VALUE"""),1.64323142E8)</f>
        <v>164323142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IFERROR(__xludf.DUMMYFUNCTION("""COMPUTED_VALUE"""),1874.33)</f>
        <v>1874.33</v>
      </c>
      <c r="D85" s="2">
        <f>IFERROR(__xludf.DUMMYFUNCTION("""COMPUTED_VALUE"""),45877.66666666667)</f>
        <v>45877.66667</v>
      </c>
      <c r="E85" s="1">
        <f>IFERROR(__xludf.DUMMYFUNCTION("""COMPUTED_VALUE"""),1927.84)</f>
        <v>1927.84</v>
      </c>
      <c r="G85" s="2">
        <f>IFERROR(__xludf.DUMMYFUNCTION("""COMPUTED_VALUE"""),45877.66666666667)</f>
        <v>45877.66667</v>
      </c>
      <c r="H85" s="1">
        <f>IFERROR(__xludf.DUMMYFUNCTION("""COMPUTED_VALUE"""),1873.17)</f>
        <v>1873.17</v>
      </c>
      <c r="J85" s="2">
        <f>IFERROR(__xludf.DUMMYFUNCTION("""COMPUTED_VALUE"""),45877.66666666667)</f>
        <v>45877.66667</v>
      </c>
      <c r="K85" s="1">
        <f>IFERROR(__xludf.DUMMYFUNCTION("""COMPUTED_VALUE"""),1909.76)</f>
        <v>1909.76</v>
      </c>
      <c r="M85" s="2">
        <f>IFERROR(__xludf.DUMMYFUNCTION("""COMPUTED_VALUE"""),45877.66666666667)</f>
        <v>45877.66667</v>
      </c>
      <c r="N85" s="1">
        <f>IFERROR(__xludf.DUMMYFUNCTION("""COMPUTED_VALUE"""),1.30829384E8)</f>
        <v>130829384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IFERROR(__xludf.DUMMYFUNCTION("""COMPUTED_VALUE"""),1911.86)</f>
        <v>1911.86</v>
      </c>
      <c r="D86" s="2">
        <f>IFERROR(__xludf.DUMMYFUNCTION("""COMPUTED_VALUE"""),45884.66666666667)</f>
        <v>45884.66667</v>
      </c>
      <c r="E86" s="1">
        <f>IFERROR(__xludf.DUMMYFUNCTION("""COMPUTED_VALUE"""),1957.42)</f>
        <v>1957.42</v>
      </c>
      <c r="G86" s="2">
        <f>IFERROR(__xludf.DUMMYFUNCTION("""COMPUTED_VALUE"""),45884.66666666667)</f>
        <v>45884.66667</v>
      </c>
      <c r="H86" s="1">
        <f>IFERROR(__xludf.DUMMYFUNCTION("""COMPUTED_VALUE"""),1899.32)</f>
        <v>1899.32</v>
      </c>
      <c r="J86" s="2">
        <f>IFERROR(__xludf.DUMMYFUNCTION("""COMPUTED_VALUE"""),45884.66666666667)</f>
        <v>45884.66667</v>
      </c>
      <c r="K86" s="1">
        <f>IFERROR(__xludf.DUMMYFUNCTION("""COMPUTED_VALUE"""),1928.84)</f>
        <v>1928.84</v>
      </c>
      <c r="M86" s="2">
        <f>IFERROR(__xludf.DUMMYFUNCTION("""COMPUTED_VALUE"""),45884.66666666667)</f>
        <v>45884.66667</v>
      </c>
      <c r="N86" s="1">
        <f>IFERROR(__xludf.DUMMYFUNCTION("""COMPUTED_VALUE"""),1.28264524E8)</f>
        <v>128264524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IFERROR(__xludf.DUMMYFUNCTION("""COMPUTED_VALUE"""),1923.97)</f>
        <v>1923.97</v>
      </c>
      <c r="D87" s="2">
        <f>IFERROR(__xludf.DUMMYFUNCTION("""COMPUTED_VALUE"""),45891.66666666667)</f>
        <v>45891.66667</v>
      </c>
      <c r="E87" s="1">
        <f>IFERROR(__xludf.DUMMYFUNCTION("""COMPUTED_VALUE"""),1985.56)</f>
        <v>1985.56</v>
      </c>
      <c r="G87" s="2">
        <f>IFERROR(__xludf.DUMMYFUNCTION("""COMPUTED_VALUE"""),45891.66666666667)</f>
        <v>45891.66667</v>
      </c>
      <c r="H87" s="1">
        <f>IFERROR(__xludf.DUMMYFUNCTION("""COMPUTED_VALUE"""),1917.12)</f>
        <v>1917.12</v>
      </c>
      <c r="J87" s="2">
        <f>IFERROR(__xludf.DUMMYFUNCTION("""COMPUTED_VALUE"""),45891.66666666667)</f>
        <v>45891.66667</v>
      </c>
      <c r="K87" s="1">
        <f>IFERROR(__xludf.DUMMYFUNCTION("""COMPUTED_VALUE"""),1967.09)</f>
        <v>1967.09</v>
      </c>
      <c r="M87" s="2">
        <f>IFERROR(__xludf.DUMMYFUNCTION("""COMPUTED_VALUE"""),45891.66666666667)</f>
        <v>45891.66667</v>
      </c>
      <c r="N87" s="1">
        <f>IFERROR(__xludf.DUMMYFUNCTION("""COMPUTED_VALUE"""),1.16022264E8)</f>
        <v>116022264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IFERROR(__xludf.DUMMYFUNCTION("""COMPUTED_VALUE"""),1960.85)</f>
        <v>1960.85</v>
      </c>
      <c r="D88" s="2">
        <f>IFERROR(__xludf.DUMMYFUNCTION("""COMPUTED_VALUE"""),45898.66666666667)</f>
        <v>45898.66667</v>
      </c>
      <c r="E88" s="1">
        <f>IFERROR(__xludf.DUMMYFUNCTION("""COMPUTED_VALUE"""),1961.49)</f>
        <v>1961.49</v>
      </c>
      <c r="G88" s="2">
        <f>IFERROR(__xludf.DUMMYFUNCTION("""COMPUTED_VALUE"""),45898.66666666667)</f>
        <v>45898.66667</v>
      </c>
      <c r="H88" s="1">
        <f>IFERROR(__xludf.DUMMYFUNCTION("""COMPUTED_VALUE"""),1927.97)</f>
        <v>1927.97</v>
      </c>
      <c r="J88" s="2">
        <f>IFERROR(__xludf.DUMMYFUNCTION("""COMPUTED_VALUE"""),45898.66666666667)</f>
        <v>45898.66667</v>
      </c>
      <c r="K88" s="1">
        <f>IFERROR(__xludf.DUMMYFUNCTION("""COMPUTED_VALUE"""),1944.66)</f>
        <v>1944.66</v>
      </c>
      <c r="M88" s="2">
        <f>IFERROR(__xludf.DUMMYFUNCTION("""COMPUTED_VALUE"""),45898.66666666667)</f>
        <v>45898.66667</v>
      </c>
      <c r="N88" s="1">
        <f>IFERROR(__xludf.DUMMYFUNCTION("""COMPUTED_VALUE"""),1.10304422E8)</f>
        <v>110304422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IFERROR(__xludf.DUMMYFUNCTION("""COMPUTED_VALUE"""),1945.01)</f>
        <v>1945.01</v>
      </c>
      <c r="D89" s="2">
        <f>IFERROR(__xludf.DUMMYFUNCTION("""COMPUTED_VALUE"""),45905.66666666667)</f>
        <v>45905.66667</v>
      </c>
      <c r="E89" s="1">
        <f>IFERROR(__xludf.DUMMYFUNCTION("""COMPUTED_VALUE"""),1971.6)</f>
        <v>1971.6</v>
      </c>
      <c r="G89" s="2">
        <f>IFERROR(__xludf.DUMMYFUNCTION("""COMPUTED_VALUE"""),45905.66666666667)</f>
        <v>45905.66667</v>
      </c>
      <c r="H89" s="1">
        <f>IFERROR(__xludf.DUMMYFUNCTION("""COMPUTED_VALUE"""),1928.28)</f>
        <v>1928.28</v>
      </c>
      <c r="J89" s="2">
        <f>IFERROR(__xludf.DUMMYFUNCTION("""COMPUTED_VALUE"""),45905.66666666667)</f>
        <v>45905.66667</v>
      </c>
      <c r="K89" s="1">
        <f>IFERROR(__xludf.DUMMYFUNCTION("""COMPUTED_VALUE"""),1936.29)</f>
        <v>1936.29</v>
      </c>
      <c r="M89" s="2">
        <f>IFERROR(__xludf.DUMMYFUNCTION("""COMPUTED_VALUE"""),45905.66666666667)</f>
        <v>45905.66667</v>
      </c>
      <c r="N89" s="1">
        <f>IFERROR(__xludf.DUMMYFUNCTION("""COMPUTED_VALUE"""),9.4289683E7)</f>
        <v>94289683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IFERROR(__xludf.DUMMYFUNCTION("""COMPUTED_VALUE"""),1936.4)</f>
        <v>1936.4</v>
      </c>
      <c r="D90" s="2">
        <f>IFERROR(__xludf.DUMMYFUNCTION("""COMPUTED_VALUE"""),45912.66666666667)</f>
        <v>45912.66667</v>
      </c>
      <c r="E90" s="1">
        <f>IFERROR(__xludf.DUMMYFUNCTION("""COMPUTED_VALUE"""),1963.14)</f>
        <v>1963.14</v>
      </c>
      <c r="G90" s="2">
        <f>IFERROR(__xludf.DUMMYFUNCTION("""COMPUTED_VALUE"""),45912.66666666667)</f>
        <v>45912.66667</v>
      </c>
      <c r="H90" s="1">
        <f>IFERROR(__xludf.DUMMYFUNCTION("""COMPUTED_VALUE"""),1910.15)</f>
        <v>1910.15</v>
      </c>
      <c r="J90" s="2">
        <f>IFERROR(__xludf.DUMMYFUNCTION("""COMPUTED_VALUE"""),45912.66666666667)</f>
        <v>45912.66667</v>
      </c>
      <c r="K90" s="1">
        <f>IFERROR(__xludf.DUMMYFUNCTION("""COMPUTED_VALUE"""),1951.96)</f>
        <v>1951.96</v>
      </c>
      <c r="M90" s="2">
        <f>IFERROR(__xludf.DUMMYFUNCTION("""COMPUTED_VALUE"""),45912.66666666667)</f>
        <v>45912.66667</v>
      </c>
      <c r="N90" s="1">
        <f>IFERROR(__xludf.DUMMYFUNCTION("""COMPUTED_VALUE"""),1.16831729E8)</f>
        <v>116831729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IFERROR(__xludf.DUMMYFUNCTION("""COMPUTED_VALUE"""),1950.36)</f>
        <v>1950.36</v>
      </c>
      <c r="D91" s="2">
        <f>IFERROR(__xludf.DUMMYFUNCTION("""COMPUTED_VALUE"""),45919.66666666667)</f>
        <v>45919.66667</v>
      </c>
      <c r="E91" s="1">
        <f>IFERROR(__xludf.DUMMYFUNCTION("""COMPUTED_VALUE"""),1953.32)</f>
        <v>1953.32</v>
      </c>
      <c r="G91" s="2">
        <f>IFERROR(__xludf.DUMMYFUNCTION("""COMPUTED_VALUE"""),45919.66666666667)</f>
        <v>45919.66667</v>
      </c>
      <c r="H91" s="1">
        <f>IFERROR(__xludf.DUMMYFUNCTION("""COMPUTED_VALUE"""),1901.09)</f>
        <v>1901.09</v>
      </c>
      <c r="J91" s="2">
        <f>IFERROR(__xludf.DUMMYFUNCTION("""COMPUTED_VALUE"""),45919.66666666667)</f>
        <v>45919.66667</v>
      </c>
      <c r="K91" s="1">
        <f>IFERROR(__xludf.DUMMYFUNCTION("""COMPUTED_VALUE"""),1923.37)</f>
        <v>1923.37</v>
      </c>
      <c r="M91" s="2">
        <f>IFERROR(__xludf.DUMMYFUNCTION("""COMPUTED_VALUE"""),45919.66666666667)</f>
        <v>45919.66667</v>
      </c>
      <c r="N91" s="1">
        <f>IFERROR(__xludf.DUMMYFUNCTION("""COMPUTED_VALUE"""),1.85219157E8)</f>
        <v>185219157</v>
      </c>
    </row>
  </sheetData>
  <drawing r:id="rId1"/>
</worksheet>
</file>