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IFERROR(__xludf.DUMMYFUNCTION("GOOGLEFINANCE(""DJUSIR"",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IFERROR(__xludf.DUMMYFUNCTION("GOOGLEFINANCE(""DJUSIR"",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IFERROR(__xludf.DUMMYFUNCTION("GOOGLEFINANCE(""DJUSIR"",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IFERROR(__xludf.DUMMYFUNCTION("GOOGLEFINANCE(""DJUSIR"",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IFERROR(__xludf.DUMMYFUNCTION("GOOGLEFINANCE(""DJUSIR"",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IFERROR(__xludf.DUMMYFUNCTION("""COMPUTED_VALUE"""),1050.21)</f>
        <v>1050.21</v>
      </c>
      <c r="D2" s="2">
        <f>IFERROR(__xludf.DUMMYFUNCTION("""COMPUTED_VALUE"""),45296.66666666667)</f>
        <v>45296.66667</v>
      </c>
      <c r="E2" s="1">
        <f>IFERROR(__xludf.DUMMYFUNCTION("""COMPUTED_VALUE"""),1074.17)</f>
        <v>1074.17</v>
      </c>
      <c r="G2" s="2">
        <f>IFERROR(__xludf.DUMMYFUNCTION("""COMPUTED_VALUE"""),45296.66666666667)</f>
        <v>45296.66667</v>
      </c>
      <c r="H2" s="1">
        <f>IFERROR(__xludf.DUMMYFUNCTION("""COMPUTED_VALUE"""),1050.21)</f>
        <v>1050.21</v>
      </c>
      <c r="J2" s="2">
        <f>IFERROR(__xludf.DUMMYFUNCTION("""COMPUTED_VALUE"""),45296.66666666667)</f>
        <v>45296.66667</v>
      </c>
      <c r="K2" s="1">
        <f>IFERROR(__xludf.DUMMYFUNCTION("""COMPUTED_VALUE"""),1065.31)</f>
        <v>1065.31</v>
      </c>
      <c r="M2" s="2">
        <f>IFERROR(__xludf.DUMMYFUNCTION("""COMPUTED_VALUE"""),45296.66666666667)</f>
        <v>45296.66667</v>
      </c>
      <c r="N2" s="1">
        <f>IFERROR(__xludf.DUMMYFUNCTION("""COMPUTED_VALUE"""),1.8593939E8)</f>
        <v>185939390</v>
      </c>
    </row>
    <row r="3">
      <c r="A3" s="2">
        <f>IFERROR(__xludf.DUMMYFUNCTION("""COMPUTED_VALUE"""),45303.66666666667)</f>
        <v>45303.66667</v>
      </c>
      <c r="B3" s="1">
        <f>IFERROR(__xludf.DUMMYFUNCTION("""COMPUTED_VALUE"""),1066.52)</f>
        <v>1066.52</v>
      </c>
      <c r="D3" s="2">
        <f>IFERROR(__xludf.DUMMYFUNCTION("""COMPUTED_VALUE"""),45303.66666666667)</f>
        <v>45303.66667</v>
      </c>
      <c r="E3" s="1">
        <f>IFERROR(__xludf.DUMMYFUNCTION("""COMPUTED_VALUE"""),1081.25)</f>
        <v>1081.25</v>
      </c>
      <c r="G3" s="2">
        <f>IFERROR(__xludf.DUMMYFUNCTION("""COMPUTED_VALUE"""),45303.66666666667)</f>
        <v>45303.66667</v>
      </c>
      <c r="H3" s="1">
        <f>IFERROR(__xludf.DUMMYFUNCTION("""COMPUTED_VALUE"""),1053.55)</f>
        <v>1053.55</v>
      </c>
      <c r="J3" s="2">
        <f>IFERROR(__xludf.DUMMYFUNCTION("""COMPUTED_VALUE"""),45303.66666666667)</f>
        <v>45303.66667</v>
      </c>
      <c r="K3" s="1">
        <f>IFERROR(__xludf.DUMMYFUNCTION("""COMPUTED_VALUE"""),1078.59)</f>
        <v>1078.59</v>
      </c>
      <c r="M3" s="2">
        <f>IFERROR(__xludf.DUMMYFUNCTION("""COMPUTED_VALUE"""),45303.66666666667)</f>
        <v>45303.66667</v>
      </c>
      <c r="N3" s="1">
        <f>IFERROR(__xludf.DUMMYFUNCTION("""COMPUTED_VALUE"""),1.9076656E8)</f>
        <v>190766560</v>
      </c>
    </row>
    <row r="4">
      <c r="A4" s="2">
        <f>IFERROR(__xludf.DUMMYFUNCTION("""COMPUTED_VALUE"""),45310.66666666667)</f>
        <v>45310.66667</v>
      </c>
      <c r="B4" s="1">
        <f>IFERROR(__xludf.DUMMYFUNCTION("""COMPUTED_VALUE"""),1076.77)</f>
        <v>1076.77</v>
      </c>
      <c r="D4" s="2">
        <f>IFERROR(__xludf.DUMMYFUNCTION("""COMPUTED_VALUE"""),45310.66666666667)</f>
        <v>45310.66667</v>
      </c>
      <c r="E4" s="1">
        <f>IFERROR(__xludf.DUMMYFUNCTION("""COMPUTED_VALUE"""),1105.75)</f>
        <v>1105.75</v>
      </c>
      <c r="G4" s="2">
        <f>IFERROR(__xludf.DUMMYFUNCTION("""COMPUTED_VALUE"""),45310.66666666667)</f>
        <v>45310.66667</v>
      </c>
      <c r="H4" s="1">
        <f>IFERROR(__xludf.DUMMYFUNCTION("""COMPUTED_VALUE"""),1070.79)</f>
        <v>1070.79</v>
      </c>
      <c r="J4" s="2">
        <f>IFERROR(__xludf.DUMMYFUNCTION("""COMPUTED_VALUE"""),45310.66666666667)</f>
        <v>45310.66667</v>
      </c>
      <c r="K4" s="1">
        <f>IFERROR(__xludf.DUMMYFUNCTION("""COMPUTED_VALUE"""),1102.37)</f>
        <v>1102.37</v>
      </c>
      <c r="M4" s="2">
        <f>IFERROR(__xludf.DUMMYFUNCTION("""COMPUTED_VALUE"""),45310.66666666667)</f>
        <v>45310.66667</v>
      </c>
      <c r="N4" s="1">
        <f>IFERROR(__xludf.DUMMYFUNCTION("""COMPUTED_VALUE"""),1.75901273E8)</f>
        <v>175901273</v>
      </c>
    </row>
    <row r="5">
      <c r="A5" s="2">
        <f>IFERROR(__xludf.DUMMYFUNCTION("""COMPUTED_VALUE"""),45317.66666666667)</f>
        <v>45317.66667</v>
      </c>
      <c r="B5" s="1">
        <f>IFERROR(__xludf.DUMMYFUNCTION("""COMPUTED_VALUE"""),1104.77)</f>
        <v>1104.77</v>
      </c>
      <c r="D5" s="2">
        <f>IFERROR(__xludf.DUMMYFUNCTION("""COMPUTED_VALUE"""),45317.66666666667)</f>
        <v>45317.66667</v>
      </c>
      <c r="E5" s="1">
        <f>IFERROR(__xludf.DUMMYFUNCTION("""COMPUTED_VALUE"""),1120.67)</f>
        <v>1120.67</v>
      </c>
      <c r="G5" s="2">
        <f>IFERROR(__xludf.DUMMYFUNCTION("""COMPUTED_VALUE"""),45317.66666666667)</f>
        <v>45317.66667</v>
      </c>
      <c r="H5" s="1">
        <f>IFERROR(__xludf.DUMMYFUNCTION("""COMPUTED_VALUE"""),1101.72)</f>
        <v>1101.72</v>
      </c>
      <c r="J5" s="2">
        <f>IFERROR(__xludf.DUMMYFUNCTION("""COMPUTED_VALUE"""),45317.66666666667)</f>
        <v>45317.66667</v>
      </c>
      <c r="K5" s="1">
        <f>IFERROR(__xludf.DUMMYFUNCTION("""COMPUTED_VALUE"""),1112.69)</f>
        <v>1112.69</v>
      </c>
      <c r="M5" s="2">
        <f>IFERROR(__xludf.DUMMYFUNCTION("""COMPUTED_VALUE"""),45317.66666666667)</f>
        <v>45317.66667</v>
      </c>
      <c r="N5" s="1">
        <f>IFERROR(__xludf.DUMMYFUNCTION("""COMPUTED_VALUE"""),2.23486669E8)</f>
        <v>223486669</v>
      </c>
    </row>
    <row r="6">
      <c r="A6" s="2">
        <f>IFERROR(__xludf.DUMMYFUNCTION("""COMPUTED_VALUE"""),45324.66666666667)</f>
        <v>45324.66667</v>
      </c>
      <c r="B6" s="1">
        <f>IFERROR(__xludf.DUMMYFUNCTION("""COMPUTED_VALUE"""),1108.86)</f>
        <v>1108.86</v>
      </c>
      <c r="D6" s="2">
        <f>IFERROR(__xludf.DUMMYFUNCTION("""COMPUTED_VALUE"""),45324.66666666667)</f>
        <v>45324.66667</v>
      </c>
      <c r="E6" s="1">
        <f>IFERROR(__xludf.DUMMYFUNCTION("""COMPUTED_VALUE"""),1126.22)</f>
        <v>1126.22</v>
      </c>
      <c r="G6" s="2">
        <f>IFERROR(__xludf.DUMMYFUNCTION("""COMPUTED_VALUE"""),45324.66666666667)</f>
        <v>45324.66667</v>
      </c>
      <c r="H6" s="1">
        <f>IFERROR(__xludf.DUMMYFUNCTION("""COMPUTED_VALUE"""),1085.34)</f>
        <v>1085.34</v>
      </c>
      <c r="J6" s="2">
        <f>IFERROR(__xludf.DUMMYFUNCTION("""COMPUTED_VALUE"""),45324.66666666667)</f>
        <v>45324.66667</v>
      </c>
      <c r="K6" s="1">
        <f>IFERROR(__xludf.DUMMYFUNCTION("""COMPUTED_VALUE"""),1105.38)</f>
        <v>1105.38</v>
      </c>
      <c r="M6" s="2">
        <f>IFERROR(__xludf.DUMMYFUNCTION("""COMPUTED_VALUE"""),45324.66666666667)</f>
        <v>45324.66667</v>
      </c>
      <c r="N6" s="1">
        <f>IFERROR(__xludf.DUMMYFUNCTION("""COMPUTED_VALUE"""),2.61887804E8)</f>
        <v>261887804</v>
      </c>
    </row>
    <row r="7">
      <c r="A7" s="2">
        <f>IFERROR(__xludf.DUMMYFUNCTION("""COMPUTED_VALUE"""),45331.66666666667)</f>
        <v>45331.66667</v>
      </c>
      <c r="B7" s="1">
        <f>IFERROR(__xludf.DUMMYFUNCTION("""COMPUTED_VALUE"""),1101.6)</f>
        <v>1101.6</v>
      </c>
      <c r="D7" s="2">
        <f>IFERROR(__xludf.DUMMYFUNCTION("""COMPUTED_VALUE"""),45331.66666666667)</f>
        <v>45331.66667</v>
      </c>
      <c r="E7" s="1">
        <f>IFERROR(__xludf.DUMMYFUNCTION("""COMPUTED_VALUE"""),1123.57)</f>
        <v>1123.57</v>
      </c>
      <c r="G7" s="2">
        <f>IFERROR(__xludf.DUMMYFUNCTION("""COMPUTED_VALUE"""),45331.66666666667)</f>
        <v>45331.66667</v>
      </c>
      <c r="H7" s="1">
        <f>IFERROR(__xludf.DUMMYFUNCTION("""COMPUTED_VALUE"""),1100.5)</f>
        <v>1100.5</v>
      </c>
      <c r="J7" s="2">
        <f>IFERROR(__xludf.DUMMYFUNCTION("""COMPUTED_VALUE"""),45331.66666666667)</f>
        <v>45331.66667</v>
      </c>
      <c r="K7" s="1">
        <f>IFERROR(__xludf.DUMMYFUNCTION("""COMPUTED_VALUE"""),1123.18)</f>
        <v>1123.18</v>
      </c>
      <c r="M7" s="2">
        <f>IFERROR(__xludf.DUMMYFUNCTION("""COMPUTED_VALUE"""),45331.66666666667)</f>
        <v>45331.66667</v>
      </c>
      <c r="N7" s="1">
        <f>IFERROR(__xludf.DUMMYFUNCTION("""COMPUTED_VALUE"""),2.35254917E8)</f>
        <v>235254917</v>
      </c>
    </row>
    <row r="8">
      <c r="A8" s="2">
        <f>IFERROR(__xludf.DUMMYFUNCTION("""COMPUTED_VALUE"""),45338.66666666667)</f>
        <v>45338.66667</v>
      </c>
      <c r="B8" s="1">
        <f>IFERROR(__xludf.DUMMYFUNCTION("""COMPUTED_VALUE"""),1124.71)</f>
        <v>1124.71</v>
      </c>
      <c r="D8" s="2">
        <f>IFERROR(__xludf.DUMMYFUNCTION("""COMPUTED_VALUE"""),45338.66666666667)</f>
        <v>45338.66667</v>
      </c>
      <c r="E8" s="1">
        <f>IFERROR(__xludf.DUMMYFUNCTION("""COMPUTED_VALUE"""),1154.26)</f>
        <v>1154.26</v>
      </c>
      <c r="G8" s="2">
        <f>IFERROR(__xludf.DUMMYFUNCTION("""COMPUTED_VALUE"""),45338.66666666667)</f>
        <v>45338.66667</v>
      </c>
      <c r="H8" s="1">
        <f>IFERROR(__xludf.DUMMYFUNCTION("""COMPUTED_VALUE"""),1113.93)</f>
        <v>1113.93</v>
      </c>
      <c r="J8" s="2">
        <f>IFERROR(__xludf.DUMMYFUNCTION("""COMPUTED_VALUE"""),45338.66666666667)</f>
        <v>45338.66667</v>
      </c>
      <c r="K8" s="1">
        <f>IFERROR(__xludf.DUMMYFUNCTION("""COMPUTED_VALUE"""),1143.99)</f>
        <v>1143.99</v>
      </c>
      <c r="M8" s="2">
        <f>IFERROR(__xludf.DUMMYFUNCTION("""COMPUTED_VALUE"""),45338.66666666667)</f>
        <v>45338.66667</v>
      </c>
      <c r="N8" s="1">
        <f>IFERROR(__xludf.DUMMYFUNCTION("""COMPUTED_VALUE"""),2.47824954E8)</f>
        <v>247824954</v>
      </c>
    </row>
    <row r="9">
      <c r="A9" s="2">
        <f>IFERROR(__xludf.DUMMYFUNCTION("""COMPUTED_VALUE"""),45345.66666666667)</f>
        <v>45345.66667</v>
      </c>
      <c r="B9" s="1">
        <f>IFERROR(__xludf.DUMMYFUNCTION("""COMPUTED_VALUE"""),1138.71)</f>
        <v>1138.71</v>
      </c>
      <c r="D9" s="2">
        <f>IFERROR(__xludf.DUMMYFUNCTION("""COMPUTED_VALUE"""),45345.66666666667)</f>
        <v>45345.66667</v>
      </c>
      <c r="E9" s="1">
        <f>IFERROR(__xludf.DUMMYFUNCTION("""COMPUTED_VALUE"""),1161.7)</f>
        <v>1161.7</v>
      </c>
      <c r="G9" s="2">
        <f>IFERROR(__xludf.DUMMYFUNCTION("""COMPUTED_VALUE"""),45345.66666666667)</f>
        <v>45345.66667</v>
      </c>
      <c r="H9" s="1">
        <f>IFERROR(__xludf.DUMMYFUNCTION("""COMPUTED_VALUE"""),1135.35)</f>
        <v>1135.35</v>
      </c>
      <c r="J9" s="2">
        <f>IFERROR(__xludf.DUMMYFUNCTION("""COMPUTED_VALUE"""),45345.66666666667)</f>
        <v>45345.66667</v>
      </c>
      <c r="K9" s="1">
        <f>IFERROR(__xludf.DUMMYFUNCTION("""COMPUTED_VALUE"""),1157.5)</f>
        <v>1157.5</v>
      </c>
      <c r="M9" s="2">
        <f>IFERROR(__xludf.DUMMYFUNCTION("""COMPUTED_VALUE"""),45345.66666666667)</f>
        <v>45345.66667</v>
      </c>
      <c r="N9" s="1">
        <f>IFERROR(__xludf.DUMMYFUNCTION("""COMPUTED_VALUE"""),1.7379334E8)</f>
        <v>173793340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IFERROR(__xludf.DUMMYFUNCTION("""COMPUTED_VALUE"""),1157.78)</f>
        <v>1157.78</v>
      </c>
      <c r="D10" s="2">
        <f>IFERROR(__xludf.DUMMYFUNCTION("""COMPUTED_VALUE"""),45352.66666666667)</f>
        <v>45352.66667</v>
      </c>
      <c r="E10" s="1">
        <f>IFERROR(__xludf.DUMMYFUNCTION("""COMPUTED_VALUE"""),1165.09)</f>
        <v>1165.09</v>
      </c>
      <c r="G10" s="2">
        <f>IFERROR(__xludf.DUMMYFUNCTION("""COMPUTED_VALUE"""),45352.66666666667)</f>
        <v>45352.66667</v>
      </c>
      <c r="H10" s="1">
        <f>IFERROR(__xludf.DUMMYFUNCTION("""COMPUTED_VALUE"""),1148.67)</f>
        <v>1148.67</v>
      </c>
      <c r="J10" s="2">
        <f>IFERROR(__xludf.DUMMYFUNCTION("""COMPUTED_VALUE"""),45352.66666666667)</f>
        <v>45352.66667</v>
      </c>
      <c r="K10" s="1">
        <f>IFERROR(__xludf.DUMMYFUNCTION("""COMPUTED_VALUE"""),1151.93)</f>
        <v>1151.93</v>
      </c>
      <c r="M10" s="2">
        <f>IFERROR(__xludf.DUMMYFUNCTION("""COMPUTED_VALUE"""),45352.66666666667)</f>
        <v>45352.66667</v>
      </c>
      <c r="N10" s="1">
        <f>IFERROR(__xludf.DUMMYFUNCTION("""COMPUTED_VALUE"""),2.23200201E8)</f>
        <v>223200201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IFERROR(__xludf.DUMMYFUNCTION("""COMPUTED_VALUE"""),1148.24)</f>
        <v>1148.24</v>
      </c>
      <c r="D11" s="2">
        <f>IFERROR(__xludf.DUMMYFUNCTION("""COMPUTED_VALUE"""),45359.66666666667)</f>
        <v>45359.66667</v>
      </c>
      <c r="E11" s="1">
        <f>IFERROR(__xludf.DUMMYFUNCTION("""COMPUTED_VALUE"""),1177.24)</f>
        <v>1177.24</v>
      </c>
      <c r="G11" s="2">
        <f>IFERROR(__xludf.DUMMYFUNCTION("""COMPUTED_VALUE"""),45359.66666666667)</f>
        <v>45359.66667</v>
      </c>
      <c r="H11" s="1">
        <f>IFERROR(__xludf.DUMMYFUNCTION("""COMPUTED_VALUE"""),1147.13)</f>
        <v>1147.13</v>
      </c>
      <c r="J11" s="2">
        <f>IFERROR(__xludf.DUMMYFUNCTION("""COMPUTED_VALUE"""),45359.66666666667)</f>
        <v>45359.66667</v>
      </c>
      <c r="K11" s="1">
        <f>IFERROR(__xludf.DUMMYFUNCTION("""COMPUTED_VALUE"""),1169.78)</f>
        <v>1169.78</v>
      </c>
      <c r="M11" s="2">
        <f>IFERROR(__xludf.DUMMYFUNCTION("""COMPUTED_VALUE"""),45359.66666666667)</f>
        <v>45359.66667</v>
      </c>
      <c r="N11" s="1">
        <f>IFERROR(__xludf.DUMMYFUNCTION("""COMPUTED_VALUE"""),2.12021655E8)</f>
        <v>212021655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IFERROR(__xludf.DUMMYFUNCTION("""COMPUTED_VALUE"""),1167.24)</f>
        <v>1167.24</v>
      </c>
      <c r="D12" s="2">
        <f>IFERROR(__xludf.DUMMYFUNCTION("""COMPUTED_VALUE"""),45366.66666666667)</f>
        <v>45366.66667</v>
      </c>
      <c r="E12" s="1">
        <f>IFERROR(__xludf.DUMMYFUNCTION("""COMPUTED_VALUE"""),1192.79)</f>
        <v>1192.79</v>
      </c>
      <c r="G12" s="2">
        <f>IFERROR(__xludf.DUMMYFUNCTION("""COMPUTED_VALUE"""),45366.66666666667)</f>
        <v>45366.66667</v>
      </c>
      <c r="H12" s="1">
        <f>IFERROR(__xludf.DUMMYFUNCTION("""COMPUTED_VALUE"""),1165.98)</f>
        <v>1165.98</v>
      </c>
      <c r="J12" s="2">
        <f>IFERROR(__xludf.DUMMYFUNCTION("""COMPUTED_VALUE"""),45366.66666666667)</f>
        <v>45366.66667</v>
      </c>
      <c r="K12" s="1">
        <f>IFERROR(__xludf.DUMMYFUNCTION("""COMPUTED_VALUE"""),1191.28)</f>
        <v>1191.28</v>
      </c>
      <c r="M12" s="2">
        <f>IFERROR(__xludf.DUMMYFUNCTION("""COMPUTED_VALUE"""),45366.66666666667)</f>
        <v>45366.66667</v>
      </c>
      <c r="N12" s="1">
        <f>IFERROR(__xludf.DUMMYFUNCTION("""COMPUTED_VALUE"""),2.85223271E8)</f>
        <v>285223271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IFERROR(__xludf.DUMMYFUNCTION("""COMPUTED_VALUE"""),1190.18)</f>
        <v>1190.18</v>
      </c>
      <c r="D13" s="2">
        <f>IFERROR(__xludf.DUMMYFUNCTION("""COMPUTED_VALUE"""),45373.66666666667)</f>
        <v>45373.66667</v>
      </c>
      <c r="E13" s="1">
        <f>IFERROR(__xludf.DUMMYFUNCTION("""COMPUTED_VALUE"""),1205.09)</f>
        <v>1205.09</v>
      </c>
      <c r="G13" s="2">
        <f>IFERROR(__xludf.DUMMYFUNCTION("""COMPUTED_VALUE"""),45373.66666666667)</f>
        <v>45373.66667</v>
      </c>
      <c r="H13" s="1">
        <f>IFERROR(__xludf.DUMMYFUNCTION("""COMPUTED_VALUE"""),1188.58)</f>
        <v>1188.58</v>
      </c>
      <c r="J13" s="2">
        <f>IFERROR(__xludf.DUMMYFUNCTION("""COMPUTED_VALUE"""),45373.66666666667)</f>
        <v>45373.66667</v>
      </c>
      <c r="K13" s="1">
        <f>IFERROR(__xludf.DUMMYFUNCTION("""COMPUTED_VALUE"""),1193.54)</f>
        <v>1193.54</v>
      </c>
      <c r="M13" s="2">
        <f>IFERROR(__xludf.DUMMYFUNCTION("""COMPUTED_VALUE"""),45373.66666666667)</f>
        <v>45373.66667</v>
      </c>
      <c r="N13" s="1">
        <f>IFERROR(__xludf.DUMMYFUNCTION("""COMPUTED_VALUE"""),2.21357443E8)</f>
        <v>221357443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IFERROR(__xludf.DUMMYFUNCTION("""COMPUTED_VALUE"""),1195.36)</f>
        <v>1195.36</v>
      </c>
      <c r="D14" s="2">
        <f>IFERROR(__xludf.DUMMYFUNCTION("""COMPUTED_VALUE"""),45379.66666666667)</f>
        <v>45379.66667</v>
      </c>
      <c r="E14" s="1">
        <f>IFERROR(__xludf.DUMMYFUNCTION("""COMPUTED_VALUE"""),1221.08)</f>
        <v>1221.08</v>
      </c>
      <c r="G14" s="2">
        <f>IFERROR(__xludf.DUMMYFUNCTION("""COMPUTED_VALUE"""),45379.66666666667)</f>
        <v>45379.66667</v>
      </c>
      <c r="H14" s="1">
        <f>IFERROR(__xludf.DUMMYFUNCTION("""COMPUTED_VALUE"""),1194.25)</f>
        <v>1194.25</v>
      </c>
      <c r="J14" s="2">
        <f>IFERROR(__xludf.DUMMYFUNCTION("""COMPUTED_VALUE"""),45379.66666666667)</f>
        <v>45379.66667</v>
      </c>
      <c r="K14" s="1">
        <f>IFERROR(__xludf.DUMMYFUNCTION("""COMPUTED_VALUE"""),1217.87)</f>
        <v>1217.87</v>
      </c>
      <c r="M14" s="2">
        <f>IFERROR(__xludf.DUMMYFUNCTION("""COMPUTED_VALUE"""),45379.66666666667)</f>
        <v>45379.66667</v>
      </c>
      <c r="N14" s="1">
        <f>IFERROR(__xludf.DUMMYFUNCTION("""COMPUTED_VALUE"""),1.72404649E8)</f>
        <v>172404649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IFERROR(__xludf.DUMMYFUNCTION("""COMPUTED_VALUE"""),1216.77)</f>
        <v>1216.77</v>
      </c>
      <c r="D15" s="2">
        <f>IFERROR(__xludf.DUMMYFUNCTION("""COMPUTED_VALUE"""),45387.66666666667)</f>
        <v>45387.66667</v>
      </c>
      <c r="E15" s="1">
        <f>IFERROR(__xludf.DUMMYFUNCTION("""COMPUTED_VALUE"""),1217.28)</f>
        <v>1217.28</v>
      </c>
      <c r="G15" s="2">
        <f>IFERROR(__xludf.DUMMYFUNCTION("""COMPUTED_VALUE"""),45387.66666666667)</f>
        <v>45387.66667</v>
      </c>
      <c r="H15" s="1">
        <f>IFERROR(__xludf.DUMMYFUNCTION("""COMPUTED_VALUE"""),1187.81)</f>
        <v>1187.81</v>
      </c>
      <c r="J15" s="2">
        <f>IFERROR(__xludf.DUMMYFUNCTION("""COMPUTED_VALUE"""),45387.66666666667)</f>
        <v>45387.66667</v>
      </c>
      <c r="K15" s="1">
        <f>IFERROR(__xludf.DUMMYFUNCTION("""COMPUTED_VALUE"""),1202.87)</f>
        <v>1202.87</v>
      </c>
      <c r="M15" s="2">
        <f>IFERROR(__xludf.DUMMYFUNCTION("""COMPUTED_VALUE"""),45387.66666666667)</f>
        <v>45387.66667</v>
      </c>
      <c r="N15" s="1">
        <f>IFERROR(__xludf.DUMMYFUNCTION("""COMPUTED_VALUE"""),1.97592469E8)</f>
        <v>197592469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IFERROR(__xludf.DUMMYFUNCTION("""COMPUTED_VALUE"""),1202.61)</f>
        <v>1202.61</v>
      </c>
      <c r="D16" s="2">
        <f>IFERROR(__xludf.DUMMYFUNCTION("""COMPUTED_VALUE"""),45394.66666666667)</f>
        <v>45394.66667</v>
      </c>
      <c r="E16" s="1">
        <f>IFERROR(__xludf.DUMMYFUNCTION("""COMPUTED_VALUE"""),1205.5)</f>
        <v>1205.5</v>
      </c>
      <c r="G16" s="2">
        <f>IFERROR(__xludf.DUMMYFUNCTION("""COMPUTED_VALUE"""),45394.66666666667)</f>
        <v>45394.66667</v>
      </c>
      <c r="H16" s="1">
        <f>IFERROR(__xludf.DUMMYFUNCTION("""COMPUTED_VALUE"""),1143.94)</f>
        <v>1143.94</v>
      </c>
      <c r="J16" s="2">
        <f>IFERROR(__xludf.DUMMYFUNCTION("""COMPUTED_VALUE"""),45394.66666666667)</f>
        <v>45394.66667</v>
      </c>
      <c r="K16" s="1">
        <f>IFERROR(__xludf.DUMMYFUNCTION("""COMPUTED_VALUE"""),1148.34)</f>
        <v>1148.34</v>
      </c>
      <c r="M16" s="2">
        <f>IFERROR(__xludf.DUMMYFUNCTION("""COMPUTED_VALUE"""),45394.66666666667)</f>
        <v>45394.66667</v>
      </c>
      <c r="N16" s="1">
        <f>IFERROR(__xludf.DUMMYFUNCTION("""COMPUTED_VALUE"""),2.77480468E8)</f>
        <v>277480468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IFERROR(__xludf.DUMMYFUNCTION("""COMPUTED_VALUE"""),1162.48)</f>
        <v>1162.48</v>
      </c>
      <c r="D17" s="2">
        <f>IFERROR(__xludf.DUMMYFUNCTION("""COMPUTED_VALUE"""),45401.66666666667)</f>
        <v>45401.66667</v>
      </c>
      <c r="E17" s="1">
        <f>IFERROR(__xludf.DUMMYFUNCTION("""COMPUTED_VALUE"""),1169.81)</f>
        <v>1169.81</v>
      </c>
      <c r="G17" s="2">
        <f>IFERROR(__xludf.DUMMYFUNCTION("""COMPUTED_VALUE"""),45401.66666666667)</f>
        <v>45401.66667</v>
      </c>
      <c r="H17" s="1">
        <f>IFERROR(__xludf.DUMMYFUNCTION("""COMPUTED_VALUE"""),1133.01)</f>
        <v>1133.01</v>
      </c>
      <c r="J17" s="2">
        <f>IFERROR(__xludf.DUMMYFUNCTION("""COMPUTED_VALUE"""),45401.66666666667)</f>
        <v>45401.66667</v>
      </c>
      <c r="K17" s="1">
        <f>IFERROR(__xludf.DUMMYFUNCTION("""COMPUTED_VALUE"""),1169.41)</f>
        <v>1169.41</v>
      </c>
      <c r="M17" s="2">
        <f>IFERROR(__xludf.DUMMYFUNCTION("""COMPUTED_VALUE"""),45401.66666666667)</f>
        <v>45401.66667</v>
      </c>
      <c r="N17" s="1">
        <f>IFERROR(__xludf.DUMMYFUNCTION("""COMPUTED_VALUE"""),2.53560341E8)</f>
        <v>253560341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IFERROR(__xludf.DUMMYFUNCTION("""COMPUTED_VALUE"""),1175.05)</f>
        <v>1175.05</v>
      </c>
      <c r="D18" s="2">
        <f>IFERROR(__xludf.DUMMYFUNCTION("""COMPUTED_VALUE"""),45408.66666666667)</f>
        <v>45408.66667</v>
      </c>
      <c r="E18" s="1">
        <f>IFERROR(__xludf.DUMMYFUNCTION("""COMPUTED_VALUE"""),1182.31)</f>
        <v>1182.31</v>
      </c>
      <c r="G18" s="2">
        <f>IFERROR(__xludf.DUMMYFUNCTION("""COMPUTED_VALUE"""),45408.66666666667)</f>
        <v>45408.66667</v>
      </c>
      <c r="H18" s="1">
        <f>IFERROR(__xludf.DUMMYFUNCTION("""COMPUTED_VALUE"""),1140.28)</f>
        <v>1140.28</v>
      </c>
      <c r="J18" s="2">
        <f>IFERROR(__xludf.DUMMYFUNCTION("""COMPUTED_VALUE"""),45408.66666666667)</f>
        <v>45408.66667</v>
      </c>
      <c r="K18" s="1">
        <f>IFERROR(__xludf.DUMMYFUNCTION("""COMPUTED_VALUE"""),1144.77)</f>
        <v>1144.77</v>
      </c>
      <c r="M18" s="2">
        <f>IFERROR(__xludf.DUMMYFUNCTION("""COMPUTED_VALUE"""),45408.66666666667)</f>
        <v>45408.66667</v>
      </c>
      <c r="N18" s="1">
        <f>IFERROR(__xludf.DUMMYFUNCTION("""COMPUTED_VALUE"""),2.48502557E8)</f>
        <v>248502557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IFERROR(__xludf.DUMMYFUNCTION("""COMPUTED_VALUE"""),1145.02)</f>
        <v>1145.02</v>
      </c>
      <c r="D19" s="2">
        <f>IFERROR(__xludf.DUMMYFUNCTION("""COMPUTED_VALUE"""),45415.66666666667)</f>
        <v>45415.66667</v>
      </c>
      <c r="E19" s="1">
        <f>IFERROR(__xludf.DUMMYFUNCTION("""COMPUTED_VALUE"""),1171.73)</f>
        <v>1171.73</v>
      </c>
      <c r="G19" s="2">
        <f>IFERROR(__xludf.DUMMYFUNCTION("""COMPUTED_VALUE"""),45415.66666666667)</f>
        <v>45415.66667</v>
      </c>
      <c r="H19" s="1">
        <f>IFERROR(__xludf.DUMMYFUNCTION("""COMPUTED_VALUE"""),1144.79)</f>
        <v>1144.79</v>
      </c>
      <c r="J19" s="2">
        <f>IFERROR(__xludf.DUMMYFUNCTION("""COMPUTED_VALUE"""),45415.66666666667)</f>
        <v>45415.66667</v>
      </c>
      <c r="K19" s="1">
        <f>IFERROR(__xludf.DUMMYFUNCTION("""COMPUTED_VALUE"""),1161.07)</f>
        <v>1161.07</v>
      </c>
      <c r="M19" s="2">
        <f>IFERROR(__xludf.DUMMYFUNCTION("""COMPUTED_VALUE"""),45415.66666666667)</f>
        <v>45415.66667</v>
      </c>
      <c r="N19" s="1">
        <f>IFERROR(__xludf.DUMMYFUNCTION("""COMPUTED_VALUE"""),2.67123883E8)</f>
        <v>267123883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IFERROR(__xludf.DUMMYFUNCTION("""COMPUTED_VALUE"""),1167.13)</f>
        <v>1167.13</v>
      </c>
      <c r="D20" s="2">
        <f>IFERROR(__xludf.DUMMYFUNCTION("""COMPUTED_VALUE"""),45422.66666666667)</f>
        <v>45422.66667</v>
      </c>
      <c r="E20" s="1">
        <f>IFERROR(__xludf.DUMMYFUNCTION("""COMPUTED_VALUE"""),1201.3)</f>
        <v>1201.3</v>
      </c>
      <c r="G20" s="2">
        <f>IFERROR(__xludf.DUMMYFUNCTION("""COMPUTED_VALUE"""),45422.66666666667)</f>
        <v>45422.66667</v>
      </c>
      <c r="H20" s="1">
        <f>IFERROR(__xludf.DUMMYFUNCTION("""COMPUTED_VALUE"""),1166.57)</f>
        <v>1166.57</v>
      </c>
      <c r="J20" s="2">
        <f>IFERROR(__xludf.DUMMYFUNCTION("""COMPUTED_VALUE"""),45422.66666666667)</f>
        <v>45422.66667</v>
      </c>
      <c r="K20" s="1">
        <f>IFERROR(__xludf.DUMMYFUNCTION("""COMPUTED_VALUE"""),1199.57)</f>
        <v>1199.57</v>
      </c>
      <c r="M20" s="2">
        <f>IFERROR(__xludf.DUMMYFUNCTION("""COMPUTED_VALUE"""),45422.66666666667)</f>
        <v>45422.66667</v>
      </c>
      <c r="N20" s="1">
        <f>IFERROR(__xludf.DUMMYFUNCTION("""COMPUTED_VALUE"""),2.00742827E8)</f>
        <v>200742827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IFERROR(__xludf.DUMMYFUNCTION("""COMPUTED_VALUE"""),1199.66)</f>
        <v>1199.66</v>
      </c>
      <c r="D21" s="2">
        <f>IFERROR(__xludf.DUMMYFUNCTION("""COMPUTED_VALUE"""),45429.66666666667)</f>
        <v>45429.66667</v>
      </c>
      <c r="E21" s="1">
        <f>IFERROR(__xludf.DUMMYFUNCTION("""COMPUTED_VALUE"""),1215.12)</f>
        <v>1215.12</v>
      </c>
      <c r="G21" s="2">
        <f>IFERROR(__xludf.DUMMYFUNCTION("""COMPUTED_VALUE"""),45429.66666666667)</f>
        <v>45429.66667</v>
      </c>
      <c r="H21" s="1">
        <f>IFERROR(__xludf.DUMMYFUNCTION("""COMPUTED_VALUE"""),1185.17)</f>
        <v>1185.17</v>
      </c>
      <c r="J21" s="2">
        <f>IFERROR(__xludf.DUMMYFUNCTION("""COMPUTED_VALUE"""),45429.66666666667)</f>
        <v>45429.66667</v>
      </c>
      <c r="K21" s="1">
        <f>IFERROR(__xludf.DUMMYFUNCTION("""COMPUTED_VALUE"""),1214.75)</f>
        <v>1214.75</v>
      </c>
      <c r="M21" s="2">
        <f>IFERROR(__xludf.DUMMYFUNCTION("""COMPUTED_VALUE"""),45429.66666666667)</f>
        <v>45429.66667</v>
      </c>
      <c r="N21" s="1">
        <f>IFERROR(__xludf.DUMMYFUNCTION("""COMPUTED_VALUE"""),1.98214533E8)</f>
        <v>198214533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IFERROR(__xludf.DUMMYFUNCTION("""COMPUTED_VALUE"""),1213.99)</f>
        <v>1213.99</v>
      </c>
      <c r="D22" s="2">
        <f>IFERROR(__xludf.DUMMYFUNCTION("""COMPUTED_VALUE"""),45436.66666666667)</f>
        <v>45436.66667</v>
      </c>
      <c r="E22" s="1">
        <f>IFERROR(__xludf.DUMMYFUNCTION("""COMPUTED_VALUE"""),1214.48)</f>
        <v>1214.48</v>
      </c>
      <c r="G22" s="2">
        <f>IFERROR(__xludf.DUMMYFUNCTION("""COMPUTED_VALUE"""),45436.66666666667)</f>
        <v>45436.66667</v>
      </c>
      <c r="H22" s="1">
        <f>IFERROR(__xludf.DUMMYFUNCTION("""COMPUTED_VALUE"""),1180.97)</f>
        <v>1180.97</v>
      </c>
      <c r="J22" s="2">
        <f>IFERROR(__xludf.DUMMYFUNCTION("""COMPUTED_VALUE"""),45436.66666666667)</f>
        <v>45436.66667</v>
      </c>
      <c r="K22" s="1">
        <f>IFERROR(__xludf.DUMMYFUNCTION("""COMPUTED_VALUE"""),1189.77)</f>
        <v>1189.77</v>
      </c>
      <c r="M22" s="2">
        <f>IFERROR(__xludf.DUMMYFUNCTION("""COMPUTED_VALUE"""),45436.66666666667)</f>
        <v>45436.66667</v>
      </c>
      <c r="N22" s="1">
        <f>IFERROR(__xludf.DUMMYFUNCTION("""COMPUTED_VALUE"""),1.77033295E8)</f>
        <v>177033295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IFERROR(__xludf.DUMMYFUNCTION("""COMPUTED_VALUE"""),1186.08)</f>
        <v>1186.08</v>
      </c>
      <c r="D23" s="2">
        <f>IFERROR(__xludf.DUMMYFUNCTION("""COMPUTED_VALUE"""),45443.66666666667)</f>
        <v>45443.66667</v>
      </c>
      <c r="E23" s="1">
        <f>IFERROR(__xludf.DUMMYFUNCTION("""COMPUTED_VALUE"""),1203.21)</f>
        <v>1203.21</v>
      </c>
      <c r="G23" s="2">
        <f>IFERROR(__xludf.DUMMYFUNCTION("""COMPUTED_VALUE"""),45443.66666666667)</f>
        <v>45443.66667</v>
      </c>
      <c r="H23" s="1">
        <f>IFERROR(__xludf.DUMMYFUNCTION("""COMPUTED_VALUE"""),1169.09)</f>
        <v>1169.09</v>
      </c>
      <c r="J23" s="2">
        <f>IFERROR(__xludf.DUMMYFUNCTION("""COMPUTED_VALUE"""),45443.66666666667)</f>
        <v>45443.66667</v>
      </c>
      <c r="K23" s="1">
        <f>IFERROR(__xludf.DUMMYFUNCTION("""COMPUTED_VALUE"""),1202.95)</f>
        <v>1202.95</v>
      </c>
      <c r="M23" s="2">
        <f>IFERROR(__xludf.DUMMYFUNCTION("""COMPUTED_VALUE"""),45443.66666666667)</f>
        <v>45443.66667</v>
      </c>
      <c r="N23" s="1">
        <f>IFERROR(__xludf.DUMMYFUNCTION("""COMPUTED_VALUE"""),1.99648634E8)</f>
        <v>199648634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IFERROR(__xludf.DUMMYFUNCTION("""COMPUTED_VALUE"""),1201.07)</f>
        <v>1201.07</v>
      </c>
      <c r="D24" s="2">
        <f>IFERROR(__xludf.DUMMYFUNCTION("""COMPUTED_VALUE"""),45450.66666666667)</f>
        <v>45450.66667</v>
      </c>
      <c r="E24" s="1">
        <f>IFERROR(__xludf.DUMMYFUNCTION("""COMPUTED_VALUE"""),1202.86)</f>
        <v>1202.86</v>
      </c>
      <c r="G24" s="2">
        <f>IFERROR(__xludf.DUMMYFUNCTION("""COMPUTED_VALUE"""),45450.66666666667)</f>
        <v>45450.66667</v>
      </c>
      <c r="H24" s="1">
        <f>IFERROR(__xludf.DUMMYFUNCTION("""COMPUTED_VALUE"""),1176.78)</f>
        <v>1176.78</v>
      </c>
      <c r="J24" s="2">
        <f>IFERROR(__xludf.DUMMYFUNCTION("""COMPUTED_VALUE"""),45450.66666666667)</f>
        <v>45450.66667</v>
      </c>
      <c r="K24" s="1">
        <f>IFERROR(__xludf.DUMMYFUNCTION("""COMPUTED_VALUE"""),1190.05)</f>
        <v>1190.05</v>
      </c>
      <c r="M24" s="2">
        <f>IFERROR(__xludf.DUMMYFUNCTION("""COMPUTED_VALUE"""),45450.66666666667)</f>
        <v>45450.66667</v>
      </c>
      <c r="N24" s="1">
        <f>IFERROR(__xludf.DUMMYFUNCTION("""COMPUTED_VALUE"""),1.83216484E8)</f>
        <v>183216484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IFERROR(__xludf.DUMMYFUNCTION("""COMPUTED_VALUE"""),1187.38)</f>
        <v>1187.38</v>
      </c>
      <c r="D25" s="2">
        <f>IFERROR(__xludf.DUMMYFUNCTION("""COMPUTED_VALUE"""),45457.66666666667)</f>
        <v>45457.66667</v>
      </c>
      <c r="E25" s="1">
        <f>IFERROR(__xludf.DUMMYFUNCTION("""COMPUTED_VALUE"""),1189.26)</f>
        <v>1189.26</v>
      </c>
      <c r="G25" s="2">
        <f>IFERROR(__xludf.DUMMYFUNCTION("""COMPUTED_VALUE"""),45457.66666666667)</f>
        <v>45457.66667</v>
      </c>
      <c r="H25" s="1">
        <f>IFERROR(__xludf.DUMMYFUNCTION("""COMPUTED_VALUE"""),1161.33)</f>
        <v>1161.33</v>
      </c>
      <c r="J25" s="2">
        <f>IFERROR(__xludf.DUMMYFUNCTION("""COMPUTED_VALUE"""),45457.66666666667)</f>
        <v>45457.66667</v>
      </c>
      <c r="K25" s="1">
        <f>IFERROR(__xludf.DUMMYFUNCTION("""COMPUTED_VALUE"""),1163.78)</f>
        <v>1163.78</v>
      </c>
      <c r="M25" s="2">
        <f>IFERROR(__xludf.DUMMYFUNCTION("""COMPUTED_VALUE"""),45457.66666666667)</f>
        <v>45457.66667</v>
      </c>
      <c r="N25" s="1">
        <f>IFERROR(__xludf.DUMMYFUNCTION("""COMPUTED_VALUE"""),1.96210558E8)</f>
        <v>196210558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IFERROR(__xludf.DUMMYFUNCTION("""COMPUTED_VALUE"""),1164.41)</f>
        <v>1164.41</v>
      </c>
      <c r="D26" s="2">
        <f>IFERROR(__xludf.DUMMYFUNCTION("""COMPUTED_VALUE"""),45464.66666666667)</f>
        <v>45464.66667</v>
      </c>
      <c r="E26" s="1">
        <f>IFERROR(__xludf.DUMMYFUNCTION("""COMPUTED_VALUE"""),1201.95)</f>
        <v>1201.95</v>
      </c>
      <c r="G26" s="2">
        <f>IFERROR(__xludf.DUMMYFUNCTION("""COMPUTED_VALUE"""),45464.66666666667)</f>
        <v>45464.66667</v>
      </c>
      <c r="H26" s="1">
        <f>IFERROR(__xludf.DUMMYFUNCTION("""COMPUTED_VALUE"""),1164.03)</f>
        <v>1164.03</v>
      </c>
      <c r="J26" s="2">
        <f>IFERROR(__xludf.DUMMYFUNCTION("""COMPUTED_VALUE"""),45464.66666666667)</f>
        <v>45464.66667</v>
      </c>
      <c r="K26" s="1">
        <f>IFERROR(__xludf.DUMMYFUNCTION("""COMPUTED_VALUE"""),1196.22)</f>
        <v>1196.22</v>
      </c>
      <c r="M26" s="2">
        <f>IFERROR(__xludf.DUMMYFUNCTION("""COMPUTED_VALUE"""),45464.66666666667)</f>
        <v>45464.66667</v>
      </c>
      <c r="N26" s="1">
        <f>IFERROR(__xludf.DUMMYFUNCTION("""COMPUTED_VALUE"""),2.16399645E8)</f>
        <v>216399645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IFERROR(__xludf.DUMMYFUNCTION("""COMPUTED_VALUE"""),1198.14)</f>
        <v>1198.14</v>
      </c>
      <c r="D27" s="2">
        <f>IFERROR(__xludf.DUMMYFUNCTION("""COMPUTED_VALUE"""),45471.66666666667)</f>
        <v>45471.66667</v>
      </c>
      <c r="E27" s="1">
        <f>IFERROR(__xludf.DUMMYFUNCTION("""COMPUTED_VALUE"""),1211.08)</f>
        <v>1211.08</v>
      </c>
      <c r="G27" s="2">
        <f>IFERROR(__xludf.DUMMYFUNCTION("""COMPUTED_VALUE"""),45471.66666666667)</f>
        <v>45471.66667</v>
      </c>
      <c r="H27" s="1">
        <f>IFERROR(__xludf.DUMMYFUNCTION("""COMPUTED_VALUE"""),1168.03)</f>
        <v>1168.03</v>
      </c>
      <c r="J27" s="2">
        <f>IFERROR(__xludf.DUMMYFUNCTION("""COMPUTED_VALUE"""),45471.66666666667)</f>
        <v>45471.66667</v>
      </c>
      <c r="K27" s="1">
        <f>IFERROR(__xludf.DUMMYFUNCTION("""COMPUTED_VALUE"""),1180.15)</f>
        <v>1180.15</v>
      </c>
      <c r="M27" s="2">
        <f>IFERROR(__xludf.DUMMYFUNCTION("""COMPUTED_VALUE"""),45471.66666666667)</f>
        <v>45471.66667</v>
      </c>
      <c r="N27" s="1">
        <f>IFERROR(__xludf.DUMMYFUNCTION("""COMPUTED_VALUE"""),2.60928924E8)</f>
        <v>260928924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IFERROR(__xludf.DUMMYFUNCTION("""COMPUTED_VALUE"""),1186.53)</f>
        <v>1186.53</v>
      </c>
      <c r="D28" s="2">
        <f>IFERROR(__xludf.DUMMYFUNCTION("""COMPUTED_VALUE"""),45478.66666666667)</f>
        <v>45478.66667</v>
      </c>
      <c r="E28" s="1">
        <f>IFERROR(__xludf.DUMMYFUNCTION("""COMPUTED_VALUE"""),1191.53)</f>
        <v>1191.53</v>
      </c>
      <c r="G28" s="2">
        <f>IFERROR(__xludf.DUMMYFUNCTION("""COMPUTED_VALUE"""),45478.66666666667)</f>
        <v>45478.66667</v>
      </c>
      <c r="H28" s="1">
        <f>IFERROR(__xludf.DUMMYFUNCTION("""COMPUTED_VALUE"""),1169.19)</f>
        <v>1169.19</v>
      </c>
      <c r="J28" s="2">
        <f>IFERROR(__xludf.DUMMYFUNCTION("""COMPUTED_VALUE"""),45478.66666666667)</f>
        <v>45478.66667</v>
      </c>
      <c r="K28" s="1">
        <f>IFERROR(__xludf.DUMMYFUNCTION("""COMPUTED_VALUE"""),1175.83)</f>
        <v>1175.83</v>
      </c>
      <c r="M28" s="2">
        <f>IFERROR(__xludf.DUMMYFUNCTION("""COMPUTED_VALUE"""),45478.66666666667)</f>
        <v>45478.66667</v>
      </c>
      <c r="N28" s="1">
        <f>IFERROR(__xludf.DUMMYFUNCTION("""COMPUTED_VALUE"""),1.45855172E8)</f>
        <v>145855172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IFERROR(__xludf.DUMMYFUNCTION("""COMPUTED_VALUE"""),1180.31)</f>
        <v>1180.31</v>
      </c>
      <c r="D29" s="2">
        <f>IFERROR(__xludf.DUMMYFUNCTION("""COMPUTED_VALUE"""),45485.66666666667)</f>
        <v>45485.66667</v>
      </c>
      <c r="E29" s="1">
        <f>IFERROR(__xludf.DUMMYFUNCTION("""COMPUTED_VALUE"""),1215.96)</f>
        <v>1215.96</v>
      </c>
      <c r="G29" s="2">
        <f>IFERROR(__xludf.DUMMYFUNCTION("""COMPUTED_VALUE"""),45485.66666666667)</f>
        <v>45485.66667</v>
      </c>
      <c r="H29" s="1">
        <f>IFERROR(__xludf.DUMMYFUNCTION("""COMPUTED_VALUE"""),1178.02)</f>
        <v>1178.02</v>
      </c>
      <c r="J29" s="2">
        <f>IFERROR(__xludf.DUMMYFUNCTION("""COMPUTED_VALUE"""),45485.66666666667)</f>
        <v>45485.66667</v>
      </c>
      <c r="K29" s="1">
        <f>IFERROR(__xludf.DUMMYFUNCTION("""COMPUTED_VALUE"""),1211.48)</f>
        <v>1211.48</v>
      </c>
      <c r="M29" s="2">
        <f>IFERROR(__xludf.DUMMYFUNCTION("""COMPUTED_VALUE"""),45485.66666666667)</f>
        <v>45485.66667</v>
      </c>
      <c r="N29" s="1">
        <f>IFERROR(__xludf.DUMMYFUNCTION("""COMPUTED_VALUE"""),1.89246604E8)</f>
        <v>189246604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IFERROR(__xludf.DUMMYFUNCTION("""COMPUTED_VALUE"""),1214.65)</f>
        <v>1214.65</v>
      </c>
      <c r="D30" s="2">
        <f>IFERROR(__xludf.DUMMYFUNCTION("""COMPUTED_VALUE"""),45492.66666666667)</f>
        <v>45492.66667</v>
      </c>
      <c r="E30" s="1">
        <f>IFERROR(__xludf.DUMMYFUNCTION("""COMPUTED_VALUE"""),1258.04)</f>
        <v>1258.04</v>
      </c>
      <c r="G30" s="2">
        <f>IFERROR(__xludf.DUMMYFUNCTION("""COMPUTED_VALUE"""),45492.66666666667)</f>
        <v>45492.66667</v>
      </c>
      <c r="H30" s="1">
        <f>IFERROR(__xludf.DUMMYFUNCTION("""COMPUTED_VALUE"""),1212.39)</f>
        <v>1212.39</v>
      </c>
      <c r="J30" s="2">
        <f>IFERROR(__xludf.DUMMYFUNCTION("""COMPUTED_VALUE"""),45492.66666666667)</f>
        <v>45492.66667</v>
      </c>
      <c r="K30" s="1">
        <f>IFERROR(__xludf.DUMMYFUNCTION("""COMPUTED_VALUE"""),1214.17)</f>
        <v>1214.17</v>
      </c>
      <c r="M30" s="2">
        <f>IFERROR(__xludf.DUMMYFUNCTION("""COMPUTED_VALUE"""),45492.66666666667)</f>
        <v>45492.66667</v>
      </c>
      <c r="N30" s="1">
        <f>IFERROR(__xludf.DUMMYFUNCTION("""COMPUTED_VALUE"""),2.18616843E8)</f>
        <v>218616843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IFERROR(__xludf.DUMMYFUNCTION("""COMPUTED_VALUE"""),1217.58)</f>
        <v>1217.58</v>
      </c>
      <c r="D31" s="2">
        <f>IFERROR(__xludf.DUMMYFUNCTION("""COMPUTED_VALUE"""),45499.66666666667)</f>
        <v>45499.66667</v>
      </c>
      <c r="E31" s="1">
        <f>IFERROR(__xludf.DUMMYFUNCTION("""COMPUTED_VALUE"""),1248.1)</f>
        <v>1248.1</v>
      </c>
      <c r="G31" s="2">
        <f>IFERROR(__xludf.DUMMYFUNCTION("""COMPUTED_VALUE"""),45499.66666666667)</f>
        <v>45499.66667</v>
      </c>
      <c r="H31" s="1">
        <f>IFERROR(__xludf.DUMMYFUNCTION("""COMPUTED_VALUE"""),1213.62)</f>
        <v>1213.62</v>
      </c>
      <c r="J31" s="2">
        <f>IFERROR(__xludf.DUMMYFUNCTION("""COMPUTED_VALUE"""),45499.66666666667)</f>
        <v>45499.66667</v>
      </c>
      <c r="K31" s="1">
        <f>IFERROR(__xludf.DUMMYFUNCTION("""COMPUTED_VALUE"""),1247.29)</f>
        <v>1247.29</v>
      </c>
      <c r="M31" s="2">
        <f>IFERROR(__xludf.DUMMYFUNCTION("""COMPUTED_VALUE"""),45499.66666666667)</f>
        <v>45499.66667</v>
      </c>
      <c r="N31" s="1">
        <f>IFERROR(__xludf.DUMMYFUNCTION("""COMPUTED_VALUE"""),2.19399378E8)</f>
        <v>219399378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IFERROR(__xludf.DUMMYFUNCTION("""COMPUTED_VALUE"""),1247.7)</f>
        <v>1247.7</v>
      </c>
      <c r="D32" s="2">
        <f>IFERROR(__xludf.DUMMYFUNCTION("""COMPUTED_VALUE"""),45506.66666666667)</f>
        <v>45506.66667</v>
      </c>
      <c r="E32" s="1">
        <f>IFERROR(__xludf.DUMMYFUNCTION("""COMPUTED_VALUE"""),1275.13)</f>
        <v>1275.13</v>
      </c>
      <c r="G32" s="2">
        <f>IFERROR(__xludf.DUMMYFUNCTION("""COMPUTED_VALUE"""),45506.66666666667)</f>
        <v>45506.66667</v>
      </c>
      <c r="H32" s="1">
        <f>IFERROR(__xludf.DUMMYFUNCTION("""COMPUTED_VALUE"""),1231.54)</f>
        <v>1231.54</v>
      </c>
      <c r="J32" s="2">
        <f>IFERROR(__xludf.DUMMYFUNCTION("""COMPUTED_VALUE"""),45506.66666666667)</f>
        <v>45506.66667</v>
      </c>
      <c r="K32" s="1">
        <f>IFERROR(__xludf.DUMMYFUNCTION("""COMPUTED_VALUE"""),1245.87)</f>
        <v>1245.87</v>
      </c>
      <c r="M32" s="2">
        <f>IFERROR(__xludf.DUMMYFUNCTION("""COMPUTED_VALUE"""),45506.66666666667)</f>
        <v>45506.66667</v>
      </c>
      <c r="N32" s="1">
        <f>IFERROR(__xludf.DUMMYFUNCTION("""COMPUTED_VALUE"""),2.65127615E8)</f>
        <v>265127615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IFERROR(__xludf.DUMMYFUNCTION("""COMPUTED_VALUE"""),1239.09)</f>
        <v>1239.09</v>
      </c>
      <c r="D33" s="2">
        <f>IFERROR(__xludf.DUMMYFUNCTION("""COMPUTED_VALUE"""),45513.66666666667)</f>
        <v>45513.66667</v>
      </c>
      <c r="E33" s="1">
        <f>IFERROR(__xludf.DUMMYFUNCTION("""COMPUTED_VALUE"""),1241.57)</f>
        <v>1241.57</v>
      </c>
      <c r="G33" s="2">
        <f>IFERROR(__xludf.DUMMYFUNCTION("""COMPUTED_VALUE"""),45513.66666666667)</f>
        <v>45513.66667</v>
      </c>
      <c r="H33" s="1">
        <f>IFERROR(__xludf.DUMMYFUNCTION("""COMPUTED_VALUE"""),1203.09)</f>
        <v>1203.09</v>
      </c>
      <c r="J33" s="2">
        <f>IFERROR(__xludf.DUMMYFUNCTION("""COMPUTED_VALUE"""),45513.66666666667)</f>
        <v>45513.66667</v>
      </c>
      <c r="K33" s="1">
        <f>IFERROR(__xludf.DUMMYFUNCTION("""COMPUTED_VALUE"""),1241.21)</f>
        <v>1241.21</v>
      </c>
      <c r="M33" s="2">
        <f>IFERROR(__xludf.DUMMYFUNCTION("""COMPUTED_VALUE"""),45513.66666666667)</f>
        <v>45513.66667</v>
      </c>
      <c r="N33" s="1">
        <f>IFERROR(__xludf.DUMMYFUNCTION("""COMPUTED_VALUE"""),2.3264088E8)</f>
        <v>232640880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IFERROR(__xludf.DUMMYFUNCTION("""COMPUTED_VALUE"""),1246.11)</f>
        <v>1246.11</v>
      </c>
      <c r="D34" s="2">
        <f>IFERROR(__xludf.DUMMYFUNCTION("""COMPUTED_VALUE"""),45520.66666666667)</f>
        <v>45520.66667</v>
      </c>
      <c r="E34" s="1">
        <f>IFERROR(__xludf.DUMMYFUNCTION("""COMPUTED_VALUE"""),1277.79)</f>
        <v>1277.79</v>
      </c>
      <c r="G34" s="2">
        <f>IFERROR(__xludf.DUMMYFUNCTION("""COMPUTED_VALUE"""),45520.66666666667)</f>
        <v>45520.66667</v>
      </c>
      <c r="H34" s="1">
        <f>IFERROR(__xludf.DUMMYFUNCTION("""COMPUTED_VALUE"""),1230.08)</f>
        <v>1230.08</v>
      </c>
      <c r="J34" s="2">
        <f>IFERROR(__xludf.DUMMYFUNCTION("""COMPUTED_VALUE"""),45520.66666666667)</f>
        <v>45520.66667</v>
      </c>
      <c r="K34" s="1">
        <f>IFERROR(__xludf.DUMMYFUNCTION("""COMPUTED_VALUE"""),1275.08)</f>
        <v>1275.08</v>
      </c>
      <c r="M34" s="2">
        <f>IFERROR(__xludf.DUMMYFUNCTION("""COMPUTED_VALUE"""),45520.66666666667)</f>
        <v>45520.66667</v>
      </c>
      <c r="N34" s="1">
        <f>IFERROR(__xludf.DUMMYFUNCTION("""COMPUTED_VALUE"""),1.925065E8)</f>
        <v>192506500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IFERROR(__xludf.DUMMYFUNCTION("""COMPUTED_VALUE"""),1273.63)</f>
        <v>1273.63</v>
      </c>
      <c r="D35" s="2">
        <f>IFERROR(__xludf.DUMMYFUNCTION("""COMPUTED_VALUE"""),45527.66666666667)</f>
        <v>45527.66667</v>
      </c>
      <c r="E35" s="1">
        <f>IFERROR(__xludf.DUMMYFUNCTION("""COMPUTED_VALUE"""),1299.07)</f>
        <v>1299.07</v>
      </c>
      <c r="G35" s="2">
        <f>IFERROR(__xludf.DUMMYFUNCTION("""COMPUTED_VALUE"""),45527.66666666667)</f>
        <v>45527.66667</v>
      </c>
      <c r="H35" s="1">
        <f>IFERROR(__xludf.DUMMYFUNCTION("""COMPUTED_VALUE"""),1273.63)</f>
        <v>1273.63</v>
      </c>
      <c r="J35" s="2">
        <f>IFERROR(__xludf.DUMMYFUNCTION("""COMPUTED_VALUE"""),45527.66666666667)</f>
        <v>45527.66667</v>
      </c>
      <c r="K35" s="1">
        <f>IFERROR(__xludf.DUMMYFUNCTION("""COMPUTED_VALUE"""),1297.54)</f>
        <v>1297.54</v>
      </c>
      <c r="M35" s="2">
        <f>IFERROR(__xludf.DUMMYFUNCTION("""COMPUTED_VALUE"""),45527.66666666667)</f>
        <v>45527.66667</v>
      </c>
      <c r="N35" s="1">
        <f>IFERROR(__xludf.DUMMYFUNCTION("""COMPUTED_VALUE"""),1.49669033E8)</f>
        <v>149669033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IFERROR(__xludf.DUMMYFUNCTION("""COMPUTED_VALUE"""),1300.61)</f>
        <v>1300.61</v>
      </c>
      <c r="D36" s="2">
        <f>IFERROR(__xludf.DUMMYFUNCTION("""COMPUTED_VALUE"""),45534.66666666667)</f>
        <v>45534.66667</v>
      </c>
      <c r="E36" s="1">
        <f>IFERROR(__xludf.DUMMYFUNCTION("""COMPUTED_VALUE"""),1335.53)</f>
        <v>1335.53</v>
      </c>
      <c r="G36" s="2">
        <f>IFERROR(__xludf.DUMMYFUNCTION("""COMPUTED_VALUE"""),45534.66666666667)</f>
        <v>45534.66667</v>
      </c>
      <c r="H36" s="1">
        <f>IFERROR(__xludf.DUMMYFUNCTION("""COMPUTED_VALUE"""),1299.11)</f>
        <v>1299.11</v>
      </c>
      <c r="J36" s="2">
        <f>IFERROR(__xludf.DUMMYFUNCTION("""COMPUTED_VALUE"""),45534.66666666667)</f>
        <v>45534.66667</v>
      </c>
      <c r="K36" s="1">
        <f>IFERROR(__xludf.DUMMYFUNCTION("""COMPUTED_VALUE"""),1334.47)</f>
        <v>1334.47</v>
      </c>
      <c r="M36" s="2">
        <f>IFERROR(__xludf.DUMMYFUNCTION("""COMPUTED_VALUE"""),45534.66666666667)</f>
        <v>45534.66667</v>
      </c>
      <c r="N36" s="1">
        <f>IFERROR(__xludf.DUMMYFUNCTION("""COMPUTED_VALUE"""),1.72784246E8)</f>
        <v>172784246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IFERROR(__xludf.DUMMYFUNCTION("""COMPUTED_VALUE"""),1332.25)</f>
        <v>1332.25</v>
      </c>
      <c r="D37" s="2">
        <f>IFERROR(__xludf.DUMMYFUNCTION("""COMPUTED_VALUE"""),45541.66666666667)</f>
        <v>45541.66667</v>
      </c>
      <c r="E37" s="1">
        <f>IFERROR(__xludf.DUMMYFUNCTION("""COMPUTED_VALUE"""),1348.45)</f>
        <v>1348.45</v>
      </c>
      <c r="G37" s="2">
        <f>IFERROR(__xludf.DUMMYFUNCTION("""COMPUTED_VALUE"""),45541.66666666667)</f>
        <v>45541.66667</v>
      </c>
      <c r="H37" s="1">
        <f>IFERROR(__xludf.DUMMYFUNCTION("""COMPUTED_VALUE"""),1314.24)</f>
        <v>1314.24</v>
      </c>
      <c r="J37" s="2">
        <f>IFERROR(__xludf.DUMMYFUNCTION("""COMPUTED_VALUE"""),45541.66666666667)</f>
        <v>45541.66667</v>
      </c>
      <c r="K37" s="1">
        <f>IFERROR(__xludf.DUMMYFUNCTION("""COMPUTED_VALUE"""),1316.47)</f>
        <v>1316.47</v>
      </c>
      <c r="M37" s="2">
        <f>IFERROR(__xludf.DUMMYFUNCTION("""COMPUTED_VALUE"""),45541.66666666667)</f>
        <v>45541.66667</v>
      </c>
      <c r="N37" s="1">
        <f>IFERROR(__xludf.DUMMYFUNCTION("""COMPUTED_VALUE"""),1.68164356E8)</f>
        <v>168164356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IFERROR(__xludf.DUMMYFUNCTION("""COMPUTED_VALUE"""),1323.19)</f>
        <v>1323.19</v>
      </c>
      <c r="D38" s="2">
        <f>IFERROR(__xludf.DUMMYFUNCTION("""COMPUTED_VALUE"""),45548.66666666667)</f>
        <v>45548.66667</v>
      </c>
      <c r="E38" s="1">
        <f>IFERROR(__xludf.DUMMYFUNCTION("""COMPUTED_VALUE"""),1338.44)</f>
        <v>1338.44</v>
      </c>
      <c r="G38" s="2">
        <f>IFERROR(__xludf.DUMMYFUNCTION("""COMPUTED_VALUE"""),45548.66666666667)</f>
        <v>45548.66667</v>
      </c>
      <c r="H38" s="1">
        <f>IFERROR(__xludf.DUMMYFUNCTION("""COMPUTED_VALUE"""),1293.03)</f>
        <v>1293.03</v>
      </c>
      <c r="J38" s="2">
        <f>IFERROR(__xludf.DUMMYFUNCTION("""COMPUTED_VALUE"""),45548.66666666667)</f>
        <v>45548.66667</v>
      </c>
      <c r="K38" s="1">
        <f>IFERROR(__xludf.DUMMYFUNCTION("""COMPUTED_VALUE"""),1331.22)</f>
        <v>1331.22</v>
      </c>
      <c r="M38" s="2">
        <f>IFERROR(__xludf.DUMMYFUNCTION("""COMPUTED_VALUE"""),45548.66666666667)</f>
        <v>45548.66667</v>
      </c>
      <c r="N38" s="1">
        <f>IFERROR(__xludf.DUMMYFUNCTION("""COMPUTED_VALUE"""),2.02211485E8)</f>
        <v>202211485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IFERROR(__xludf.DUMMYFUNCTION("""COMPUTED_VALUE"""),1338.95)</f>
        <v>1338.95</v>
      </c>
      <c r="D39" s="2">
        <f>IFERROR(__xludf.DUMMYFUNCTION("""COMPUTED_VALUE"""),45555.66666666667)</f>
        <v>45555.66667</v>
      </c>
      <c r="E39" s="1">
        <f>IFERROR(__xludf.DUMMYFUNCTION("""COMPUTED_VALUE"""),1348.81)</f>
        <v>1348.81</v>
      </c>
      <c r="G39" s="2">
        <f>IFERROR(__xludf.DUMMYFUNCTION("""COMPUTED_VALUE"""),45555.66666666667)</f>
        <v>45555.66667</v>
      </c>
      <c r="H39" s="1">
        <f>IFERROR(__xludf.DUMMYFUNCTION("""COMPUTED_VALUE"""),1327.26)</f>
        <v>1327.26</v>
      </c>
      <c r="J39" s="2">
        <f>IFERROR(__xludf.DUMMYFUNCTION("""COMPUTED_VALUE"""),45555.66666666667)</f>
        <v>45555.66667</v>
      </c>
      <c r="K39" s="1">
        <f>IFERROR(__xludf.DUMMYFUNCTION("""COMPUTED_VALUE"""),1334.83)</f>
        <v>1334.83</v>
      </c>
      <c r="M39" s="2">
        <f>IFERROR(__xludf.DUMMYFUNCTION("""COMPUTED_VALUE"""),45555.66666666667)</f>
        <v>45555.66667</v>
      </c>
      <c r="N39" s="1">
        <f>IFERROR(__xludf.DUMMYFUNCTION("""COMPUTED_VALUE"""),2.91679247E8)</f>
        <v>291679247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IFERROR(__xludf.DUMMYFUNCTION("""COMPUTED_VALUE"""),1337.35)</f>
        <v>1337.35</v>
      </c>
      <c r="D40" s="2">
        <f>IFERROR(__xludf.DUMMYFUNCTION("""COMPUTED_VALUE"""),45562.66666666667)</f>
        <v>45562.66667</v>
      </c>
      <c r="E40" s="1">
        <f>IFERROR(__xludf.DUMMYFUNCTION("""COMPUTED_VALUE"""),1344.58)</f>
        <v>1344.58</v>
      </c>
      <c r="G40" s="2">
        <f>IFERROR(__xludf.DUMMYFUNCTION("""COMPUTED_VALUE"""),45562.66666666667)</f>
        <v>45562.66667</v>
      </c>
      <c r="H40" s="1">
        <f>IFERROR(__xludf.DUMMYFUNCTION("""COMPUTED_VALUE"""),1328.7)</f>
        <v>1328.7</v>
      </c>
      <c r="J40" s="2">
        <f>IFERROR(__xludf.DUMMYFUNCTION("""COMPUTED_VALUE"""),45562.66666666667)</f>
        <v>45562.66667</v>
      </c>
      <c r="K40" s="1">
        <f>IFERROR(__xludf.DUMMYFUNCTION("""COMPUTED_VALUE"""),1334.45)</f>
        <v>1334.45</v>
      </c>
      <c r="M40" s="2">
        <f>IFERROR(__xludf.DUMMYFUNCTION("""COMPUTED_VALUE"""),45562.66666666667)</f>
        <v>45562.66667</v>
      </c>
      <c r="N40" s="1">
        <f>IFERROR(__xludf.DUMMYFUNCTION("""COMPUTED_VALUE"""),1.89904368E8)</f>
        <v>189904368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IFERROR(__xludf.DUMMYFUNCTION("""COMPUTED_VALUE"""),1334.6)</f>
        <v>1334.6</v>
      </c>
      <c r="D41" s="2">
        <f>IFERROR(__xludf.DUMMYFUNCTION("""COMPUTED_VALUE"""),45569.66666666667)</f>
        <v>45569.66667</v>
      </c>
      <c r="E41" s="1">
        <f>IFERROR(__xludf.DUMMYFUNCTION("""COMPUTED_VALUE"""),1356.0)</f>
        <v>1356</v>
      </c>
      <c r="G41" s="2">
        <f>IFERROR(__xludf.DUMMYFUNCTION("""COMPUTED_VALUE"""),45569.66666666667)</f>
        <v>45569.66667</v>
      </c>
      <c r="H41" s="1">
        <f>IFERROR(__xludf.DUMMYFUNCTION("""COMPUTED_VALUE"""),1321.1)</f>
        <v>1321.1</v>
      </c>
      <c r="J41" s="2">
        <f>IFERROR(__xludf.DUMMYFUNCTION("""COMPUTED_VALUE"""),45569.66666666667)</f>
        <v>45569.66667</v>
      </c>
      <c r="K41" s="1">
        <f>IFERROR(__xludf.DUMMYFUNCTION("""COMPUTED_VALUE"""),1354.76)</f>
        <v>1354.76</v>
      </c>
      <c r="M41" s="2">
        <f>IFERROR(__xludf.DUMMYFUNCTION("""COMPUTED_VALUE"""),45569.66666666667)</f>
        <v>45569.66667</v>
      </c>
      <c r="N41" s="1">
        <f>IFERROR(__xludf.DUMMYFUNCTION("""COMPUTED_VALUE"""),1.89332865E8)</f>
        <v>189332865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IFERROR(__xludf.DUMMYFUNCTION("""COMPUTED_VALUE"""),1350.6)</f>
        <v>1350.6</v>
      </c>
      <c r="D42" s="2">
        <f>IFERROR(__xludf.DUMMYFUNCTION("""COMPUTED_VALUE"""),45576.66666666667)</f>
        <v>45576.66667</v>
      </c>
      <c r="E42" s="1">
        <f>IFERROR(__xludf.DUMMYFUNCTION("""COMPUTED_VALUE"""),1363.01)</f>
        <v>1363.01</v>
      </c>
      <c r="G42" s="2">
        <f>IFERROR(__xludf.DUMMYFUNCTION("""COMPUTED_VALUE"""),45576.66666666667)</f>
        <v>45576.66667</v>
      </c>
      <c r="H42" s="1">
        <f>IFERROR(__xludf.DUMMYFUNCTION("""COMPUTED_VALUE"""),1305.26)</f>
        <v>1305.26</v>
      </c>
      <c r="J42" s="2">
        <f>IFERROR(__xludf.DUMMYFUNCTION("""COMPUTED_VALUE"""),45576.66666666667)</f>
        <v>45576.66667</v>
      </c>
      <c r="K42" s="1">
        <f>IFERROR(__xludf.DUMMYFUNCTION("""COMPUTED_VALUE"""),1352.3)</f>
        <v>1352.3</v>
      </c>
      <c r="M42" s="2">
        <f>IFERROR(__xludf.DUMMYFUNCTION("""COMPUTED_VALUE"""),45576.66666666667)</f>
        <v>45576.66667</v>
      </c>
      <c r="N42" s="1">
        <f>IFERROR(__xludf.DUMMYFUNCTION("""COMPUTED_VALUE"""),2.04213174E8)</f>
        <v>204213174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IFERROR(__xludf.DUMMYFUNCTION("""COMPUTED_VALUE"""),1353.85)</f>
        <v>1353.85</v>
      </c>
      <c r="D43" s="2">
        <f>IFERROR(__xludf.DUMMYFUNCTION("""COMPUTED_VALUE"""),45583.66666666667)</f>
        <v>45583.66667</v>
      </c>
      <c r="E43" s="1">
        <f>IFERROR(__xludf.DUMMYFUNCTION("""COMPUTED_VALUE"""),1384.96)</f>
        <v>1384.96</v>
      </c>
      <c r="G43" s="2">
        <f>IFERROR(__xludf.DUMMYFUNCTION("""COMPUTED_VALUE"""),45583.66666666667)</f>
        <v>45583.66667</v>
      </c>
      <c r="H43" s="1">
        <f>IFERROR(__xludf.DUMMYFUNCTION("""COMPUTED_VALUE"""),1345.81)</f>
        <v>1345.81</v>
      </c>
      <c r="J43" s="2">
        <f>IFERROR(__xludf.DUMMYFUNCTION("""COMPUTED_VALUE"""),45583.66666666667)</f>
        <v>45583.66667</v>
      </c>
      <c r="K43" s="1">
        <f>IFERROR(__xludf.DUMMYFUNCTION("""COMPUTED_VALUE"""),1373.72)</f>
        <v>1373.72</v>
      </c>
      <c r="M43" s="2">
        <f>IFERROR(__xludf.DUMMYFUNCTION("""COMPUTED_VALUE"""),45583.66666666667)</f>
        <v>45583.66667</v>
      </c>
      <c r="N43" s="1">
        <f>IFERROR(__xludf.DUMMYFUNCTION("""COMPUTED_VALUE"""),2.05516208E8)</f>
        <v>205516208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IFERROR(__xludf.DUMMYFUNCTION("""COMPUTED_VALUE"""),1371.05)</f>
        <v>1371.05</v>
      </c>
      <c r="D44" s="2">
        <f>IFERROR(__xludf.DUMMYFUNCTION("""COMPUTED_VALUE"""),45590.66666666667)</f>
        <v>45590.66667</v>
      </c>
      <c r="E44" s="1">
        <f>IFERROR(__xludf.DUMMYFUNCTION("""COMPUTED_VALUE"""),1373.59)</f>
        <v>1373.59</v>
      </c>
      <c r="G44" s="2">
        <f>IFERROR(__xludf.DUMMYFUNCTION("""COMPUTED_VALUE"""),45590.66666666667)</f>
        <v>45590.66667</v>
      </c>
      <c r="H44" s="1">
        <f>IFERROR(__xludf.DUMMYFUNCTION("""COMPUTED_VALUE"""),1330.86)</f>
        <v>1330.86</v>
      </c>
      <c r="J44" s="2">
        <f>IFERROR(__xludf.DUMMYFUNCTION("""COMPUTED_VALUE"""),45590.66666666667)</f>
        <v>45590.66667</v>
      </c>
      <c r="K44" s="1">
        <f>IFERROR(__xludf.DUMMYFUNCTION("""COMPUTED_VALUE"""),1333.62)</f>
        <v>1333.62</v>
      </c>
      <c r="M44" s="2">
        <f>IFERROR(__xludf.DUMMYFUNCTION("""COMPUTED_VALUE"""),45590.66666666667)</f>
        <v>45590.66667</v>
      </c>
      <c r="N44" s="1">
        <f>IFERROR(__xludf.DUMMYFUNCTION("""COMPUTED_VALUE"""),1.84797167E8)</f>
        <v>184797167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IFERROR(__xludf.DUMMYFUNCTION("""COMPUTED_VALUE"""),1342.79)</f>
        <v>1342.79</v>
      </c>
      <c r="D45" s="2">
        <f>IFERROR(__xludf.DUMMYFUNCTION("""COMPUTED_VALUE"""),45597.66666666667)</f>
        <v>45597.66667</v>
      </c>
      <c r="E45" s="1">
        <f>IFERROR(__xludf.DUMMYFUNCTION("""COMPUTED_VALUE"""),1346.52)</f>
        <v>1346.52</v>
      </c>
      <c r="G45" s="2">
        <f>IFERROR(__xludf.DUMMYFUNCTION("""COMPUTED_VALUE"""),45597.66666666667)</f>
        <v>45597.66667</v>
      </c>
      <c r="H45" s="1">
        <f>IFERROR(__xludf.DUMMYFUNCTION("""COMPUTED_VALUE"""),1307.71)</f>
        <v>1307.71</v>
      </c>
      <c r="J45" s="2">
        <f>IFERROR(__xludf.DUMMYFUNCTION("""COMPUTED_VALUE"""),45597.66666666667)</f>
        <v>45597.66667</v>
      </c>
      <c r="K45" s="1">
        <f>IFERROR(__xludf.DUMMYFUNCTION("""COMPUTED_VALUE"""),1308.16)</f>
        <v>1308.16</v>
      </c>
      <c r="M45" s="2">
        <f>IFERROR(__xludf.DUMMYFUNCTION("""COMPUTED_VALUE"""),45597.66666666667)</f>
        <v>45597.66667</v>
      </c>
      <c r="N45" s="1">
        <f>IFERROR(__xludf.DUMMYFUNCTION("""COMPUTED_VALUE"""),2.25634478E8)</f>
        <v>225634478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IFERROR(__xludf.DUMMYFUNCTION("""COMPUTED_VALUE"""),1311.28)</f>
        <v>1311.28</v>
      </c>
      <c r="D46" s="2">
        <f>IFERROR(__xludf.DUMMYFUNCTION("""COMPUTED_VALUE"""),45604.66666666667)</f>
        <v>45604.66667</v>
      </c>
      <c r="E46" s="1">
        <f>IFERROR(__xludf.DUMMYFUNCTION("""COMPUTED_VALUE"""),1375.15)</f>
        <v>1375.15</v>
      </c>
      <c r="G46" s="2">
        <f>IFERROR(__xludf.DUMMYFUNCTION("""COMPUTED_VALUE"""),45604.66666666667)</f>
        <v>45604.66667</v>
      </c>
      <c r="H46" s="1">
        <f>IFERROR(__xludf.DUMMYFUNCTION("""COMPUTED_VALUE"""),1300.43)</f>
        <v>1300.43</v>
      </c>
      <c r="J46" s="2">
        <f>IFERROR(__xludf.DUMMYFUNCTION("""COMPUTED_VALUE"""),45604.66666666667)</f>
        <v>45604.66667</v>
      </c>
      <c r="K46" s="1">
        <f>IFERROR(__xludf.DUMMYFUNCTION("""COMPUTED_VALUE"""),1369.39)</f>
        <v>1369.39</v>
      </c>
      <c r="M46" s="2">
        <f>IFERROR(__xludf.DUMMYFUNCTION("""COMPUTED_VALUE"""),45604.66666666667)</f>
        <v>45604.66667</v>
      </c>
      <c r="N46" s="1">
        <f>IFERROR(__xludf.DUMMYFUNCTION("""COMPUTED_VALUE"""),2.48426948E8)</f>
        <v>248426948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IFERROR(__xludf.DUMMYFUNCTION("""COMPUTED_VALUE"""),1377.23)</f>
        <v>1377.23</v>
      </c>
      <c r="D47" s="2">
        <f>IFERROR(__xludf.DUMMYFUNCTION("""COMPUTED_VALUE"""),45611.66666666667)</f>
        <v>45611.66667</v>
      </c>
      <c r="E47" s="1">
        <f>IFERROR(__xludf.DUMMYFUNCTION("""COMPUTED_VALUE"""),1386.38)</f>
        <v>1386.38</v>
      </c>
      <c r="G47" s="2">
        <f>IFERROR(__xludf.DUMMYFUNCTION("""COMPUTED_VALUE"""),45611.66666666667)</f>
        <v>45611.66667</v>
      </c>
      <c r="H47" s="1">
        <f>IFERROR(__xludf.DUMMYFUNCTION("""COMPUTED_VALUE"""),1364.35)</f>
        <v>1364.35</v>
      </c>
      <c r="J47" s="2">
        <f>IFERROR(__xludf.DUMMYFUNCTION("""COMPUTED_VALUE"""),45611.66666666667)</f>
        <v>45611.66667</v>
      </c>
      <c r="K47" s="1">
        <f>IFERROR(__xludf.DUMMYFUNCTION("""COMPUTED_VALUE"""),1375.17)</f>
        <v>1375.17</v>
      </c>
      <c r="M47" s="2">
        <f>IFERROR(__xludf.DUMMYFUNCTION("""COMPUTED_VALUE"""),45611.66666666667)</f>
        <v>45611.66667</v>
      </c>
      <c r="N47" s="1">
        <f>IFERROR(__xludf.DUMMYFUNCTION("""COMPUTED_VALUE"""),2.07055424E8)</f>
        <v>207055424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IFERROR(__xludf.DUMMYFUNCTION("""COMPUTED_VALUE"""),1371.81)</f>
        <v>1371.81</v>
      </c>
      <c r="D48" s="2">
        <f>IFERROR(__xludf.DUMMYFUNCTION("""COMPUTED_VALUE"""),45618.66666666667)</f>
        <v>45618.66667</v>
      </c>
      <c r="E48" s="1">
        <f>IFERROR(__xludf.DUMMYFUNCTION("""COMPUTED_VALUE"""),1405.59)</f>
        <v>1405.59</v>
      </c>
      <c r="G48" s="2">
        <f>IFERROR(__xludf.DUMMYFUNCTION("""COMPUTED_VALUE"""),45618.66666666667)</f>
        <v>45618.66667</v>
      </c>
      <c r="H48" s="1">
        <f>IFERROR(__xludf.DUMMYFUNCTION("""COMPUTED_VALUE"""),1358.51)</f>
        <v>1358.51</v>
      </c>
      <c r="J48" s="2">
        <f>IFERROR(__xludf.DUMMYFUNCTION("""COMPUTED_VALUE"""),45618.66666666667)</f>
        <v>45618.66667</v>
      </c>
      <c r="K48" s="1">
        <f>IFERROR(__xludf.DUMMYFUNCTION("""COMPUTED_VALUE"""),1404.57)</f>
        <v>1404.57</v>
      </c>
      <c r="M48" s="2">
        <f>IFERROR(__xludf.DUMMYFUNCTION("""COMPUTED_VALUE"""),45618.66666666667)</f>
        <v>45618.66667</v>
      </c>
      <c r="N48" s="1">
        <f>IFERROR(__xludf.DUMMYFUNCTION("""COMPUTED_VALUE"""),1.81544462E8)</f>
        <v>181544462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IFERROR(__xludf.DUMMYFUNCTION("""COMPUTED_VALUE"""),1407.28)</f>
        <v>1407.28</v>
      </c>
      <c r="D49" s="2">
        <f>IFERROR(__xludf.DUMMYFUNCTION("""COMPUTED_VALUE"""),45625.54166666667)</f>
        <v>45625.54167</v>
      </c>
      <c r="E49" s="1">
        <f>IFERROR(__xludf.DUMMYFUNCTION("""COMPUTED_VALUE"""),1438.13)</f>
        <v>1438.13</v>
      </c>
      <c r="G49" s="2">
        <f>IFERROR(__xludf.DUMMYFUNCTION("""COMPUTED_VALUE"""),45625.54166666667)</f>
        <v>45625.54167</v>
      </c>
      <c r="H49" s="1">
        <f>IFERROR(__xludf.DUMMYFUNCTION("""COMPUTED_VALUE"""),1404.36)</f>
        <v>1404.36</v>
      </c>
      <c r="J49" s="2">
        <f>IFERROR(__xludf.DUMMYFUNCTION("""COMPUTED_VALUE"""),45625.54166666667)</f>
        <v>45625.54167</v>
      </c>
      <c r="K49" s="1">
        <f>IFERROR(__xludf.DUMMYFUNCTION("""COMPUTED_VALUE"""),1426.83)</f>
        <v>1426.83</v>
      </c>
      <c r="M49" s="2">
        <f>IFERROR(__xludf.DUMMYFUNCTION("""COMPUTED_VALUE"""),45625.54166666667)</f>
        <v>45625.54167</v>
      </c>
      <c r="N49" s="1">
        <f>IFERROR(__xludf.DUMMYFUNCTION("""COMPUTED_VALUE"""),1.71024055E8)</f>
        <v>171024055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IFERROR(__xludf.DUMMYFUNCTION("""COMPUTED_VALUE"""),1427.81)</f>
        <v>1427.81</v>
      </c>
      <c r="D50" s="2">
        <f>IFERROR(__xludf.DUMMYFUNCTION("""COMPUTED_VALUE"""),45632.66666666667)</f>
        <v>45632.66667</v>
      </c>
      <c r="E50" s="1">
        <f>IFERROR(__xludf.DUMMYFUNCTION("""COMPUTED_VALUE"""),1429.61)</f>
        <v>1429.61</v>
      </c>
      <c r="G50" s="2">
        <f>IFERROR(__xludf.DUMMYFUNCTION("""COMPUTED_VALUE"""),45632.66666666667)</f>
        <v>45632.66667</v>
      </c>
      <c r="H50" s="1">
        <f>IFERROR(__xludf.DUMMYFUNCTION("""COMPUTED_VALUE"""),1379.08)</f>
        <v>1379.08</v>
      </c>
      <c r="J50" s="2">
        <f>IFERROR(__xludf.DUMMYFUNCTION("""COMPUTED_VALUE"""),45632.66666666667)</f>
        <v>45632.66667</v>
      </c>
      <c r="K50" s="1">
        <f>IFERROR(__xludf.DUMMYFUNCTION("""COMPUTED_VALUE"""),1382.46)</f>
        <v>1382.46</v>
      </c>
      <c r="M50" s="2">
        <f>IFERROR(__xludf.DUMMYFUNCTION("""COMPUTED_VALUE"""),45632.66666666667)</f>
        <v>45632.66667</v>
      </c>
      <c r="N50" s="1">
        <f>IFERROR(__xludf.DUMMYFUNCTION("""COMPUTED_VALUE"""),1.95604512E8)</f>
        <v>195604512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IFERROR(__xludf.DUMMYFUNCTION("""COMPUTED_VALUE"""),1377.2)</f>
        <v>1377.2</v>
      </c>
      <c r="D51" s="2">
        <f>IFERROR(__xludf.DUMMYFUNCTION("""COMPUTED_VALUE"""),45639.66666666667)</f>
        <v>45639.66667</v>
      </c>
      <c r="E51" s="1">
        <f>IFERROR(__xludf.DUMMYFUNCTION("""COMPUTED_VALUE"""),1378.73)</f>
        <v>1378.73</v>
      </c>
      <c r="G51" s="2">
        <f>IFERROR(__xludf.DUMMYFUNCTION("""COMPUTED_VALUE"""),45639.66666666667)</f>
        <v>45639.66667</v>
      </c>
      <c r="H51" s="1">
        <f>IFERROR(__xludf.DUMMYFUNCTION("""COMPUTED_VALUE"""),1320.56)</f>
        <v>1320.56</v>
      </c>
      <c r="J51" s="2">
        <f>IFERROR(__xludf.DUMMYFUNCTION("""COMPUTED_VALUE"""),45639.66666666667)</f>
        <v>45639.66667</v>
      </c>
      <c r="K51" s="1">
        <f>IFERROR(__xludf.DUMMYFUNCTION("""COMPUTED_VALUE"""),1336.22)</f>
        <v>1336.22</v>
      </c>
      <c r="M51" s="2">
        <f>IFERROR(__xludf.DUMMYFUNCTION("""COMPUTED_VALUE"""),45639.66666666667)</f>
        <v>45639.66667</v>
      </c>
      <c r="N51" s="1">
        <f>IFERROR(__xludf.DUMMYFUNCTION("""COMPUTED_VALUE"""),2.58612206E8)</f>
        <v>258612206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IFERROR(__xludf.DUMMYFUNCTION("""COMPUTED_VALUE"""),1338.1)</f>
        <v>1338.1</v>
      </c>
      <c r="D52" s="2">
        <f>IFERROR(__xludf.DUMMYFUNCTION("""COMPUTED_VALUE"""),45646.66666666667)</f>
        <v>45646.66667</v>
      </c>
      <c r="E52" s="1">
        <f>IFERROR(__xludf.DUMMYFUNCTION("""COMPUTED_VALUE"""),1341.4)</f>
        <v>1341.4</v>
      </c>
      <c r="G52" s="2">
        <f>IFERROR(__xludf.DUMMYFUNCTION("""COMPUTED_VALUE"""),45646.66666666667)</f>
        <v>45646.66667</v>
      </c>
      <c r="H52" s="1">
        <f>IFERROR(__xludf.DUMMYFUNCTION("""COMPUTED_VALUE"""),1285.61)</f>
        <v>1285.61</v>
      </c>
      <c r="J52" s="2">
        <f>IFERROR(__xludf.DUMMYFUNCTION("""COMPUTED_VALUE"""),45646.66666666667)</f>
        <v>45646.66667</v>
      </c>
      <c r="K52" s="1">
        <f>IFERROR(__xludf.DUMMYFUNCTION("""COMPUTED_VALUE"""),1308.16)</f>
        <v>1308.16</v>
      </c>
      <c r="M52" s="2">
        <f>IFERROR(__xludf.DUMMYFUNCTION("""COMPUTED_VALUE"""),45646.66666666667)</f>
        <v>45646.66667</v>
      </c>
      <c r="N52" s="1">
        <f>IFERROR(__xludf.DUMMYFUNCTION("""COMPUTED_VALUE"""),3.19515751E8)</f>
        <v>319515751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IFERROR(__xludf.DUMMYFUNCTION("""COMPUTED_VALUE"""),1302.5)</f>
        <v>1302.5</v>
      </c>
      <c r="D53" s="2">
        <f>IFERROR(__xludf.DUMMYFUNCTION("""COMPUTED_VALUE"""),45653.66666666667)</f>
        <v>45653.66667</v>
      </c>
      <c r="E53" s="1">
        <f>IFERROR(__xludf.DUMMYFUNCTION("""COMPUTED_VALUE"""),1328.58)</f>
        <v>1328.58</v>
      </c>
      <c r="G53" s="2">
        <f>IFERROR(__xludf.DUMMYFUNCTION("""COMPUTED_VALUE"""),45653.66666666667)</f>
        <v>45653.66667</v>
      </c>
      <c r="H53" s="1">
        <f>IFERROR(__xludf.DUMMYFUNCTION("""COMPUTED_VALUE"""),1299.66)</f>
        <v>1299.66</v>
      </c>
      <c r="J53" s="2">
        <f>IFERROR(__xludf.DUMMYFUNCTION("""COMPUTED_VALUE"""),45653.66666666667)</f>
        <v>45653.66667</v>
      </c>
      <c r="K53" s="1">
        <f>IFERROR(__xludf.DUMMYFUNCTION("""COMPUTED_VALUE"""),1317.23)</f>
        <v>1317.23</v>
      </c>
      <c r="M53" s="2">
        <f>IFERROR(__xludf.DUMMYFUNCTION("""COMPUTED_VALUE"""),45653.66666666667)</f>
        <v>45653.66667</v>
      </c>
      <c r="N53" s="1">
        <f>IFERROR(__xludf.DUMMYFUNCTION("""COMPUTED_VALUE"""),1.04712579E8)</f>
        <v>104712579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IFERROR(__xludf.DUMMYFUNCTION("""COMPUTED_VALUE"""),1306.83)</f>
        <v>1306.83</v>
      </c>
      <c r="D54" s="2">
        <f>IFERROR(__xludf.DUMMYFUNCTION("""COMPUTED_VALUE"""),45660.66666666667)</f>
        <v>45660.66667</v>
      </c>
      <c r="E54" s="1">
        <f>IFERROR(__xludf.DUMMYFUNCTION("""COMPUTED_VALUE"""),1318.34)</f>
        <v>1318.34</v>
      </c>
      <c r="G54" s="2">
        <f>IFERROR(__xludf.DUMMYFUNCTION("""COMPUTED_VALUE"""),45660.66666666667)</f>
        <v>45660.66667</v>
      </c>
      <c r="H54" s="1">
        <f>IFERROR(__xludf.DUMMYFUNCTION("""COMPUTED_VALUE"""),1297.62)</f>
        <v>1297.62</v>
      </c>
      <c r="J54" s="2">
        <f>IFERROR(__xludf.DUMMYFUNCTION("""COMPUTED_VALUE"""),45660.66666666667)</f>
        <v>45660.66667</v>
      </c>
      <c r="K54" s="1">
        <f>IFERROR(__xludf.DUMMYFUNCTION("""COMPUTED_VALUE"""),1307.36)</f>
        <v>1307.36</v>
      </c>
      <c r="M54" s="2">
        <f>IFERROR(__xludf.DUMMYFUNCTION("""COMPUTED_VALUE"""),45660.66666666667)</f>
        <v>45660.66667</v>
      </c>
      <c r="N54" s="1">
        <f>IFERROR(__xludf.DUMMYFUNCTION("""COMPUTED_VALUE"""),1.30815851E8)</f>
        <v>130815851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IFERROR(__xludf.DUMMYFUNCTION("""COMPUTED_VALUE"""),1308.22)</f>
        <v>1308.22</v>
      </c>
      <c r="D55" s="2">
        <f>IFERROR(__xludf.DUMMYFUNCTION("""COMPUTED_VALUE"""),45667.66666666667)</f>
        <v>45667.66667</v>
      </c>
      <c r="E55" s="1">
        <f>IFERROR(__xludf.DUMMYFUNCTION("""COMPUTED_VALUE"""),1313.58)</f>
        <v>1313.58</v>
      </c>
      <c r="G55" s="2">
        <f>IFERROR(__xludf.DUMMYFUNCTION("""COMPUTED_VALUE"""),45667.66666666667)</f>
        <v>45667.66667</v>
      </c>
      <c r="H55" s="1">
        <f>IFERROR(__xludf.DUMMYFUNCTION("""COMPUTED_VALUE"""),1267.73)</f>
        <v>1267.73</v>
      </c>
      <c r="J55" s="2">
        <f>IFERROR(__xludf.DUMMYFUNCTION("""COMPUTED_VALUE"""),45667.66666666667)</f>
        <v>45667.66667</v>
      </c>
      <c r="K55" s="1">
        <f>IFERROR(__xludf.DUMMYFUNCTION("""COMPUTED_VALUE"""),1274.3)</f>
        <v>1274.3</v>
      </c>
      <c r="M55" s="2">
        <f>IFERROR(__xludf.DUMMYFUNCTION("""COMPUTED_VALUE"""),45667.66666666667)</f>
        <v>45667.66667</v>
      </c>
      <c r="N55" s="1">
        <f>IFERROR(__xludf.DUMMYFUNCTION("""COMPUTED_VALUE"""),2.00742534E8)</f>
        <v>200742534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IFERROR(__xludf.DUMMYFUNCTION("""COMPUTED_VALUE"""),1265.07)</f>
        <v>1265.07</v>
      </c>
      <c r="D56" s="2">
        <f>IFERROR(__xludf.DUMMYFUNCTION("""COMPUTED_VALUE"""),45674.66666666667)</f>
        <v>45674.66667</v>
      </c>
      <c r="E56" s="1">
        <f>IFERROR(__xludf.DUMMYFUNCTION("""COMPUTED_VALUE"""),1344.12)</f>
        <v>1344.12</v>
      </c>
      <c r="G56" s="2">
        <f>IFERROR(__xludf.DUMMYFUNCTION("""COMPUTED_VALUE"""),45674.66666666667)</f>
        <v>45674.66667</v>
      </c>
      <c r="H56" s="1">
        <f>IFERROR(__xludf.DUMMYFUNCTION("""COMPUTED_VALUE"""),1264.26)</f>
        <v>1264.26</v>
      </c>
      <c r="J56" s="2">
        <f>IFERROR(__xludf.DUMMYFUNCTION("""COMPUTED_VALUE"""),45674.66666666667)</f>
        <v>45674.66667</v>
      </c>
      <c r="K56" s="1">
        <f>IFERROR(__xludf.DUMMYFUNCTION("""COMPUTED_VALUE"""),1331.25)</f>
        <v>1331.25</v>
      </c>
      <c r="M56" s="2">
        <f>IFERROR(__xludf.DUMMYFUNCTION("""COMPUTED_VALUE"""),45674.66666666667)</f>
        <v>45674.66667</v>
      </c>
      <c r="N56" s="1">
        <f>IFERROR(__xludf.DUMMYFUNCTION("""COMPUTED_VALUE"""),2.34862905E8)</f>
        <v>234862905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IFERROR(__xludf.DUMMYFUNCTION("""COMPUTED_VALUE"""),1335.41)</f>
        <v>1335.41</v>
      </c>
      <c r="D57" s="2">
        <f>IFERROR(__xludf.DUMMYFUNCTION("""COMPUTED_VALUE"""),45681.66666666667)</f>
        <v>45681.66667</v>
      </c>
      <c r="E57" s="1">
        <f>IFERROR(__xludf.DUMMYFUNCTION("""COMPUTED_VALUE"""),1344.98)</f>
        <v>1344.98</v>
      </c>
      <c r="G57" s="2">
        <f>IFERROR(__xludf.DUMMYFUNCTION("""COMPUTED_VALUE"""),45681.66666666667)</f>
        <v>45681.66667</v>
      </c>
      <c r="H57" s="1">
        <f>IFERROR(__xludf.DUMMYFUNCTION("""COMPUTED_VALUE"""),1314.38)</f>
        <v>1314.38</v>
      </c>
      <c r="J57" s="2">
        <f>IFERROR(__xludf.DUMMYFUNCTION("""COMPUTED_VALUE"""),45681.66666666667)</f>
        <v>45681.66667</v>
      </c>
      <c r="K57" s="1">
        <f>IFERROR(__xludf.DUMMYFUNCTION("""COMPUTED_VALUE"""),1321.76)</f>
        <v>1321.76</v>
      </c>
      <c r="M57" s="2">
        <f>IFERROR(__xludf.DUMMYFUNCTION("""COMPUTED_VALUE"""),45681.66666666667)</f>
        <v>45681.66667</v>
      </c>
      <c r="N57" s="1">
        <f>IFERROR(__xludf.DUMMYFUNCTION("""COMPUTED_VALUE"""),1.82129445E8)</f>
        <v>182129445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IFERROR(__xludf.DUMMYFUNCTION("""COMPUTED_VALUE"""),1328.2)</f>
        <v>1328.2</v>
      </c>
      <c r="D58" s="2">
        <f>IFERROR(__xludf.DUMMYFUNCTION("""COMPUTED_VALUE"""),45688.66666666667)</f>
        <v>45688.66667</v>
      </c>
      <c r="E58" s="1">
        <f>IFERROR(__xludf.DUMMYFUNCTION("""COMPUTED_VALUE"""),1360.45)</f>
        <v>1360.45</v>
      </c>
      <c r="G58" s="2">
        <f>IFERROR(__xludf.DUMMYFUNCTION("""COMPUTED_VALUE"""),45688.66666666667)</f>
        <v>45688.66667</v>
      </c>
      <c r="H58" s="1">
        <f>IFERROR(__xludf.DUMMYFUNCTION("""COMPUTED_VALUE"""),1327.9)</f>
        <v>1327.9</v>
      </c>
      <c r="J58" s="2">
        <f>IFERROR(__xludf.DUMMYFUNCTION("""COMPUTED_VALUE"""),45688.66666666667)</f>
        <v>45688.66667</v>
      </c>
      <c r="K58" s="1">
        <f>IFERROR(__xludf.DUMMYFUNCTION("""COMPUTED_VALUE"""),1339.06)</f>
        <v>1339.06</v>
      </c>
      <c r="M58" s="2">
        <f>IFERROR(__xludf.DUMMYFUNCTION("""COMPUTED_VALUE"""),45688.66666666667)</f>
        <v>45688.66667</v>
      </c>
      <c r="N58" s="1">
        <f>IFERROR(__xludf.DUMMYFUNCTION("""COMPUTED_VALUE"""),2.34926302E8)</f>
        <v>234926302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IFERROR(__xludf.DUMMYFUNCTION("""COMPUTED_VALUE"""),1328.04)</f>
        <v>1328.04</v>
      </c>
      <c r="D59" s="2">
        <f>IFERROR(__xludf.DUMMYFUNCTION("""COMPUTED_VALUE"""),45695.66666666667)</f>
        <v>45695.66667</v>
      </c>
      <c r="E59" s="1">
        <f>IFERROR(__xludf.DUMMYFUNCTION("""COMPUTED_VALUE"""),1361.45)</f>
        <v>1361.45</v>
      </c>
      <c r="G59" s="2">
        <f>IFERROR(__xludf.DUMMYFUNCTION("""COMPUTED_VALUE"""),45695.66666666667)</f>
        <v>45695.66667</v>
      </c>
      <c r="H59" s="1">
        <f>IFERROR(__xludf.DUMMYFUNCTION("""COMPUTED_VALUE"""),1318.4)</f>
        <v>1318.4</v>
      </c>
      <c r="J59" s="2">
        <f>IFERROR(__xludf.DUMMYFUNCTION("""COMPUTED_VALUE"""),45695.66666666667)</f>
        <v>45695.66667</v>
      </c>
      <c r="K59" s="1">
        <f>IFERROR(__xludf.DUMMYFUNCTION("""COMPUTED_VALUE"""),1356.02)</f>
        <v>1356.02</v>
      </c>
      <c r="M59" s="2">
        <f>IFERROR(__xludf.DUMMYFUNCTION("""COMPUTED_VALUE"""),45695.66666666667)</f>
        <v>45695.66667</v>
      </c>
      <c r="N59" s="1">
        <f>IFERROR(__xludf.DUMMYFUNCTION("""COMPUTED_VALUE"""),2.42314402E8)</f>
        <v>242314402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IFERROR(__xludf.DUMMYFUNCTION("""COMPUTED_VALUE"""),1355.68)</f>
        <v>1355.68</v>
      </c>
      <c r="D60" s="2">
        <f>IFERROR(__xludf.DUMMYFUNCTION("""COMPUTED_VALUE"""),45702.66666666667)</f>
        <v>45702.66667</v>
      </c>
      <c r="E60" s="1">
        <f>IFERROR(__xludf.DUMMYFUNCTION("""COMPUTED_VALUE"""),1361.81)</f>
        <v>1361.81</v>
      </c>
      <c r="G60" s="2">
        <f>IFERROR(__xludf.DUMMYFUNCTION("""COMPUTED_VALUE"""),45702.66666666667)</f>
        <v>45702.66667</v>
      </c>
      <c r="H60" s="1">
        <f>IFERROR(__xludf.DUMMYFUNCTION("""COMPUTED_VALUE"""),1334.87)</f>
        <v>1334.87</v>
      </c>
      <c r="J60" s="2">
        <f>IFERROR(__xludf.DUMMYFUNCTION("""COMPUTED_VALUE"""),45702.66666666667)</f>
        <v>45702.66667</v>
      </c>
      <c r="K60" s="1">
        <f>IFERROR(__xludf.DUMMYFUNCTION("""COMPUTED_VALUE"""),1346.12)</f>
        <v>1346.12</v>
      </c>
      <c r="M60" s="2">
        <f>IFERROR(__xludf.DUMMYFUNCTION("""COMPUTED_VALUE"""),45702.66666666667)</f>
        <v>45702.66667</v>
      </c>
      <c r="N60" s="1">
        <f>IFERROR(__xludf.DUMMYFUNCTION("""COMPUTED_VALUE"""),2.30790091E8)</f>
        <v>230790091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IFERROR(__xludf.DUMMYFUNCTION("""COMPUTED_VALUE"""),1347.57)</f>
        <v>1347.57</v>
      </c>
      <c r="D61" s="2">
        <f>IFERROR(__xludf.DUMMYFUNCTION("""COMPUTED_VALUE"""),45709.66666666667)</f>
        <v>45709.66667</v>
      </c>
      <c r="E61" s="1">
        <f>IFERROR(__xludf.DUMMYFUNCTION("""COMPUTED_VALUE"""),1365.02)</f>
        <v>1365.02</v>
      </c>
      <c r="G61" s="2">
        <f>IFERROR(__xludf.DUMMYFUNCTION("""COMPUTED_VALUE"""),45709.66666666667)</f>
        <v>45709.66667</v>
      </c>
      <c r="H61" s="1">
        <f>IFERROR(__xludf.DUMMYFUNCTION("""COMPUTED_VALUE"""),1344.73)</f>
        <v>1344.73</v>
      </c>
      <c r="J61" s="2">
        <f>IFERROR(__xludf.DUMMYFUNCTION("""COMPUTED_VALUE"""),45709.66666666667)</f>
        <v>45709.66667</v>
      </c>
      <c r="K61" s="1">
        <f>IFERROR(__xludf.DUMMYFUNCTION("""COMPUTED_VALUE"""),1348.15)</f>
        <v>1348.15</v>
      </c>
      <c r="M61" s="2">
        <f>IFERROR(__xludf.DUMMYFUNCTION("""COMPUTED_VALUE"""),45709.66666666667)</f>
        <v>45709.66667</v>
      </c>
      <c r="N61" s="1">
        <f>IFERROR(__xludf.DUMMYFUNCTION("""COMPUTED_VALUE"""),1.84104867E8)</f>
        <v>184104867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IFERROR(__xludf.DUMMYFUNCTION("""COMPUTED_VALUE"""),1352.79)</f>
        <v>1352.79</v>
      </c>
      <c r="D62" s="2">
        <f>IFERROR(__xludf.DUMMYFUNCTION("""COMPUTED_VALUE"""),45716.66666666667)</f>
        <v>45716.66667</v>
      </c>
      <c r="E62" s="1">
        <f>IFERROR(__xludf.DUMMYFUNCTION("""COMPUTED_VALUE"""),1426.63)</f>
        <v>1426.63</v>
      </c>
      <c r="G62" s="2">
        <f>IFERROR(__xludf.DUMMYFUNCTION("""COMPUTED_VALUE"""),45716.66666666667)</f>
        <v>45716.66667</v>
      </c>
      <c r="H62" s="1">
        <f>IFERROR(__xludf.DUMMYFUNCTION("""COMPUTED_VALUE"""),1351.78)</f>
        <v>1351.78</v>
      </c>
      <c r="J62" s="2">
        <f>IFERROR(__xludf.DUMMYFUNCTION("""COMPUTED_VALUE"""),45716.66666666667)</f>
        <v>45716.66667</v>
      </c>
      <c r="K62" s="1">
        <f>IFERROR(__xludf.DUMMYFUNCTION("""COMPUTED_VALUE"""),1425.64)</f>
        <v>1425.64</v>
      </c>
      <c r="M62" s="2">
        <f>IFERROR(__xludf.DUMMYFUNCTION("""COMPUTED_VALUE"""),45716.66666666667)</f>
        <v>45716.66667</v>
      </c>
      <c r="N62" s="1">
        <f>IFERROR(__xludf.DUMMYFUNCTION("""COMPUTED_VALUE"""),2.60064206E8)</f>
        <v>260064206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IFERROR(__xludf.DUMMYFUNCTION("""COMPUTED_VALUE"""),1427.5)</f>
        <v>1427.5</v>
      </c>
      <c r="D63" s="2">
        <f>IFERROR(__xludf.DUMMYFUNCTION("""COMPUTED_VALUE"""),45723.66666666667)</f>
        <v>45723.66667</v>
      </c>
      <c r="E63" s="1">
        <f>IFERROR(__xludf.DUMMYFUNCTION("""COMPUTED_VALUE"""),1440.28)</f>
        <v>1440.28</v>
      </c>
      <c r="G63" s="2">
        <f>IFERROR(__xludf.DUMMYFUNCTION("""COMPUTED_VALUE"""),45723.66666666667)</f>
        <v>45723.66667</v>
      </c>
      <c r="H63" s="1">
        <f>IFERROR(__xludf.DUMMYFUNCTION("""COMPUTED_VALUE"""),1391.13)</f>
        <v>1391.13</v>
      </c>
      <c r="J63" s="2">
        <f>IFERROR(__xludf.DUMMYFUNCTION("""COMPUTED_VALUE"""),45723.66666666667)</f>
        <v>45723.66667</v>
      </c>
      <c r="K63" s="1">
        <f>IFERROR(__xludf.DUMMYFUNCTION("""COMPUTED_VALUE"""),1405.23)</f>
        <v>1405.23</v>
      </c>
      <c r="M63" s="2">
        <f>IFERROR(__xludf.DUMMYFUNCTION("""COMPUTED_VALUE"""),45723.66666666667)</f>
        <v>45723.66667</v>
      </c>
      <c r="N63" s="1">
        <f>IFERROR(__xludf.DUMMYFUNCTION("""COMPUTED_VALUE"""),2.60524222E8)</f>
        <v>260524222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IFERROR(__xludf.DUMMYFUNCTION("""COMPUTED_VALUE"""),1394.73)</f>
        <v>1394.73</v>
      </c>
      <c r="D64" s="2">
        <f>IFERROR(__xludf.DUMMYFUNCTION("""COMPUTED_VALUE"""),45730.66666666667)</f>
        <v>45730.66667</v>
      </c>
      <c r="E64" s="1">
        <f>IFERROR(__xludf.DUMMYFUNCTION("""COMPUTED_VALUE"""),1420.13)</f>
        <v>1420.13</v>
      </c>
      <c r="G64" s="2">
        <f>IFERROR(__xludf.DUMMYFUNCTION("""COMPUTED_VALUE"""),45730.66666666667)</f>
        <v>45730.66667</v>
      </c>
      <c r="H64" s="1">
        <f>IFERROR(__xludf.DUMMYFUNCTION("""COMPUTED_VALUE"""),1364.87)</f>
        <v>1364.87</v>
      </c>
      <c r="J64" s="2">
        <f>IFERROR(__xludf.DUMMYFUNCTION("""COMPUTED_VALUE"""),45730.66666666667)</f>
        <v>45730.66667</v>
      </c>
      <c r="K64" s="1">
        <f>IFERROR(__xludf.DUMMYFUNCTION("""COMPUTED_VALUE"""),1410.09)</f>
        <v>1410.09</v>
      </c>
      <c r="M64" s="2">
        <f>IFERROR(__xludf.DUMMYFUNCTION("""COMPUTED_VALUE"""),45730.66666666667)</f>
        <v>45730.66667</v>
      </c>
      <c r="N64" s="1">
        <f>IFERROR(__xludf.DUMMYFUNCTION("""COMPUTED_VALUE"""),2.7078764E8)</f>
        <v>270787640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IFERROR(__xludf.DUMMYFUNCTION("""COMPUTED_VALUE"""),1404.47)</f>
        <v>1404.47</v>
      </c>
      <c r="D65" s="2">
        <f>IFERROR(__xludf.DUMMYFUNCTION("""COMPUTED_VALUE"""),45737.66666666667)</f>
        <v>45737.66667</v>
      </c>
      <c r="E65" s="1">
        <f>IFERROR(__xludf.DUMMYFUNCTION("""COMPUTED_VALUE"""),1432.86)</f>
        <v>1432.86</v>
      </c>
      <c r="G65" s="2">
        <f>IFERROR(__xludf.DUMMYFUNCTION("""COMPUTED_VALUE"""),45737.66666666667)</f>
        <v>45737.66667</v>
      </c>
      <c r="H65" s="1">
        <f>IFERROR(__xludf.DUMMYFUNCTION("""COMPUTED_VALUE"""),1400.58)</f>
        <v>1400.58</v>
      </c>
      <c r="J65" s="2">
        <f>IFERROR(__xludf.DUMMYFUNCTION("""COMPUTED_VALUE"""),45737.66666666667)</f>
        <v>45737.66667</v>
      </c>
      <c r="K65" s="1">
        <f>IFERROR(__xludf.DUMMYFUNCTION("""COMPUTED_VALUE"""),1404.01)</f>
        <v>1404.01</v>
      </c>
      <c r="M65" s="2">
        <f>IFERROR(__xludf.DUMMYFUNCTION("""COMPUTED_VALUE"""),45737.66666666667)</f>
        <v>45737.66667</v>
      </c>
      <c r="N65" s="1">
        <f>IFERROR(__xludf.DUMMYFUNCTION("""COMPUTED_VALUE"""),3.297796E8)</f>
        <v>329779600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IFERROR(__xludf.DUMMYFUNCTION("""COMPUTED_VALUE"""),1412.01)</f>
        <v>1412.01</v>
      </c>
      <c r="D66" s="2">
        <f>IFERROR(__xludf.DUMMYFUNCTION("""COMPUTED_VALUE"""),45744.66666666667)</f>
        <v>45744.66667</v>
      </c>
      <c r="E66" s="1">
        <f>IFERROR(__xludf.DUMMYFUNCTION("""COMPUTED_VALUE"""),1448.72)</f>
        <v>1448.72</v>
      </c>
      <c r="G66" s="2">
        <f>IFERROR(__xludf.DUMMYFUNCTION("""COMPUTED_VALUE"""),45744.66666666667)</f>
        <v>45744.66667</v>
      </c>
      <c r="H66" s="1">
        <f>IFERROR(__xludf.DUMMYFUNCTION("""COMPUTED_VALUE"""),1408.81)</f>
        <v>1408.81</v>
      </c>
      <c r="J66" s="2">
        <f>IFERROR(__xludf.DUMMYFUNCTION("""COMPUTED_VALUE"""),45744.66666666667)</f>
        <v>45744.66667</v>
      </c>
      <c r="K66" s="1">
        <f>IFERROR(__xludf.DUMMYFUNCTION("""COMPUTED_VALUE"""),1430.43)</f>
        <v>1430.43</v>
      </c>
      <c r="M66" s="2">
        <f>IFERROR(__xludf.DUMMYFUNCTION("""COMPUTED_VALUE"""),45744.66666666667)</f>
        <v>45744.66667</v>
      </c>
      <c r="N66" s="1">
        <f>IFERROR(__xludf.DUMMYFUNCTION("""COMPUTED_VALUE"""),2.34205243E8)</f>
        <v>234205243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IFERROR(__xludf.DUMMYFUNCTION("""COMPUTED_VALUE"""),1430.96)</f>
        <v>1430.96</v>
      </c>
      <c r="D67" s="2">
        <f>IFERROR(__xludf.DUMMYFUNCTION("""COMPUTED_VALUE"""),45751.66666666667)</f>
        <v>45751.66667</v>
      </c>
      <c r="E67" s="1">
        <f>IFERROR(__xludf.DUMMYFUNCTION("""COMPUTED_VALUE"""),1458.0)</f>
        <v>1458</v>
      </c>
      <c r="G67" s="2">
        <f>IFERROR(__xludf.DUMMYFUNCTION("""COMPUTED_VALUE"""),45751.66666666667)</f>
        <v>45751.66667</v>
      </c>
      <c r="H67" s="1">
        <f>IFERROR(__xludf.DUMMYFUNCTION("""COMPUTED_VALUE"""),1320.1)</f>
        <v>1320.1</v>
      </c>
      <c r="J67" s="2">
        <f>IFERROR(__xludf.DUMMYFUNCTION("""COMPUTED_VALUE"""),45751.66666666667)</f>
        <v>45751.66667</v>
      </c>
      <c r="K67" s="1">
        <f>IFERROR(__xludf.DUMMYFUNCTION("""COMPUTED_VALUE"""),1325.95)</f>
        <v>1325.95</v>
      </c>
      <c r="M67" s="2">
        <f>IFERROR(__xludf.DUMMYFUNCTION("""COMPUTED_VALUE"""),45751.66666666667)</f>
        <v>45751.66667</v>
      </c>
      <c r="N67" s="1">
        <f>IFERROR(__xludf.DUMMYFUNCTION("""COMPUTED_VALUE"""),3.21560676E8)</f>
        <v>321560676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IFERROR(__xludf.DUMMYFUNCTION("""COMPUTED_VALUE"""),1301.1)</f>
        <v>1301.1</v>
      </c>
      <c r="D68" s="2">
        <f>IFERROR(__xludf.DUMMYFUNCTION("""COMPUTED_VALUE"""),45758.66666666667)</f>
        <v>45758.66667</v>
      </c>
      <c r="E68" s="1">
        <f>IFERROR(__xludf.DUMMYFUNCTION("""COMPUTED_VALUE"""),1370.12)</f>
        <v>1370.12</v>
      </c>
      <c r="G68" s="2">
        <f>IFERROR(__xludf.DUMMYFUNCTION("""COMPUTED_VALUE"""),45758.66666666667)</f>
        <v>45758.66667</v>
      </c>
      <c r="H68" s="1">
        <f>IFERROR(__xludf.DUMMYFUNCTION("""COMPUTED_VALUE"""),1266.41)</f>
        <v>1266.41</v>
      </c>
      <c r="J68" s="2">
        <f>IFERROR(__xludf.DUMMYFUNCTION("""COMPUTED_VALUE"""),45758.66666666667)</f>
        <v>45758.66667</v>
      </c>
      <c r="K68" s="1">
        <f>IFERROR(__xludf.DUMMYFUNCTION("""COMPUTED_VALUE"""),1364.82)</f>
        <v>1364.82</v>
      </c>
      <c r="M68" s="2">
        <f>IFERROR(__xludf.DUMMYFUNCTION("""COMPUTED_VALUE"""),45758.66666666667)</f>
        <v>45758.66667</v>
      </c>
      <c r="N68" s="1">
        <f>IFERROR(__xludf.DUMMYFUNCTION("""COMPUTED_VALUE"""),3.76910996E8)</f>
        <v>376910996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IFERROR(__xludf.DUMMYFUNCTION("""COMPUTED_VALUE"""),1378.54)</f>
        <v>1378.54</v>
      </c>
      <c r="D69" s="2">
        <f>IFERROR(__xludf.DUMMYFUNCTION("""COMPUTED_VALUE"""),45764.66666666667)</f>
        <v>45764.66667</v>
      </c>
      <c r="E69" s="1">
        <f>IFERROR(__xludf.DUMMYFUNCTION("""COMPUTED_VALUE"""),1397.48)</f>
        <v>1397.48</v>
      </c>
      <c r="G69" s="2">
        <f>IFERROR(__xludf.DUMMYFUNCTION("""COMPUTED_VALUE"""),45764.66666666667)</f>
        <v>45764.66667</v>
      </c>
      <c r="H69" s="1">
        <f>IFERROR(__xludf.DUMMYFUNCTION("""COMPUTED_VALUE"""),1349.68)</f>
        <v>1349.68</v>
      </c>
      <c r="J69" s="2">
        <f>IFERROR(__xludf.DUMMYFUNCTION("""COMPUTED_VALUE"""),45764.66666666667)</f>
        <v>45764.66667</v>
      </c>
      <c r="K69" s="1">
        <f>IFERROR(__xludf.DUMMYFUNCTION("""COMPUTED_VALUE"""),1355.47)</f>
        <v>1355.47</v>
      </c>
      <c r="M69" s="2">
        <f>IFERROR(__xludf.DUMMYFUNCTION("""COMPUTED_VALUE"""),45764.66666666667)</f>
        <v>45764.66667</v>
      </c>
      <c r="N69" s="1">
        <f>IFERROR(__xludf.DUMMYFUNCTION("""COMPUTED_VALUE"""),1.92173552E8)</f>
        <v>192173552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IFERROR(__xludf.DUMMYFUNCTION("""COMPUTED_VALUE"""),1348.79)</f>
        <v>1348.79</v>
      </c>
      <c r="D70" s="2">
        <f>IFERROR(__xludf.DUMMYFUNCTION("""COMPUTED_VALUE"""),45772.66666666667)</f>
        <v>45772.66667</v>
      </c>
      <c r="E70" s="1">
        <f>IFERROR(__xludf.DUMMYFUNCTION("""COMPUTED_VALUE"""),1377.97)</f>
        <v>1377.97</v>
      </c>
      <c r="G70" s="2">
        <f>IFERROR(__xludf.DUMMYFUNCTION("""COMPUTED_VALUE"""),45772.66666666667)</f>
        <v>45772.66667</v>
      </c>
      <c r="H70" s="1">
        <f>IFERROR(__xludf.DUMMYFUNCTION("""COMPUTED_VALUE"""),1303.82)</f>
        <v>1303.82</v>
      </c>
      <c r="J70" s="2">
        <f>IFERROR(__xludf.DUMMYFUNCTION("""COMPUTED_VALUE"""),45772.66666666667)</f>
        <v>45772.66667</v>
      </c>
      <c r="K70" s="1">
        <f>IFERROR(__xludf.DUMMYFUNCTION("""COMPUTED_VALUE"""),1342.11)</f>
        <v>1342.11</v>
      </c>
      <c r="M70" s="2">
        <f>IFERROR(__xludf.DUMMYFUNCTION("""COMPUTED_VALUE"""),45772.66666666667)</f>
        <v>45772.66667</v>
      </c>
      <c r="N70" s="1">
        <f>IFERROR(__xludf.DUMMYFUNCTION("""COMPUTED_VALUE"""),2.35649642E8)</f>
        <v>235649642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IFERROR(__xludf.DUMMYFUNCTION("""COMPUTED_VALUE"""),1348.19)</f>
        <v>1348.19</v>
      </c>
      <c r="D71" s="2">
        <f>IFERROR(__xludf.DUMMYFUNCTION("""COMPUTED_VALUE"""),45779.66666666667)</f>
        <v>45779.66667</v>
      </c>
      <c r="E71" s="1">
        <f>IFERROR(__xludf.DUMMYFUNCTION("""COMPUTED_VALUE"""),1390.79)</f>
        <v>1390.79</v>
      </c>
      <c r="G71" s="2">
        <f>IFERROR(__xludf.DUMMYFUNCTION("""COMPUTED_VALUE"""),45779.66666666667)</f>
        <v>45779.66667</v>
      </c>
      <c r="H71" s="1">
        <f>IFERROR(__xludf.DUMMYFUNCTION("""COMPUTED_VALUE"""),1337.39)</f>
        <v>1337.39</v>
      </c>
      <c r="J71" s="2">
        <f>IFERROR(__xludf.DUMMYFUNCTION("""COMPUTED_VALUE"""),45779.66666666667)</f>
        <v>45779.66667</v>
      </c>
      <c r="K71" s="1">
        <f>IFERROR(__xludf.DUMMYFUNCTION("""COMPUTED_VALUE"""),1387.72)</f>
        <v>1387.72</v>
      </c>
      <c r="M71" s="2">
        <f>IFERROR(__xludf.DUMMYFUNCTION("""COMPUTED_VALUE"""),45779.66666666667)</f>
        <v>45779.66667</v>
      </c>
      <c r="N71" s="1">
        <f>IFERROR(__xludf.DUMMYFUNCTION("""COMPUTED_VALUE"""),2.60319719E8)</f>
        <v>260319719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IFERROR(__xludf.DUMMYFUNCTION("""COMPUTED_VALUE"""),1383.02)</f>
        <v>1383.02</v>
      </c>
      <c r="D72" s="2">
        <f>IFERROR(__xludf.DUMMYFUNCTION("""COMPUTED_VALUE"""),45786.66666666667)</f>
        <v>45786.66667</v>
      </c>
      <c r="E72" s="1">
        <f>IFERROR(__xludf.DUMMYFUNCTION("""COMPUTED_VALUE"""),1410.54)</f>
        <v>1410.54</v>
      </c>
      <c r="G72" s="2">
        <f>IFERROR(__xludf.DUMMYFUNCTION("""COMPUTED_VALUE"""),45786.66666666667)</f>
        <v>45786.66667</v>
      </c>
      <c r="H72" s="1">
        <f>IFERROR(__xludf.DUMMYFUNCTION("""COMPUTED_VALUE"""),1372.52)</f>
        <v>1372.52</v>
      </c>
      <c r="J72" s="2">
        <f>IFERROR(__xludf.DUMMYFUNCTION("""COMPUTED_VALUE"""),45786.66666666667)</f>
        <v>45786.66667</v>
      </c>
      <c r="K72" s="1">
        <f>IFERROR(__xludf.DUMMYFUNCTION("""COMPUTED_VALUE"""),1393.58)</f>
        <v>1393.58</v>
      </c>
      <c r="M72" s="2">
        <f>IFERROR(__xludf.DUMMYFUNCTION("""COMPUTED_VALUE"""),45786.66666666667)</f>
        <v>45786.66667</v>
      </c>
      <c r="N72" s="1">
        <f>IFERROR(__xludf.DUMMYFUNCTION("""COMPUTED_VALUE"""),2.06960743E8)</f>
        <v>206960743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IFERROR(__xludf.DUMMYFUNCTION("""COMPUTED_VALUE"""),1400.41)</f>
        <v>1400.41</v>
      </c>
      <c r="D73" s="2">
        <f>IFERROR(__xludf.DUMMYFUNCTION("""COMPUTED_VALUE"""),45793.66666666667)</f>
        <v>45793.66667</v>
      </c>
      <c r="E73" s="1">
        <f>IFERROR(__xludf.DUMMYFUNCTION("""COMPUTED_VALUE"""),1416.64)</f>
        <v>1416.64</v>
      </c>
      <c r="G73" s="2">
        <f>IFERROR(__xludf.DUMMYFUNCTION("""COMPUTED_VALUE"""),45793.66666666667)</f>
        <v>45793.66667</v>
      </c>
      <c r="H73" s="1">
        <f>IFERROR(__xludf.DUMMYFUNCTION("""COMPUTED_VALUE"""),1367.99)</f>
        <v>1367.99</v>
      </c>
      <c r="J73" s="2">
        <f>IFERROR(__xludf.DUMMYFUNCTION("""COMPUTED_VALUE"""),45793.66666666667)</f>
        <v>45793.66667</v>
      </c>
      <c r="K73" s="1">
        <f>IFERROR(__xludf.DUMMYFUNCTION("""COMPUTED_VALUE"""),1416.3)</f>
        <v>1416.3</v>
      </c>
      <c r="M73" s="2">
        <f>IFERROR(__xludf.DUMMYFUNCTION("""COMPUTED_VALUE"""),45793.66666666667)</f>
        <v>45793.66667</v>
      </c>
      <c r="N73" s="1">
        <f>IFERROR(__xludf.DUMMYFUNCTION("""COMPUTED_VALUE"""),2.18750792E8)</f>
        <v>218750792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IFERROR(__xludf.DUMMYFUNCTION("""COMPUTED_VALUE"""),1414.85)</f>
        <v>1414.85</v>
      </c>
      <c r="D74" s="2">
        <f>IFERROR(__xludf.DUMMYFUNCTION("""COMPUTED_VALUE"""),45800.66666666667)</f>
        <v>45800.66667</v>
      </c>
      <c r="E74" s="1">
        <f>IFERROR(__xludf.DUMMYFUNCTION("""COMPUTED_VALUE"""),1424.61)</f>
        <v>1424.61</v>
      </c>
      <c r="G74" s="2">
        <f>IFERROR(__xludf.DUMMYFUNCTION("""COMPUTED_VALUE"""),45800.66666666667)</f>
        <v>45800.66667</v>
      </c>
      <c r="H74" s="1">
        <f>IFERROR(__xludf.DUMMYFUNCTION("""COMPUTED_VALUE"""),1370.12)</f>
        <v>1370.12</v>
      </c>
      <c r="J74" s="2">
        <f>IFERROR(__xludf.DUMMYFUNCTION("""COMPUTED_VALUE"""),45800.66666666667)</f>
        <v>45800.66667</v>
      </c>
      <c r="K74" s="1">
        <f>IFERROR(__xludf.DUMMYFUNCTION("""COMPUTED_VALUE"""),1380.01)</f>
        <v>1380.01</v>
      </c>
      <c r="M74" s="2">
        <f>IFERROR(__xludf.DUMMYFUNCTION("""COMPUTED_VALUE"""),45800.66666666667)</f>
        <v>45800.66667</v>
      </c>
      <c r="N74" s="1">
        <f>IFERROR(__xludf.DUMMYFUNCTION("""COMPUTED_VALUE"""),1.86404829E8)</f>
        <v>186404829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IFERROR(__xludf.DUMMYFUNCTION("""COMPUTED_VALUE"""),1387.11)</f>
        <v>1387.11</v>
      </c>
      <c r="D75" s="2">
        <f>IFERROR(__xludf.DUMMYFUNCTION("""COMPUTED_VALUE"""),45807.66666666667)</f>
        <v>45807.66667</v>
      </c>
      <c r="E75" s="1">
        <f>IFERROR(__xludf.DUMMYFUNCTION("""COMPUTED_VALUE"""),1419.88)</f>
        <v>1419.88</v>
      </c>
      <c r="G75" s="2">
        <f>IFERROR(__xludf.DUMMYFUNCTION("""COMPUTED_VALUE"""),45807.66666666667)</f>
        <v>45807.66667</v>
      </c>
      <c r="H75" s="1">
        <f>IFERROR(__xludf.DUMMYFUNCTION("""COMPUTED_VALUE"""),1378.91)</f>
        <v>1378.91</v>
      </c>
      <c r="J75" s="2">
        <f>IFERROR(__xludf.DUMMYFUNCTION("""COMPUTED_VALUE"""),45807.66666666667)</f>
        <v>45807.66667</v>
      </c>
      <c r="K75" s="1">
        <f>IFERROR(__xludf.DUMMYFUNCTION("""COMPUTED_VALUE"""),1416.13)</f>
        <v>1416.13</v>
      </c>
      <c r="M75" s="2">
        <f>IFERROR(__xludf.DUMMYFUNCTION("""COMPUTED_VALUE"""),45807.66666666667)</f>
        <v>45807.66667</v>
      </c>
      <c r="N75" s="1">
        <f>IFERROR(__xludf.DUMMYFUNCTION("""COMPUTED_VALUE"""),2.04575359E8)</f>
        <v>204575359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IFERROR(__xludf.DUMMYFUNCTION("""COMPUTED_VALUE"""),1406.05)</f>
        <v>1406.05</v>
      </c>
      <c r="D76" s="2">
        <f>IFERROR(__xludf.DUMMYFUNCTION("""COMPUTED_VALUE"""),45814.66666666667)</f>
        <v>45814.66667</v>
      </c>
      <c r="E76" s="1">
        <f>IFERROR(__xludf.DUMMYFUNCTION("""COMPUTED_VALUE"""),1430.35)</f>
        <v>1430.35</v>
      </c>
      <c r="G76" s="2">
        <f>IFERROR(__xludf.DUMMYFUNCTION("""COMPUTED_VALUE"""),45814.66666666667)</f>
        <v>45814.66667</v>
      </c>
      <c r="H76" s="1">
        <f>IFERROR(__xludf.DUMMYFUNCTION("""COMPUTED_VALUE"""),1385.11)</f>
        <v>1385.11</v>
      </c>
      <c r="J76" s="2">
        <f>IFERROR(__xludf.DUMMYFUNCTION("""COMPUTED_VALUE"""),45814.66666666667)</f>
        <v>45814.66667</v>
      </c>
      <c r="K76" s="1">
        <f>IFERROR(__xludf.DUMMYFUNCTION("""COMPUTED_VALUE"""),1405.09)</f>
        <v>1405.09</v>
      </c>
      <c r="M76" s="2">
        <f>IFERROR(__xludf.DUMMYFUNCTION("""COMPUTED_VALUE"""),45814.66666666667)</f>
        <v>45814.66667</v>
      </c>
      <c r="N76" s="1">
        <f>IFERROR(__xludf.DUMMYFUNCTION("""COMPUTED_VALUE"""),1.91749376E8)</f>
        <v>191749376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IFERROR(__xludf.DUMMYFUNCTION("""COMPUTED_VALUE"""),1400.77)</f>
        <v>1400.77</v>
      </c>
      <c r="D77" s="2">
        <f>IFERROR(__xludf.DUMMYFUNCTION("""COMPUTED_VALUE"""),45821.66666666667)</f>
        <v>45821.66667</v>
      </c>
      <c r="E77" s="1">
        <f>IFERROR(__xludf.DUMMYFUNCTION("""COMPUTED_VALUE"""),1401.54)</f>
        <v>1401.54</v>
      </c>
      <c r="G77" s="2">
        <f>IFERROR(__xludf.DUMMYFUNCTION("""COMPUTED_VALUE"""),45821.66666666667)</f>
        <v>45821.66667</v>
      </c>
      <c r="H77" s="1">
        <f>IFERROR(__xludf.DUMMYFUNCTION("""COMPUTED_VALUE"""),1344.41)</f>
        <v>1344.41</v>
      </c>
      <c r="J77" s="2">
        <f>IFERROR(__xludf.DUMMYFUNCTION("""COMPUTED_VALUE"""),45821.66666666667)</f>
        <v>45821.66667</v>
      </c>
      <c r="K77" s="1">
        <f>IFERROR(__xludf.DUMMYFUNCTION("""COMPUTED_VALUE"""),1357.72)</f>
        <v>1357.72</v>
      </c>
      <c r="M77" s="2">
        <f>IFERROR(__xludf.DUMMYFUNCTION("""COMPUTED_VALUE"""),45821.66666666667)</f>
        <v>45821.66667</v>
      </c>
      <c r="N77" s="1">
        <f>IFERROR(__xludf.DUMMYFUNCTION("""COMPUTED_VALUE"""),2.61190502E8)</f>
        <v>261190502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IFERROR(__xludf.DUMMYFUNCTION("""COMPUTED_VALUE"""),1363.81)</f>
        <v>1363.81</v>
      </c>
      <c r="D78" s="2">
        <f>IFERROR(__xludf.DUMMYFUNCTION("""COMPUTED_VALUE"""),45828.66666666667)</f>
        <v>45828.66667</v>
      </c>
      <c r="E78" s="1">
        <f>IFERROR(__xludf.DUMMYFUNCTION("""COMPUTED_VALUE"""),1370.7)</f>
        <v>1370.7</v>
      </c>
      <c r="G78" s="2">
        <f>IFERROR(__xludf.DUMMYFUNCTION("""COMPUTED_VALUE"""),45828.66666666667)</f>
        <v>45828.66667</v>
      </c>
      <c r="H78" s="1">
        <f>IFERROR(__xludf.DUMMYFUNCTION("""COMPUTED_VALUE"""),1345.4)</f>
        <v>1345.4</v>
      </c>
      <c r="J78" s="2">
        <f>IFERROR(__xludf.DUMMYFUNCTION("""COMPUTED_VALUE"""),45828.66666666667)</f>
        <v>45828.66667</v>
      </c>
      <c r="K78" s="1">
        <f>IFERROR(__xludf.DUMMYFUNCTION("""COMPUTED_VALUE"""),1356.95)</f>
        <v>1356.95</v>
      </c>
      <c r="M78" s="2">
        <f>IFERROR(__xludf.DUMMYFUNCTION("""COMPUTED_VALUE"""),45828.66666666667)</f>
        <v>45828.66667</v>
      </c>
      <c r="N78" s="1">
        <f>IFERROR(__xludf.DUMMYFUNCTION("""COMPUTED_VALUE"""),2.46155804E8)</f>
        <v>246155804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IFERROR(__xludf.DUMMYFUNCTION("""COMPUTED_VALUE"""),1359.28)</f>
        <v>1359.28</v>
      </c>
      <c r="D79" s="2">
        <f>IFERROR(__xludf.DUMMYFUNCTION("""COMPUTED_VALUE"""),45835.66666666667)</f>
        <v>45835.66667</v>
      </c>
      <c r="E79" s="1">
        <f>IFERROR(__xludf.DUMMYFUNCTION("""COMPUTED_VALUE"""),1377.98)</f>
        <v>1377.98</v>
      </c>
      <c r="G79" s="2">
        <f>IFERROR(__xludf.DUMMYFUNCTION("""COMPUTED_VALUE"""),45835.66666666667)</f>
        <v>45835.66667</v>
      </c>
      <c r="H79" s="1">
        <f>IFERROR(__xludf.DUMMYFUNCTION("""COMPUTED_VALUE"""),1346.09)</f>
        <v>1346.09</v>
      </c>
      <c r="J79" s="2">
        <f>IFERROR(__xludf.DUMMYFUNCTION("""COMPUTED_VALUE"""),45835.66666666667)</f>
        <v>45835.66667</v>
      </c>
      <c r="K79" s="1">
        <f>IFERROR(__xludf.DUMMYFUNCTION("""COMPUTED_VALUE"""),1363.46)</f>
        <v>1363.46</v>
      </c>
      <c r="M79" s="2">
        <f>IFERROR(__xludf.DUMMYFUNCTION("""COMPUTED_VALUE"""),45835.66666666667)</f>
        <v>45835.66667</v>
      </c>
      <c r="N79" s="1">
        <f>IFERROR(__xludf.DUMMYFUNCTION("""COMPUTED_VALUE"""),3.08124159E8)</f>
        <v>308124159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IFERROR(__xludf.DUMMYFUNCTION("""COMPUTED_VALUE"""),1361.07)</f>
        <v>1361.07</v>
      </c>
      <c r="D80" s="2">
        <f>IFERROR(__xludf.DUMMYFUNCTION("""COMPUTED_VALUE"""),45841.54166666667)</f>
        <v>45841.54167</v>
      </c>
      <c r="E80" s="1">
        <f>IFERROR(__xludf.DUMMYFUNCTION("""COMPUTED_VALUE"""),1383.41)</f>
        <v>1383.41</v>
      </c>
      <c r="G80" s="2">
        <f>IFERROR(__xludf.DUMMYFUNCTION("""COMPUTED_VALUE"""),45841.54166666667)</f>
        <v>45841.54167</v>
      </c>
      <c r="H80" s="1">
        <f>IFERROR(__xludf.DUMMYFUNCTION("""COMPUTED_VALUE"""),1336.23)</f>
        <v>1336.23</v>
      </c>
      <c r="J80" s="2">
        <f>IFERROR(__xludf.DUMMYFUNCTION("""COMPUTED_VALUE"""),45841.54166666667)</f>
        <v>45841.54167</v>
      </c>
      <c r="K80" s="1">
        <f>IFERROR(__xludf.DUMMYFUNCTION("""COMPUTED_VALUE"""),1363.15)</f>
        <v>1363.15</v>
      </c>
      <c r="M80" s="2">
        <f>IFERROR(__xludf.DUMMYFUNCTION("""COMPUTED_VALUE"""),45841.54166666667)</f>
        <v>45841.54167</v>
      </c>
      <c r="N80" s="1">
        <f>IFERROR(__xludf.DUMMYFUNCTION("""COMPUTED_VALUE"""),2.1042428E8)</f>
        <v>210424280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IFERROR(__xludf.DUMMYFUNCTION("""COMPUTED_VALUE"""),1357.51)</f>
        <v>1357.51</v>
      </c>
      <c r="D81" s="2">
        <f>IFERROR(__xludf.DUMMYFUNCTION("""COMPUTED_VALUE"""),45849.66666666667)</f>
        <v>45849.66667</v>
      </c>
      <c r="E81" s="1">
        <f>IFERROR(__xludf.DUMMYFUNCTION("""COMPUTED_VALUE"""),1363.93)</f>
        <v>1363.93</v>
      </c>
      <c r="G81" s="2">
        <f>IFERROR(__xludf.DUMMYFUNCTION("""COMPUTED_VALUE"""),45849.66666666667)</f>
        <v>45849.66667</v>
      </c>
      <c r="H81" s="1">
        <f>IFERROR(__xludf.DUMMYFUNCTION("""COMPUTED_VALUE"""),1324.39)</f>
        <v>1324.39</v>
      </c>
      <c r="J81" s="2">
        <f>IFERROR(__xludf.DUMMYFUNCTION("""COMPUTED_VALUE"""),45849.66666666667)</f>
        <v>45849.66667</v>
      </c>
      <c r="K81" s="1">
        <f>IFERROR(__xludf.DUMMYFUNCTION("""COMPUTED_VALUE"""),1327.69)</f>
        <v>1327.69</v>
      </c>
      <c r="M81" s="2">
        <f>IFERROR(__xludf.DUMMYFUNCTION("""COMPUTED_VALUE"""),45849.66666666667)</f>
        <v>45849.66667</v>
      </c>
      <c r="N81" s="1">
        <f>IFERROR(__xludf.DUMMYFUNCTION("""COMPUTED_VALUE"""),2.72984631E8)</f>
        <v>272984631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IFERROR(__xludf.DUMMYFUNCTION("""COMPUTED_VALUE"""),1325.44)</f>
        <v>1325.44</v>
      </c>
      <c r="D82" s="2">
        <f>IFERROR(__xludf.DUMMYFUNCTION("""COMPUTED_VALUE"""),45856.66666666667)</f>
        <v>45856.66667</v>
      </c>
      <c r="E82" s="1">
        <f>IFERROR(__xludf.DUMMYFUNCTION("""COMPUTED_VALUE"""),1341.53)</f>
        <v>1341.53</v>
      </c>
      <c r="G82" s="2">
        <f>IFERROR(__xludf.DUMMYFUNCTION("""COMPUTED_VALUE"""),45856.66666666667)</f>
        <v>45856.66667</v>
      </c>
      <c r="H82" s="1">
        <f>IFERROR(__xludf.DUMMYFUNCTION("""COMPUTED_VALUE"""),1311.63)</f>
        <v>1311.63</v>
      </c>
      <c r="J82" s="2">
        <f>IFERROR(__xludf.DUMMYFUNCTION("""COMPUTED_VALUE"""),45856.66666666667)</f>
        <v>45856.66667</v>
      </c>
      <c r="K82" s="1">
        <f>IFERROR(__xludf.DUMMYFUNCTION("""COMPUTED_VALUE"""),1333.18)</f>
        <v>1333.18</v>
      </c>
      <c r="M82" s="2">
        <f>IFERROR(__xludf.DUMMYFUNCTION("""COMPUTED_VALUE"""),45856.66666666667)</f>
        <v>45856.66667</v>
      </c>
      <c r="N82" s="1">
        <f>IFERROR(__xludf.DUMMYFUNCTION("""COMPUTED_VALUE"""),2.83017413E8)</f>
        <v>283017413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IFERROR(__xludf.DUMMYFUNCTION("""COMPUTED_VALUE"""),1331.61)</f>
        <v>1331.61</v>
      </c>
      <c r="D83" s="2">
        <f>IFERROR(__xludf.DUMMYFUNCTION("""COMPUTED_VALUE"""),45863.66666666667)</f>
        <v>45863.66667</v>
      </c>
      <c r="E83" s="1">
        <f>IFERROR(__xludf.DUMMYFUNCTION("""COMPUTED_VALUE"""),1343.41)</f>
        <v>1343.41</v>
      </c>
      <c r="G83" s="2">
        <f>IFERROR(__xludf.DUMMYFUNCTION("""COMPUTED_VALUE"""),45863.66666666667)</f>
        <v>45863.66667</v>
      </c>
      <c r="H83" s="1">
        <f>IFERROR(__xludf.DUMMYFUNCTION("""COMPUTED_VALUE"""),1319.79)</f>
        <v>1319.79</v>
      </c>
      <c r="J83" s="2">
        <f>IFERROR(__xludf.DUMMYFUNCTION("""COMPUTED_VALUE"""),45863.66666666667)</f>
        <v>45863.66667</v>
      </c>
      <c r="K83" s="1">
        <f>IFERROR(__xludf.DUMMYFUNCTION("""COMPUTED_VALUE"""),1340.03)</f>
        <v>1340.03</v>
      </c>
      <c r="M83" s="2">
        <f>IFERROR(__xludf.DUMMYFUNCTION("""COMPUTED_VALUE"""),45863.66666666667)</f>
        <v>45863.66667</v>
      </c>
      <c r="N83" s="1">
        <f>IFERROR(__xludf.DUMMYFUNCTION("""COMPUTED_VALUE"""),2.62362366E8)</f>
        <v>262362366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IFERROR(__xludf.DUMMYFUNCTION("""COMPUTED_VALUE"""),1336.48)</f>
        <v>1336.48</v>
      </c>
      <c r="D84" s="2">
        <f>IFERROR(__xludf.DUMMYFUNCTION("""COMPUTED_VALUE"""),45870.66666666667)</f>
        <v>45870.66667</v>
      </c>
      <c r="E84" s="1">
        <f>IFERROR(__xludf.DUMMYFUNCTION("""COMPUTED_VALUE"""),1337.42)</f>
        <v>1337.42</v>
      </c>
      <c r="G84" s="2">
        <f>IFERROR(__xludf.DUMMYFUNCTION("""COMPUTED_VALUE"""),45870.66666666667)</f>
        <v>45870.66667</v>
      </c>
      <c r="H84" s="1">
        <f>IFERROR(__xludf.DUMMYFUNCTION("""COMPUTED_VALUE"""),1279.5)</f>
        <v>1279.5</v>
      </c>
      <c r="J84" s="2">
        <f>IFERROR(__xludf.DUMMYFUNCTION("""COMPUTED_VALUE"""),45870.66666666667)</f>
        <v>45870.66667</v>
      </c>
      <c r="K84" s="1">
        <f>IFERROR(__xludf.DUMMYFUNCTION("""COMPUTED_VALUE"""),1290.97)</f>
        <v>1290.97</v>
      </c>
      <c r="M84" s="2">
        <f>IFERROR(__xludf.DUMMYFUNCTION("""COMPUTED_VALUE"""),45870.66666666667)</f>
        <v>45870.66667</v>
      </c>
      <c r="N84" s="1">
        <f>IFERROR(__xludf.DUMMYFUNCTION("""COMPUTED_VALUE"""),3.54093909E8)</f>
        <v>354093909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IFERROR(__xludf.DUMMYFUNCTION("""COMPUTED_VALUE"""),1294.99)</f>
        <v>1294.99</v>
      </c>
      <c r="D85" s="2">
        <f>IFERROR(__xludf.DUMMYFUNCTION("""COMPUTED_VALUE"""),45877.66666666667)</f>
        <v>45877.66667</v>
      </c>
      <c r="E85" s="1">
        <f>IFERROR(__xludf.DUMMYFUNCTION("""COMPUTED_VALUE"""),1328.67)</f>
        <v>1328.67</v>
      </c>
      <c r="G85" s="2">
        <f>IFERROR(__xludf.DUMMYFUNCTION("""COMPUTED_VALUE"""),45877.66666666667)</f>
        <v>45877.66667</v>
      </c>
      <c r="H85" s="1">
        <f>IFERROR(__xludf.DUMMYFUNCTION("""COMPUTED_VALUE"""),1292.05)</f>
        <v>1292.05</v>
      </c>
      <c r="J85" s="2">
        <f>IFERROR(__xludf.DUMMYFUNCTION("""COMPUTED_VALUE"""),45877.66666666667)</f>
        <v>45877.66667</v>
      </c>
      <c r="K85" s="1">
        <f>IFERROR(__xludf.DUMMYFUNCTION("""COMPUTED_VALUE"""),1322.51)</f>
        <v>1322.51</v>
      </c>
      <c r="M85" s="2">
        <f>IFERROR(__xludf.DUMMYFUNCTION("""COMPUTED_VALUE"""),45877.66666666667)</f>
        <v>45877.66667</v>
      </c>
      <c r="N85" s="1">
        <f>IFERROR(__xludf.DUMMYFUNCTION("""COMPUTED_VALUE"""),2.76373009E8)</f>
        <v>276373009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IFERROR(__xludf.DUMMYFUNCTION("""COMPUTED_VALUE"""),1324.06)</f>
        <v>1324.06</v>
      </c>
      <c r="D86" s="2">
        <f>IFERROR(__xludf.DUMMYFUNCTION("""COMPUTED_VALUE"""),45884.66666666667)</f>
        <v>45884.66667</v>
      </c>
      <c r="E86" s="1">
        <f>IFERROR(__xludf.DUMMYFUNCTION("""COMPUTED_VALUE"""),1351.79)</f>
        <v>1351.79</v>
      </c>
      <c r="G86" s="2">
        <f>IFERROR(__xludf.DUMMYFUNCTION("""COMPUTED_VALUE"""),45884.66666666667)</f>
        <v>45884.66667</v>
      </c>
      <c r="H86" s="1">
        <f>IFERROR(__xludf.DUMMYFUNCTION("""COMPUTED_VALUE"""),1317.75)</f>
        <v>1317.75</v>
      </c>
      <c r="J86" s="2">
        <f>IFERROR(__xludf.DUMMYFUNCTION("""COMPUTED_VALUE"""),45884.66666666667)</f>
        <v>45884.66667</v>
      </c>
      <c r="K86" s="1">
        <f>IFERROR(__xludf.DUMMYFUNCTION("""COMPUTED_VALUE"""),1336.74)</f>
        <v>1336.74</v>
      </c>
      <c r="M86" s="2">
        <f>IFERROR(__xludf.DUMMYFUNCTION("""COMPUTED_VALUE"""),45884.66666666667)</f>
        <v>45884.66667</v>
      </c>
      <c r="N86" s="1">
        <f>IFERROR(__xludf.DUMMYFUNCTION("""COMPUTED_VALUE"""),2.44137974E8)</f>
        <v>244137974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IFERROR(__xludf.DUMMYFUNCTION("""COMPUTED_VALUE"""),1333.12)</f>
        <v>1333.12</v>
      </c>
      <c r="D87" s="2">
        <f>IFERROR(__xludf.DUMMYFUNCTION("""COMPUTED_VALUE"""),45891.66666666667)</f>
        <v>45891.66667</v>
      </c>
      <c r="E87" s="1">
        <f>IFERROR(__xludf.DUMMYFUNCTION("""COMPUTED_VALUE"""),1379.21)</f>
        <v>1379.21</v>
      </c>
      <c r="G87" s="2">
        <f>IFERROR(__xludf.DUMMYFUNCTION("""COMPUTED_VALUE"""),45891.66666666667)</f>
        <v>45891.66667</v>
      </c>
      <c r="H87" s="1">
        <f>IFERROR(__xludf.DUMMYFUNCTION("""COMPUTED_VALUE"""),1330.78)</f>
        <v>1330.78</v>
      </c>
      <c r="J87" s="2">
        <f>IFERROR(__xludf.DUMMYFUNCTION("""COMPUTED_VALUE"""),45891.66666666667)</f>
        <v>45891.66667</v>
      </c>
      <c r="K87" s="1">
        <f>IFERROR(__xludf.DUMMYFUNCTION("""COMPUTED_VALUE"""),1368.55)</f>
        <v>1368.55</v>
      </c>
      <c r="M87" s="2">
        <f>IFERROR(__xludf.DUMMYFUNCTION("""COMPUTED_VALUE"""),45891.66666666667)</f>
        <v>45891.66667</v>
      </c>
      <c r="N87" s="1">
        <f>IFERROR(__xludf.DUMMYFUNCTION("""COMPUTED_VALUE"""),2.13460526E8)</f>
        <v>213460526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IFERROR(__xludf.DUMMYFUNCTION("""COMPUTED_VALUE"""),1364.54)</f>
        <v>1364.54</v>
      </c>
      <c r="D88" s="2">
        <f>IFERROR(__xludf.DUMMYFUNCTION("""COMPUTED_VALUE"""),45898.66666666667)</f>
        <v>45898.66667</v>
      </c>
      <c r="E88" s="1">
        <f>IFERROR(__xludf.DUMMYFUNCTION("""COMPUTED_VALUE"""),1365.74)</f>
        <v>1365.74</v>
      </c>
      <c r="G88" s="2">
        <f>IFERROR(__xludf.DUMMYFUNCTION("""COMPUTED_VALUE"""),45898.66666666667)</f>
        <v>45898.66667</v>
      </c>
      <c r="H88" s="1">
        <f>IFERROR(__xludf.DUMMYFUNCTION("""COMPUTED_VALUE"""),1340.75)</f>
        <v>1340.75</v>
      </c>
      <c r="J88" s="2">
        <f>IFERROR(__xludf.DUMMYFUNCTION("""COMPUTED_VALUE"""),45898.66666666667)</f>
        <v>45898.66667</v>
      </c>
      <c r="K88" s="1">
        <f>IFERROR(__xludf.DUMMYFUNCTION("""COMPUTED_VALUE"""),1352.5)</f>
        <v>1352.5</v>
      </c>
      <c r="M88" s="2">
        <f>IFERROR(__xludf.DUMMYFUNCTION("""COMPUTED_VALUE"""),45898.66666666667)</f>
        <v>45898.66667</v>
      </c>
      <c r="N88" s="1">
        <f>IFERROR(__xludf.DUMMYFUNCTION("""COMPUTED_VALUE"""),2.10758208E8)</f>
        <v>210758208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IFERROR(__xludf.DUMMYFUNCTION("""COMPUTED_VALUE"""),1350.74)</f>
        <v>1350.74</v>
      </c>
      <c r="D89" s="2">
        <f>IFERROR(__xludf.DUMMYFUNCTION("""COMPUTED_VALUE"""),45905.66666666667)</f>
        <v>45905.66667</v>
      </c>
      <c r="E89" s="1">
        <f>IFERROR(__xludf.DUMMYFUNCTION("""COMPUTED_VALUE"""),1367.61)</f>
        <v>1367.61</v>
      </c>
      <c r="G89" s="2">
        <f>IFERROR(__xludf.DUMMYFUNCTION("""COMPUTED_VALUE"""),45905.66666666667)</f>
        <v>45905.66667</v>
      </c>
      <c r="H89" s="1">
        <f>IFERROR(__xludf.DUMMYFUNCTION("""COMPUTED_VALUE"""),1338.14)</f>
        <v>1338.14</v>
      </c>
      <c r="J89" s="2">
        <f>IFERROR(__xludf.DUMMYFUNCTION("""COMPUTED_VALUE"""),45905.66666666667)</f>
        <v>45905.66667</v>
      </c>
      <c r="K89" s="1">
        <f>IFERROR(__xludf.DUMMYFUNCTION("""COMPUTED_VALUE"""),1344.94)</f>
        <v>1344.94</v>
      </c>
      <c r="M89" s="2">
        <f>IFERROR(__xludf.DUMMYFUNCTION("""COMPUTED_VALUE"""),45905.66666666667)</f>
        <v>45905.66667</v>
      </c>
      <c r="N89" s="1">
        <f>IFERROR(__xludf.DUMMYFUNCTION("""COMPUTED_VALUE"""),1.85139886E8)</f>
        <v>185139886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IFERROR(__xludf.DUMMYFUNCTION("""COMPUTED_VALUE"""),1343.23)</f>
        <v>1343.23</v>
      </c>
      <c r="D90" s="2">
        <f>IFERROR(__xludf.DUMMYFUNCTION("""COMPUTED_VALUE"""),45912.66666666667)</f>
        <v>45912.66667</v>
      </c>
      <c r="E90" s="1">
        <f>IFERROR(__xludf.DUMMYFUNCTION("""COMPUTED_VALUE"""),1361.37)</f>
        <v>1361.37</v>
      </c>
      <c r="G90" s="2">
        <f>IFERROR(__xludf.DUMMYFUNCTION("""COMPUTED_VALUE"""),45912.66666666667)</f>
        <v>45912.66667</v>
      </c>
      <c r="H90" s="1">
        <f>IFERROR(__xludf.DUMMYFUNCTION("""COMPUTED_VALUE"""),1326.94)</f>
        <v>1326.94</v>
      </c>
      <c r="J90" s="2">
        <f>IFERROR(__xludf.DUMMYFUNCTION("""COMPUTED_VALUE"""),45912.66666666667)</f>
        <v>45912.66667</v>
      </c>
      <c r="K90" s="1">
        <f>IFERROR(__xludf.DUMMYFUNCTION("""COMPUTED_VALUE"""),1354.92)</f>
        <v>1354.92</v>
      </c>
      <c r="M90" s="2">
        <f>IFERROR(__xludf.DUMMYFUNCTION("""COMPUTED_VALUE"""),45912.66666666667)</f>
        <v>45912.66667</v>
      </c>
      <c r="N90" s="1">
        <f>IFERROR(__xludf.DUMMYFUNCTION("""COMPUTED_VALUE"""),2.27518388E8)</f>
        <v>227518388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IFERROR(__xludf.DUMMYFUNCTION("""COMPUTED_VALUE"""),1353.87)</f>
        <v>1353.87</v>
      </c>
      <c r="D91" s="2">
        <f>IFERROR(__xludf.DUMMYFUNCTION("""COMPUTED_VALUE"""),45919.66666666667)</f>
        <v>45919.66667</v>
      </c>
      <c r="E91" s="1">
        <f>IFERROR(__xludf.DUMMYFUNCTION("""COMPUTED_VALUE"""),1356.43)</f>
        <v>1356.43</v>
      </c>
      <c r="G91" s="2">
        <f>IFERROR(__xludf.DUMMYFUNCTION("""COMPUTED_VALUE"""),45919.66666666667)</f>
        <v>45919.66667</v>
      </c>
      <c r="H91" s="1">
        <f>IFERROR(__xludf.DUMMYFUNCTION("""COMPUTED_VALUE"""),1317.15)</f>
        <v>1317.15</v>
      </c>
      <c r="J91" s="2">
        <f>IFERROR(__xludf.DUMMYFUNCTION("""COMPUTED_VALUE"""),45919.66666666667)</f>
        <v>45919.66667</v>
      </c>
      <c r="K91" s="1">
        <f>IFERROR(__xludf.DUMMYFUNCTION("""COMPUTED_VALUE"""),1331.74)</f>
        <v>1331.74</v>
      </c>
      <c r="M91" s="2">
        <f>IFERROR(__xludf.DUMMYFUNCTION("""COMPUTED_VALUE"""),45919.66666666667)</f>
        <v>45919.66667</v>
      </c>
      <c r="N91" s="1">
        <f>IFERROR(__xludf.DUMMYFUNCTION("""COMPUTED_VALUE"""),3.52297561E8)</f>
        <v>352297561</v>
      </c>
    </row>
  </sheetData>
  <drawing r:id="rId1"/>
</worksheet>
</file>