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IFERROR(__xludf.DUMMYFUNCTION("GOOGLEFINANCE(""DJUSIS"",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IFERROR(__xludf.DUMMYFUNCTION("GOOGLEFINANCE(""DJUSIS"",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IFERROR(__xludf.DUMMYFUNCTION("GOOGLEFINANCE(""DJUSIS"",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IFERROR(__xludf.DUMMYFUNCTION("GOOGLEFINANCE(""DJUSIS"",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IFERROR(__xludf.DUMMYFUNCTION("GOOGLEFINANCE(""DJUSIS"",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IFERROR(__xludf.DUMMYFUNCTION("""COMPUTED_VALUE"""),775.1)</f>
        <v>775.1</v>
      </c>
      <c r="D2" s="2">
        <f>IFERROR(__xludf.DUMMYFUNCTION("""COMPUTED_VALUE"""),45296.66666666667)</f>
        <v>45296.66667</v>
      </c>
      <c r="E2" s="1">
        <f>IFERROR(__xludf.DUMMYFUNCTION("""COMPUTED_VALUE"""),775.55)</f>
        <v>775.55</v>
      </c>
      <c r="G2" s="2">
        <f>IFERROR(__xludf.DUMMYFUNCTION("""COMPUTED_VALUE"""),45296.66666666667)</f>
        <v>45296.66667</v>
      </c>
      <c r="H2" s="1">
        <f>IFERROR(__xludf.DUMMYFUNCTION("""COMPUTED_VALUE"""),754.09)</f>
        <v>754.09</v>
      </c>
      <c r="J2" s="2">
        <f>IFERROR(__xludf.DUMMYFUNCTION("""COMPUTED_VALUE"""),45296.66666666667)</f>
        <v>45296.66667</v>
      </c>
      <c r="K2" s="1">
        <f>IFERROR(__xludf.DUMMYFUNCTION("""COMPUTED_VALUE"""),756.74)</f>
        <v>756.74</v>
      </c>
      <c r="M2" s="2">
        <f>IFERROR(__xludf.DUMMYFUNCTION("""COMPUTED_VALUE"""),45296.66666666667)</f>
        <v>45296.66667</v>
      </c>
      <c r="N2" s="1">
        <f>IFERROR(__xludf.DUMMYFUNCTION("""COMPUTED_VALUE"""),5.30428903E8)</f>
        <v>530428903</v>
      </c>
    </row>
    <row r="3">
      <c r="A3" s="2">
        <f>IFERROR(__xludf.DUMMYFUNCTION("""COMPUTED_VALUE"""),45303.66666666667)</f>
        <v>45303.66667</v>
      </c>
      <c r="B3" s="1">
        <f>IFERROR(__xludf.DUMMYFUNCTION("""COMPUTED_VALUE"""),758.38)</f>
        <v>758.38</v>
      </c>
      <c r="D3" s="2">
        <f>IFERROR(__xludf.DUMMYFUNCTION("""COMPUTED_VALUE"""),45303.66666666667)</f>
        <v>45303.66667</v>
      </c>
      <c r="E3" s="1">
        <f>IFERROR(__xludf.DUMMYFUNCTION("""COMPUTED_VALUE"""),776.3)</f>
        <v>776.3</v>
      </c>
      <c r="G3" s="2">
        <f>IFERROR(__xludf.DUMMYFUNCTION("""COMPUTED_VALUE"""),45303.66666666667)</f>
        <v>45303.66667</v>
      </c>
      <c r="H3" s="1">
        <f>IFERROR(__xludf.DUMMYFUNCTION("""COMPUTED_VALUE"""),758.09)</f>
        <v>758.09</v>
      </c>
      <c r="J3" s="2">
        <f>IFERROR(__xludf.DUMMYFUNCTION("""COMPUTED_VALUE"""),45303.66666666667)</f>
        <v>45303.66667</v>
      </c>
      <c r="K3" s="1">
        <f>IFERROR(__xludf.DUMMYFUNCTION("""COMPUTED_VALUE"""),774.06)</f>
        <v>774.06</v>
      </c>
      <c r="M3" s="2">
        <f>IFERROR(__xludf.DUMMYFUNCTION("""COMPUTED_VALUE"""),45303.66666666667)</f>
        <v>45303.66667</v>
      </c>
      <c r="N3" s="1">
        <f>IFERROR(__xludf.DUMMYFUNCTION("""COMPUTED_VALUE"""),5.58423627E8)</f>
        <v>558423627</v>
      </c>
    </row>
    <row r="4">
      <c r="A4" s="2">
        <f>IFERROR(__xludf.DUMMYFUNCTION("""COMPUTED_VALUE"""),45310.66666666667)</f>
        <v>45310.66667</v>
      </c>
      <c r="B4" s="1">
        <f>IFERROR(__xludf.DUMMYFUNCTION("""COMPUTED_VALUE"""),771.37)</f>
        <v>771.37</v>
      </c>
      <c r="D4" s="2">
        <f>IFERROR(__xludf.DUMMYFUNCTION("""COMPUTED_VALUE"""),45310.66666666667)</f>
        <v>45310.66667</v>
      </c>
      <c r="E4" s="1">
        <f>IFERROR(__xludf.DUMMYFUNCTION("""COMPUTED_VALUE"""),787.05)</f>
        <v>787.05</v>
      </c>
      <c r="G4" s="2">
        <f>IFERROR(__xludf.DUMMYFUNCTION("""COMPUTED_VALUE"""),45310.66666666667)</f>
        <v>45310.66667</v>
      </c>
      <c r="H4" s="1">
        <f>IFERROR(__xludf.DUMMYFUNCTION("""COMPUTED_VALUE"""),763.61)</f>
        <v>763.61</v>
      </c>
      <c r="J4" s="2">
        <f>IFERROR(__xludf.DUMMYFUNCTION("""COMPUTED_VALUE"""),45310.66666666667)</f>
        <v>45310.66667</v>
      </c>
      <c r="K4" s="1">
        <f>IFERROR(__xludf.DUMMYFUNCTION("""COMPUTED_VALUE"""),785.72)</f>
        <v>785.72</v>
      </c>
      <c r="M4" s="2">
        <f>IFERROR(__xludf.DUMMYFUNCTION("""COMPUTED_VALUE"""),45310.66666666667)</f>
        <v>45310.66667</v>
      </c>
      <c r="N4" s="1">
        <f>IFERROR(__xludf.DUMMYFUNCTION("""COMPUTED_VALUE"""),5.39829382E8)</f>
        <v>539829382</v>
      </c>
    </row>
    <row r="5">
      <c r="A5" s="2">
        <f>IFERROR(__xludf.DUMMYFUNCTION("""COMPUTED_VALUE"""),45317.66666666667)</f>
        <v>45317.66667</v>
      </c>
      <c r="B5" s="1">
        <f>IFERROR(__xludf.DUMMYFUNCTION("""COMPUTED_VALUE"""),789.15)</f>
        <v>789.15</v>
      </c>
      <c r="D5" s="2">
        <f>IFERROR(__xludf.DUMMYFUNCTION("""COMPUTED_VALUE"""),45317.66666666667)</f>
        <v>45317.66667</v>
      </c>
      <c r="E5" s="1">
        <f>IFERROR(__xludf.DUMMYFUNCTION("""COMPUTED_VALUE"""),797.34)</f>
        <v>797.34</v>
      </c>
      <c r="G5" s="2">
        <f>IFERROR(__xludf.DUMMYFUNCTION("""COMPUTED_VALUE"""),45317.66666666667)</f>
        <v>45317.66667</v>
      </c>
      <c r="H5" s="1">
        <f>IFERROR(__xludf.DUMMYFUNCTION("""COMPUTED_VALUE"""),785.51)</f>
        <v>785.51</v>
      </c>
      <c r="J5" s="2">
        <f>IFERROR(__xludf.DUMMYFUNCTION("""COMPUTED_VALUE"""),45317.66666666667)</f>
        <v>45317.66667</v>
      </c>
      <c r="K5" s="1">
        <f>IFERROR(__xludf.DUMMYFUNCTION("""COMPUTED_VALUE"""),793.37)</f>
        <v>793.37</v>
      </c>
      <c r="M5" s="2">
        <f>IFERROR(__xludf.DUMMYFUNCTION("""COMPUTED_VALUE"""),45317.66666666667)</f>
        <v>45317.66667</v>
      </c>
      <c r="N5" s="1">
        <f>IFERROR(__xludf.DUMMYFUNCTION("""COMPUTED_VALUE"""),7.44767189E8)</f>
        <v>744767189</v>
      </c>
    </row>
    <row r="6">
      <c r="A6" s="2">
        <f>IFERROR(__xludf.DUMMYFUNCTION("""COMPUTED_VALUE"""),45324.66666666667)</f>
        <v>45324.66667</v>
      </c>
      <c r="B6" s="1">
        <f>IFERROR(__xludf.DUMMYFUNCTION("""COMPUTED_VALUE"""),791.79)</f>
        <v>791.79</v>
      </c>
      <c r="D6" s="2">
        <f>IFERROR(__xludf.DUMMYFUNCTION("""COMPUTED_VALUE"""),45324.66666666667)</f>
        <v>45324.66667</v>
      </c>
      <c r="E6" s="1">
        <f>IFERROR(__xludf.DUMMYFUNCTION("""COMPUTED_VALUE"""),810.9)</f>
        <v>810.9</v>
      </c>
      <c r="G6" s="2">
        <f>IFERROR(__xludf.DUMMYFUNCTION("""COMPUTED_VALUE"""),45324.66666666667)</f>
        <v>45324.66667</v>
      </c>
      <c r="H6" s="1">
        <f>IFERROR(__xludf.DUMMYFUNCTION("""COMPUTED_VALUE"""),788.98)</f>
        <v>788.98</v>
      </c>
      <c r="J6" s="2">
        <f>IFERROR(__xludf.DUMMYFUNCTION("""COMPUTED_VALUE"""),45324.66666666667)</f>
        <v>45324.66667</v>
      </c>
      <c r="K6" s="1">
        <f>IFERROR(__xludf.DUMMYFUNCTION("""COMPUTED_VALUE"""),807.49)</f>
        <v>807.49</v>
      </c>
      <c r="M6" s="2">
        <f>IFERROR(__xludf.DUMMYFUNCTION("""COMPUTED_VALUE"""),45324.66666666667)</f>
        <v>45324.66667</v>
      </c>
      <c r="N6" s="1">
        <f>IFERROR(__xludf.DUMMYFUNCTION("""COMPUTED_VALUE"""),6.41452602E8)</f>
        <v>641452602</v>
      </c>
    </row>
    <row r="7">
      <c r="A7" s="2">
        <f>IFERROR(__xludf.DUMMYFUNCTION("""COMPUTED_VALUE"""),45331.66666666667)</f>
        <v>45331.66667</v>
      </c>
      <c r="B7" s="1">
        <f>IFERROR(__xludf.DUMMYFUNCTION("""COMPUTED_VALUE"""),805.5)</f>
        <v>805.5</v>
      </c>
      <c r="D7" s="2">
        <f>IFERROR(__xludf.DUMMYFUNCTION("""COMPUTED_VALUE"""),45331.66666666667)</f>
        <v>45331.66667</v>
      </c>
      <c r="E7" s="1">
        <f>IFERROR(__xludf.DUMMYFUNCTION("""COMPUTED_VALUE"""),809.46)</f>
        <v>809.46</v>
      </c>
      <c r="G7" s="2">
        <f>IFERROR(__xludf.DUMMYFUNCTION("""COMPUTED_VALUE"""),45331.66666666667)</f>
        <v>45331.66667</v>
      </c>
      <c r="H7" s="1">
        <f>IFERROR(__xludf.DUMMYFUNCTION("""COMPUTED_VALUE"""),794.98)</f>
        <v>794.98</v>
      </c>
      <c r="J7" s="2">
        <f>IFERROR(__xludf.DUMMYFUNCTION("""COMPUTED_VALUE"""),45331.66666666667)</f>
        <v>45331.66667</v>
      </c>
      <c r="K7" s="1">
        <f>IFERROR(__xludf.DUMMYFUNCTION("""COMPUTED_VALUE"""),808.13)</f>
        <v>808.13</v>
      </c>
      <c r="M7" s="2">
        <f>IFERROR(__xludf.DUMMYFUNCTION("""COMPUTED_VALUE"""),45331.66666666667)</f>
        <v>45331.66667</v>
      </c>
      <c r="N7" s="1">
        <f>IFERROR(__xludf.DUMMYFUNCTION("""COMPUTED_VALUE"""),7.3186792E8)</f>
        <v>731867920</v>
      </c>
    </row>
    <row r="8">
      <c r="A8" s="2">
        <f>IFERROR(__xludf.DUMMYFUNCTION("""COMPUTED_VALUE"""),45338.66666666667)</f>
        <v>45338.66667</v>
      </c>
      <c r="B8" s="1">
        <f>IFERROR(__xludf.DUMMYFUNCTION("""COMPUTED_VALUE"""),807.94)</f>
        <v>807.94</v>
      </c>
      <c r="D8" s="2">
        <f>IFERROR(__xludf.DUMMYFUNCTION("""COMPUTED_VALUE"""),45338.66666666667)</f>
        <v>45338.66667</v>
      </c>
      <c r="E8" s="1">
        <f>IFERROR(__xludf.DUMMYFUNCTION("""COMPUTED_VALUE"""),820.86)</f>
        <v>820.86</v>
      </c>
      <c r="G8" s="2">
        <f>IFERROR(__xludf.DUMMYFUNCTION("""COMPUTED_VALUE"""),45338.66666666667)</f>
        <v>45338.66667</v>
      </c>
      <c r="H8" s="1">
        <f>IFERROR(__xludf.DUMMYFUNCTION("""COMPUTED_VALUE"""),792.44)</f>
        <v>792.44</v>
      </c>
      <c r="J8" s="2">
        <f>IFERROR(__xludf.DUMMYFUNCTION("""COMPUTED_VALUE"""),45338.66666666667)</f>
        <v>45338.66667</v>
      </c>
      <c r="K8" s="1">
        <f>IFERROR(__xludf.DUMMYFUNCTION("""COMPUTED_VALUE"""),814.47)</f>
        <v>814.47</v>
      </c>
      <c r="M8" s="2">
        <f>IFERROR(__xludf.DUMMYFUNCTION("""COMPUTED_VALUE"""),45338.66666666667)</f>
        <v>45338.66667</v>
      </c>
      <c r="N8" s="1">
        <f>IFERROR(__xludf.DUMMYFUNCTION("""COMPUTED_VALUE"""),7.05884912E8)</f>
        <v>705884912</v>
      </c>
    </row>
    <row r="9">
      <c r="A9" s="2">
        <f>IFERROR(__xludf.DUMMYFUNCTION("""COMPUTED_VALUE"""),45345.66666666667)</f>
        <v>45345.66667</v>
      </c>
      <c r="B9" s="1">
        <f>IFERROR(__xludf.DUMMYFUNCTION("""COMPUTED_VALUE"""),812.81)</f>
        <v>812.81</v>
      </c>
      <c r="D9" s="2">
        <f>IFERROR(__xludf.DUMMYFUNCTION("""COMPUTED_VALUE"""),45345.66666666667)</f>
        <v>45345.66667</v>
      </c>
      <c r="E9" s="1">
        <f>IFERROR(__xludf.DUMMYFUNCTION("""COMPUTED_VALUE"""),833.91)</f>
        <v>833.91</v>
      </c>
      <c r="G9" s="2">
        <f>IFERROR(__xludf.DUMMYFUNCTION("""COMPUTED_VALUE"""),45345.66666666667)</f>
        <v>45345.66667</v>
      </c>
      <c r="H9" s="1">
        <f>IFERROR(__xludf.DUMMYFUNCTION("""COMPUTED_VALUE"""),802.47)</f>
        <v>802.47</v>
      </c>
      <c r="J9" s="2">
        <f>IFERROR(__xludf.DUMMYFUNCTION("""COMPUTED_VALUE"""),45345.66666666667)</f>
        <v>45345.66667</v>
      </c>
      <c r="K9" s="1">
        <f>IFERROR(__xludf.DUMMYFUNCTION("""COMPUTED_VALUE"""),832.06)</f>
        <v>832.06</v>
      </c>
      <c r="M9" s="2">
        <f>IFERROR(__xludf.DUMMYFUNCTION("""COMPUTED_VALUE"""),45345.66666666667)</f>
        <v>45345.66667</v>
      </c>
      <c r="N9" s="1">
        <f>IFERROR(__xludf.DUMMYFUNCTION("""COMPUTED_VALUE"""),5.78278595E8)</f>
        <v>578278595</v>
      </c>
    </row>
    <row r="10">
      <c r="A10" s="2">
        <f>IFERROR(__xludf.DUMMYFUNCTION("""COMPUTED_VALUE"""),45352.66666666667)</f>
        <v>45352.66667</v>
      </c>
      <c r="B10" s="1">
        <f>IFERROR(__xludf.DUMMYFUNCTION("""COMPUTED_VALUE"""),831.48)</f>
        <v>831.48</v>
      </c>
      <c r="D10" s="2">
        <f>IFERROR(__xludf.DUMMYFUNCTION("""COMPUTED_VALUE"""),45352.66666666667)</f>
        <v>45352.66667</v>
      </c>
      <c r="E10" s="1">
        <f>IFERROR(__xludf.DUMMYFUNCTION("""COMPUTED_VALUE"""),837.47)</f>
        <v>837.47</v>
      </c>
      <c r="G10" s="2">
        <f>IFERROR(__xludf.DUMMYFUNCTION("""COMPUTED_VALUE"""),45352.66666666667)</f>
        <v>45352.66667</v>
      </c>
      <c r="H10" s="1">
        <f>IFERROR(__xludf.DUMMYFUNCTION("""COMPUTED_VALUE"""),829.21)</f>
        <v>829.21</v>
      </c>
      <c r="J10" s="2">
        <f>IFERROR(__xludf.DUMMYFUNCTION("""COMPUTED_VALUE"""),45352.66666666667)</f>
        <v>45352.66667</v>
      </c>
      <c r="K10" s="1">
        <f>IFERROR(__xludf.DUMMYFUNCTION("""COMPUTED_VALUE"""),836.32)</f>
        <v>836.32</v>
      </c>
      <c r="M10" s="2">
        <f>IFERROR(__xludf.DUMMYFUNCTION("""COMPUTED_VALUE"""),45352.66666666667)</f>
        <v>45352.66667</v>
      </c>
      <c r="N10" s="1">
        <f>IFERROR(__xludf.DUMMYFUNCTION("""COMPUTED_VALUE"""),6.68202915E8)</f>
        <v>668202915</v>
      </c>
    </row>
    <row r="11">
      <c r="A11" s="2">
        <f>IFERROR(__xludf.DUMMYFUNCTION("""COMPUTED_VALUE"""),45359.66666666667)</f>
        <v>45359.66667</v>
      </c>
      <c r="B11" s="1">
        <f>IFERROR(__xludf.DUMMYFUNCTION("""COMPUTED_VALUE"""),837.34)</f>
        <v>837.34</v>
      </c>
      <c r="D11" s="2">
        <f>IFERROR(__xludf.DUMMYFUNCTION("""COMPUTED_VALUE"""),45359.66666666667)</f>
        <v>45359.66667</v>
      </c>
      <c r="E11" s="1">
        <f>IFERROR(__xludf.DUMMYFUNCTION("""COMPUTED_VALUE"""),841.96)</f>
        <v>841.96</v>
      </c>
      <c r="G11" s="2">
        <f>IFERROR(__xludf.DUMMYFUNCTION("""COMPUTED_VALUE"""),45359.66666666667)</f>
        <v>45359.66667</v>
      </c>
      <c r="H11" s="1">
        <f>IFERROR(__xludf.DUMMYFUNCTION("""COMPUTED_VALUE"""),822.49)</f>
        <v>822.49</v>
      </c>
      <c r="J11" s="2">
        <f>IFERROR(__xludf.DUMMYFUNCTION("""COMPUTED_VALUE"""),45359.66666666667)</f>
        <v>45359.66667</v>
      </c>
      <c r="K11" s="1">
        <f>IFERROR(__xludf.DUMMYFUNCTION("""COMPUTED_VALUE"""),833.37)</f>
        <v>833.37</v>
      </c>
      <c r="M11" s="2">
        <f>IFERROR(__xludf.DUMMYFUNCTION("""COMPUTED_VALUE"""),45359.66666666667)</f>
        <v>45359.66667</v>
      </c>
      <c r="N11" s="1">
        <f>IFERROR(__xludf.DUMMYFUNCTION("""COMPUTED_VALUE"""),5.79111901E8)</f>
        <v>579111901</v>
      </c>
    </row>
    <row r="12">
      <c r="A12" s="2">
        <f>IFERROR(__xludf.DUMMYFUNCTION("""COMPUTED_VALUE"""),45366.66666666667)</f>
        <v>45366.66667</v>
      </c>
      <c r="B12" s="1">
        <f>IFERROR(__xludf.DUMMYFUNCTION("""COMPUTED_VALUE"""),831.37)</f>
        <v>831.37</v>
      </c>
      <c r="D12" s="2">
        <f>IFERROR(__xludf.DUMMYFUNCTION("""COMPUTED_VALUE"""),45366.66666666667)</f>
        <v>45366.66667</v>
      </c>
      <c r="E12" s="1">
        <f>IFERROR(__xludf.DUMMYFUNCTION("""COMPUTED_VALUE"""),841.99)</f>
        <v>841.99</v>
      </c>
      <c r="G12" s="2">
        <f>IFERROR(__xludf.DUMMYFUNCTION("""COMPUTED_VALUE"""),45366.66666666667)</f>
        <v>45366.66667</v>
      </c>
      <c r="H12" s="1">
        <f>IFERROR(__xludf.DUMMYFUNCTION("""COMPUTED_VALUE"""),824.31)</f>
        <v>824.31</v>
      </c>
      <c r="J12" s="2">
        <f>IFERROR(__xludf.DUMMYFUNCTION("""COMPUTED_VALUE"""),45366.66666666667)</f>
        <v>45366.66667</v>
      </c>
      <c r="K12" s="1">
        <f>IFERROR(__xludf.DUMMYFUNCTION("""COMPUTED_VALUE"""),831.28)</f>
        <v>831.28</v>
      </c>
      <c r="M12" s="2">
        <f>IFERROR(__xludf.DUMMYFUNCTION("""COMPUTED_VALUE"""),45366.66666666667)</f>
        <v>45366.66667</v>
      </c>
      <c r="N12" s="1">
        <f>IFERROR(__xludf.DUMMYFUNCTION("""COMPUTED_VALUE"""),6.59537233E8)</f>
        <v>659537233</v>
      </c>
    </row>
    <row r="13">
      <c r="A13" s="2">
        <f>IFERROR(__xludf.DUMMYFUNCTION("""COMPUTED_VALUE"""),45373.66666666667)</f>
        <v>45373.66667</v>
      </c>
      <c r="B13" s="1">
        <f>IFERROR(__xludf.DUMMYFUNCTION("""COMPUTED_VALUE"""),831.36)</f>
        <v>831.36</v>
      </c>
      <c r="D13" s="2">
        <f>IFERROR(__xludf.DUMMYFUNCTION("""COMPUTED_VALUE"""),45373.66666666667)</f>
        <v>45373.66667</v>
      </c>
      <c r="E13" s="1">
        <f>IFERROR(__xludf.DUMMYFUNCTION("""COMPUTED_VALUE"""),851.23)</f>
        <v>851.23</v>
      </c>
      <c r="G13" s="2">
        <f>IFERROR(__xludf.DUMMYFUNCTION("""COMPUTED_VALUE"""),45373.66666666667)</f>
        <v>45373.66667</v>
      </c>
      <c r="H13" s="1">
        <f>IFERROR(__xludf.DUMMYFUNCTION("""COMPUTED_VALUE"""),831.36)</f>
        <v>831.36</v>
      </c>
      <c r="J13" s="2">
        <f>IFERROR(__xludf.DUMMYFUNCTION("""COMPUTED_VALUE"""),45373.66666666667)</f>
        <v>45373.66667</v>
      </c>
      <c r="K13" s="1">
        <f>IFERROR(__xludf.DUMMYFUNCTION("""COMPUTED_VALUE"""),836.04)</f>
        <v>836.04</v>
      </c>
      <c r="M13" s="2">
        <f>IFERROR(__xludf.DUMMYFUNCTION("""COMPUTED_VALUE"""),45373.66666666667)</f>
        <v>45373.66667</v>
      </c>
      <c r="N13" s="1">
        <f>IFERROR(__xludf.DUMMYFUNCTION("""COMPUTED_VALUE"""),5.59134193E8)</f>
        <v>559134193</v>
      </c>
    </row>
    <row r="14">
      <c r="A14" s="2">
        <f>IFERROR(__xludf.DUMMYFUNCTION("""COMPUTED_VALUE"""),45379.66666666667)</f>
        <v>45379.66667</v>
      </c>
      <c r="B14" s="1">
        <f>IFERROR(__xludf.DUMMYFUNCTION("""COMPUTED_VALUE"""),836.49)</f>
        <v>836.49</v>
      </c>
      <c r="D14" s="2">
        <f>IFERROR(__xludf.DUMMYFUNCTION("""COMPUTED_VALUE"""),45379.66666666667)</f>
        <v>45379.66667</v>
      </c>
      <c r="E14" s="1">
        <f>IFERROR(__xludf.DUMMYFUNCTION("""COMPUTED_VALUE"""),851.24)</f>
        <v>851.24</v>
      </c>
      <c r="G14" s="2">
        <f>IFERROR(__xludf.DUMMYFUNCTION("""COMPUTED_VALUE"""),45379.66666666667)</f>
        <v>45379.66667</v>
      </c>
      <c r="H14" s="1">
        <f>IFERROR(__xludf.DUMMYFUNCTION("""COMPUTED_VALUE"""),830.66)</f>
        <v>830.66</v>
      </c>
      <c r="J14" s="2">
        <f>IFERROR(__xludf.DUMMYFUNCTION("""COMPUTED_VALUE"""),45379.66666666667)</f>
        <v>45379.66667</v>
      </c>
      <c r="K14" s="1">
        <f>IFERROR(__xludf.DUMMYFUNCTION("""COMPUTED_VALUE"""),850.37)</f>
        <v>850.37</v>
      </c>
      <c r="M14" s="2">
        <f>IFERROR(__xludf.DUMMYFUNCTION("""COMPUTED_VALUE"""),45379.66666666667)</f>
        <v>45379.66667</v>
      </c>
      <c r="N14" s="1">
        <f>IFERROR(__xludf.DUMMYFUNCTION("""COMPUTED_VALUE"""),4.18505992E8)</f>
        <v>418505992</v>
      </c>
    </row>
    <row r="15">
      <c r="A15" s="2">
        <f>IFERROR(__xludf.DUMMYFUNCTION("""COMPUTED_VALUE"""),45387.66666666667)</f>
        <v>45387.66667</v>
      </c>
      <c r="B15" s="1">
        <f>IFERROR(__xludf.DUMMYFUNCTION("""COMPUTED_VALUE"""),850.09)</f>
        <v>850.09</v>
      </c>
      <c r="D15" s="2">
        <f>IFERROR(__xludf.DUMMYFUNCTION("""COMPUTED_VALUE"""),45387.66666666667)</f>
        <v>45387.66667</v>
      </c>
      <c r="E15" s="1">
        <f>IFERROR(__xludf.DUMMYFUNCTION("""COMPUTED_VALUE"""),850.09)</f>
        <v>850.09</v>
      </c>
      <c r="G15" s="2">
        <f>IFERROR(__xludf.DUMMYFUNCTION("""COMPUTED_VALUE"""),45387.66666666667)</f>
        <v>45387.66667</v>
      </c>
      <c r="H15" s="1">
        <f>IFERROR(__xludf.DUMMYFUNCTION("""COMPUTED_VALUE"""),820.92)</f>
        <v>820.92</v>
      </c>
      <c r="J15" s="2">
        <f>IFERROR(__xludf.DUMMYFUNCTION("""COMPUTED_VALUE"""),45387.66666666667)</f>
        <v>45387.66667</v>
      </c>
      <c r="K15" s="1">
        <f>IFERROR(__xludf.DUMMYFUNCTION("""COMPUTED_VALUE"""),829.78)</f>
        <v>829.78</v>
      </c>
      <c r="M15" s="2">
        <f>IFERROR(__xludf.DUMMYFUNCTION("""COMPUTED_VALUE"""),45387.66666666667)</f>
        <v>45387.66667</v>
      </c>
      <c r="N15" s="1">
        <f>IFERROR(__xludf.DUMMYFUNCTION("""COMPUTED_VALUE"""),5.10001151E8)</f>
        <v>510001151</v>
      </c>
    </row>
    <row r="16">
      <c r="A16" s="2">
        <f>IFERROR(__xludf.DUMMYFUNCTION("""COMPUTED_VALUE"""),45394.66666666667)</f>
        <v>45394.66667</v>
      </c>
      <c r="B16" s="1">
        <f>IFERROR(__xludf.DUMMYFUNCTION("""COMPUTED_VALUE"""),830.13)</f>
        <v>830.13</v>
      </c>
      <c r="D16" s="2">
        <f>IFERROR(__xludf.DUMMYFUNCTION("""COMPUTED_VALUE"""),45394.66666666667)</f>
        <v>45394.66667</v>
      </c>
      <c r="E16" s="1">
        <f>IFERROR(__xludf.DUMMYFUNCTION("""COMPUTED_VALUE"""),837.06)</f>
        <v>837.06</v>
      </c>
      <c r="G16" s="2">
        <f>IFERROR(__xludf.DUMMYFUNCTION("""COMPUTED_VALUE"""),45394.66666666667)</f>
        <v>45394.66667</v>
      </c>
      <c r="H16" s="1">
        <f>IFERROR(__xludf.DUMMYFUNCTION("""COMPUTED_VALUE"""),804.58)</f>
        <v>804.58</v>
      </c>
      <c r="J16" s="2">
        <f>IFERROR(__xludf.DUMMYFUNCTION("""COMPUTED_VALUE"""),45394.66666666667)</f>
        <v>45394.66667</v>
      </c>
      <c r="K16" s="1">
        <f>IFERROR(__xludf.DUMMYFUNCTION("""COMPUTED_VALUE"""),808.02)</f>
        <v>808.02</v>
      </c>
      <c r="M16" s="2">
        <f>IFERROR(__xludf.DUMMYFUNCTION("""COMPUTED_VALUE"""),45394.66666666667)</f>
        <v>45394.66667</v>
      </c>
      <c r="N16" s="1">
        <f>IFERROR(__xludf.DUMMYFUNCTION("""COMPUTED_VALUE"""),4.4274652E8)</f>
        <v>442746520</v>
      </c>
    </row>
    <row r="17">
      <c r="A17" s="2">
        <f>IFERROR(__xludf.DUMMYFUNCTION("""COMPUTED_VALUE"""),45401.66666666667)</f>
        <v>45401.66667</v>
      </c>
      <c r="B17" s="1">
        <f>IFERROR(__xludf.DUMMYFUNCTION("""COMPUTED_VALUE"""),812.0)</f>
        <v>812</v>
      </c>
      <c r="D17" s="2">
        <f>IFERROR(__xludf.DUMMYFUNCTION("""COMPUTED_VALUE"""),45401.66666666667)</f>
        <v>45401.66667</v>
      </c>
      <c r="E17" s="1">
        <f>IFERROR(__xludf.DUMMYFUNCTION("""COMPUTED_VALUE"""),818.08)</f>
        <v>818.08</v>
      </c>
      <c r="G17" s="2">
        <f>IFERROR(__xludf.DUMMYFUNCTION("""COMPUTED_VALUE"""),45401.66666666667)</f>
        <v>45401.66667</v>
      </c>
      <c r="H17" s="1">
        <f>IFERROR(__xludf.DUMMYFUNCTION("""COMPUTED_VALUE"""),788.12)</f>
        <v>788.12</v>
      </c>
      <c r="J17" s="2">
        <f>IFERROR(__xludf.DUMMYFUNCTION("""COMPUTED_VALUE"""),45401.66666666667)</f>
        <v>45401.66667</v>
      </c>
      <c r="K17" s="1">
        <f>IFERROR(__xludf.DUMMYFUNCTION("""COMPUTED_VALUE"""),792.06)</f>
        <v>792.06</v>
      </c>
      <c r="M17" s="2">
        <f>IFERROR(__xludf.DUMMYFUNCTION("""COMPUTED_VALUE"""),45401.66666666667)</f>
        <v>45401.66667</v>
      </c>
      <c r="N17" s="1">
        <f>IFERROR(__xludf.DUMMYFUNCTION("""COMPUTED_VALUE"""),4.98488905E8)</f>
        <v>498488905</v>
      </c>
    </row>
    <row r="18">
      <c r="A18" s="2">
        <f>IFERROR(__xludf.DUMMYFUNCTION("""COMPUTED_VALUE"""),45408.66666666667)</f>
        <v>45408.66667</v>
      </c>
      <c r="B18" s="1">
        <f>IFERROR(__xludf.DUMMYFUNCTION("""COMPUTED_VALUE"""),794.35)</f>
        <v>794.35</v>
      </c>
      <c r="D18" s="2">
        <f>IFERROR(__xludf.DUMMYFUNCTION("""COMPUTED_VALUE"""),45408.66666666667)</f>
        <v>45408.66667</v>
      </c>
      <c r="E18" s="1">
        <f>IFERROR(__xludf.DUMMYFUNCTION("""COMPUTED_VALUE"""),809.89)</f>
        <v>809.89</v>
      </c>
      <c r="G18" s="2">
        <f>IFERROR(__xludf.DUMMYFUNCTION("""COMPUTED_VALUE"""),45408.66666666667)</f>
        <v>45408.66667</v>
      </c>
      <c r="H18" s="1">
        <f>IFERROR(__xludf.DUMMYFUNCTION("""COMPUTED_VALUE"""),792.87)</f>
        <v>792.87</v>
      </c>
      <c r="J18" s="2">
        <f>IFERROR(__xludf.DUMMYFUNCTION("""COMPUTED_VALUE"""),45408.66666666667)</f>
        <v>45408.66667</v>
      </c>
      <c r="K18" s="1">
        <f>IFERROR(__xludf.DUMMYFUNCTION("""COMPUTED_VALUE"""),804.61)</f>
        <v>804.61</v>
      </c>
      <c r="M18" s="2">
        <f>IFERROR(__xludf.DUMMYFUNCTION("""COMPUTED_VALUE"""),45408.66666666667)</f>
        <v>45408.66667</v>
      </c>
      <c r="N18" s="1">
        <f>IFERROR(__xludf.DUMMYFUNCTION("""COMPUTED_VALUE"""),4.91376151E8)</f>
        <v>491376151</v>
      </c>
    </row>
    <row r="19">
      <c r="A19" s="2">
        <f>IFERROR(__xludf.DUMMYFUNCTION("""COMPUTED_VALUE"""),45415.66666666667)</f>
        <v>45415.66667</v>
      </c>
      <c r="B19" s="1">
        <f>IFERROR(__xludf.DUMMYFUNCTION("""COMPUTED_VALUE"""),805.82)</f>
        <v>805.82</v>
      </c>
      <c r="D19" s="2">
        <f>IFERROR(__xludf.DUMMYFUNCTION("""COMPUTED_VALUE"""),45415.66666666667)</f>
        <v>45415.66667</v>
      </c>
      <c r="E19" s="1">
        <f>IFERROR(__xludf.DUMMYFUNCTION("""COMPUTED_VALUE"""),809.05)</f>
        <v>809.05</v>
      </c>
      <c r="G19" s="2">
        <f>IFERROR(__xludf.DUMMYFUNCTION("""COMPUTED_VALUE"""),45415.66666666667)</f>
        <v>45415.66667</v>
      </c>
      <c r="H19" s="1">
        <f>IFERROR(__xludf.DUMMYFUNCTION("""COMPUTED_VALUE"""),786.33)</f>
        <v>786.33</v>
      </c>
      <c r="J19" s="2">
        <f>IFERROR(__xludf.DUMMYFUNCTION("""COMPUTED_VALUE"""),45415.66666666667)</f>
        <v>45415.66667</v>
      </c>
      <c r="K19" s="1">
        <f>IFERROR(__xludf.DUMMYFUNCTION("""COMPUTED_VALUE"""),800.25)</f>
        <v>800.25</v>
      </c>
      <c r="M19" s="2">
        <f>IFERROR(__xludf.DUMMYFUNCTION("""COMPUTED_VALUE"""),45415.66666666667)</f>
        <v>45415.66667</v>
      </c>
      <c r="N19" s="1">
        <f>IFERROR(__xludf.DUMMYFUNCTION("""COMPUTED_VALUE"""),6.97321354E8)</f>
        <v>697321354</v>
      </c>
    </row>
    <row r="20">
      <c r="A20" s="2">
        <f>IFERROR(__xludf.DUMMYFUNCTION("""COMPUTED_VALUE"""),45422.66666666667)</f>
        <v>45422.66667</v>
      </c>
      <c r="B20" s="1">
        <f>IFERROR(__xludf.DUMMYFUNCTION("""COMPUTED_VALUE"""),803.34)</f>
        <v>803.34</v>
      </c>
      <c r="D20" s="2">
        <f>IFERROR(__xludf.DUMMYFUNCTION("""COMPUTED_VALUE"""),45422.66666666667)</f>
        <v>45422.66667</v>
      </c>
      <c r="E20" s="1">
        <f>IFERROR(__xludf.DUMMYFUNCTION("""COMPUTED_VALUE"""),817.23)</f>
        <v>817.23</v>
      </c>
      <c r="G20" s="2">
        <f>IFERROR(__xludf.DUMMYFUNCTION("""COMPUTED_VALUE"""),45422.66666666667)</f>
        <v>45422.66667</v>
      </c>
      <c r="H20" s="1">
        <f>IFERROR(__xludf.DUMMYFUNCTION("""COMPUTED_VALUE"""),803.34)</f>
        <v>803.34</v>
      </c>
      <c r="J20" s="2">
        <f>IFERROR(__xludf.DUMMYFUNCTION("""COMPUTED_VALUE"""),45422.66666666667)</f>
        <v>45422.66667</v>
      </c>
      <c r="K20" s="1">
        <f>IFERROR(__xludf.DUMMYFUNCTION("""COMPUTED_VALUE"""),814.26)</f>
        <v>814.26</v>
      </c>
      <c r="M20" s="2">
        <f>IFERROR(__xludf.DUMMYFUNCTION("""COMPUTED_VALUE"""),45422.66666666667)</f>
        <v>45422.66667</v>
      </c>
      <c r="N20" s="1">
        <f>IFERROR(__xludf.DUMMYFUNCTION("""COMPUTED_VALUE"""),6.61675231E8)</f>
        <v>661675231</v>
      </c>
    </row>
    <row r="21">
      <c r="A21" s="2">
        <f>IFERROR(__xludf.DUMMYFUNCTION("""COMPUTED_VALUE"""),45429.66666666667)</f>
        <v>45429.66667</v>
      </c>
      <c r="B21" s="1">
        <f>IFERROR(__xludf.DUMMYFUNCTION("""COMPUTED_VALUE"""),815.98)</f>
        <v>815.98</v>
      </c>
      <c r="D21" s="2">
        <f>IFERROR(__xludf.DUMMYFUNCTION("""COMPUTED_VALUE"""),45429.66666666667)</f>
        <v>45429.66667</v>
      </c>
      <c r="E21" s="1">
        <f>IFERROR(__xludf.DUMMYFUNCTION("""COMPUTED_VALUE"""),820.79)</f>
        <v>820.79</v>
      </c>
      <c r="G21" s="2">
        <f>IFERROR(__xludf.DUMMYFUNCTION("""COMPUTED_VALUE"""),45429.66666666667)</f>
        <v>45429.66667</v>
      </c>
      <c r="H21" s="1">
        <f>IFERROR(__xludf.DUMMYFUNCTION("""COMPUTED_VALUE"""),812.53)</f>
        <v>812.53</v>
      </c>
      <c r="J21" s="2">
        <f>IFERROR(__xludf.DUMMYFUNCTION("""COMPUTED_VALUE"""),45429.66666666667)</f>
        <v>45429.66667</v>
      </c>
      <c r="K21" s="1">
        <f>IFERROR(__xludf.DUMMYFUNCTION("""COMPUTED_VALUE"""),816.4)</f>
        <v>816.4</v>
      </c>
      <c r="M21" s="2">
        <f>IFERROR(__xludf.DUMMYFUNCTION("""COMPUTED_VALUE"""),45429.66666666667)</f>
        <v>45429.66667</v>
      </c>
      <c r="N21" s="1">
        <f>IFERROR(__xludf.DUMMYFUNCTION("""COMPUTED_VALUE"""),5.28241221E8)</f>
        <v>528241221</v>
      </c>
    </row>
    <row r="22">
      <c r="A22" s="2">
        <f>IFERROR(__xludf.DUMMYFUNCTION("""COMPUTED_VALUE"""),45436.66666666667)</f>
        <v>45436.66667</v>
      </c>
      <c r="B22" s="1">
        <f>IFERROR(__xludf.DUMMYFUNCTION("""COMPUTED_VALUE"""),816.43)</f>
        <v>816.43</v>
      </c>
      <c r="D22" s="2">
        <f>IFERROR(__xludf.DUMMYFUNCTION("""COMPUTED_VALUE"""),45436.66666666667)</f>
        <v>45436.66667</v>
      </c>
      <c r="E22" s="1">
        <f>IFERROR(__xludf.DUMMYFUNCTION("""COMPUTED_VALUE"""),819.21)</f>
        <v>819.21</v>
      </c>
      <c r="G22" s="2">
        <f>IFERROR(__xludf.DUMMYFUNCTION("""COMPUTED_VALUE"""),45436.66666666667)</f>
        <v>45436.66667</v>
      </c>
      <c r="H22" s="1">
        <f>IFERROR(__xludf.DUMMYFUNCTION("""COMPUTED_VALUE"""),801.85)</f>
        <v>801.85</v>
      </c>
      <c r="J22" s="2">
        <f>IFERROR(__xludf.DUMMYFUNCTION("""COMPUTED_VALUE"""),45436.66666666667)</f>
        <v>45436.66667</v>
      </c>
      <c r="K22" s="1">
        <f>IFERROR(__xludf.DUMMYFUNCTION("""COMPUTED_VALUE"""),804.69)</f>
        <v>804.69</v>
      </c>
      <c r="M22" s="2">
        <f>IFERROR(__xludf.DUMMYFUNCTION("""COMPUTED_VALUE"""),45436.66666666667)</f>
        <v>45436.66667</v>
      </c>
      <c r="N22" s="1">
        <f>IFERROR(__xludf.DUMMYFUNCTION("""COMPUTED_VALUE"""),4.85442564E8)</f>
        <v>485442564</v>
      </c>
    </row>
    <row r="23">
      <c r="A23" s="2">
        <f>IFERROR(__xludf.DUMMYFUNCTION("""COMPUTED_VALUE"""),45443.66666666667)</f>
        <v>45443.66667</v>
      </c>
      <c r="B23" s="1">
        <f>IFERROR(__xludf.DUMMYFUNCTION("""COMPUTED_VALUE"""),803.75)</f>
        <v>803.75</v>
      </c>
      <c r="D23" s="2">
        <f>IFERROR(__xludf.DUMMYFUNCTION("""COMPUTED_VALUE"""),45443.66666666667)</f>
        <v>45443.66667</v>
      </c>
      <c r="E23" s="1">
        <f>IFERROR(__xludf.DUMMYFUNCTION("""COMPUTED_VALUE"""),803.75)</f>
        <v>803.75</v>
      </c>
      <c r="G23" s="2">
        <f>IFERROR(__xludf.DUMMYFUNCTION("""COMPUTED_VALUE"""),45443.66666666667)</f>
        <v>45443.66667</v>
      </c>
      <c r="H23" s="1">
        <f>IFERROR(__xludf.DUMMYFUNCTION("""COMPUTED_VALUE"""),775.48)</f>
        <v>775.48</v>
      </c>
      <c r="J23" s="2">
        <f>IFERROR(__xludf.DUMMYFUNCTION("""COMPUTED_VALUE"""),45443.66666666667)</f>
        <v>45443.66667</v>
      </c>
      <c r="K23" s="1">
        <f>IFERROR(__xludf.DUMMYFUNCTION("""COMPUTED_VALUE"""),786.89)</f>
        <v>786.89</v>
      </c>
      <c r="M23" s="2">
        <f>IFERROR(__xludf.DUMMYFUNCTION("""COMPUTED_VALUE"""),45443.66666666667)</f>
        <v>45443.66667</v>
      </c>
      <c r="N23" s="1">
        <f>IFERROR(__xludf.DUMMYFUNCTION("""COMPUTED_VALUE"""),5.20122365E8)</f>
        <v>520122365</v>
      </c>
    </row>
    <row r="24">
      <c r="A24" s="2">
        <f>IFERROR(__xludf.DUMMYFUNCTION("""COMPUTED_VALUE"""),45450.66666666667)</f>
        <v>45450.66667</v>
      </c>
      <c r="B24" s="1">
        <f>IFERROR(__xludf.DUMMYFUNCTION("""COMPUTED_VALUE"""),787.75)</f>
        <v>787.75</v>
      </c>
      <c r="D24" s="2">
        <f>IFERROR(__xludf.DUMMYFUNCTION("""COMPUTED_VALUE"""),45450.66666666667)</f>
        <v>45450.66667</v>
      </c>
      <c r="E24" s="1">
        <f>IFERROR(__xludf.DUMMYFUNCTION("""COMPUTED_VALUE"""),791.36)</f>
        <v>791.36</v>
      </c>
      <c r="G24" s="2">
        <f>IFERROR(__xludf.DUMMYFUNCTION("""COMPUTED_VALUE"""),45450.66666666667)</f>
        <v>45450.66667</v>
      </c>
      <c r="H24" s="1">
        <f>IFERROR(__xludf.DUMMYFUNCTION("""COMPUTED_VALUE"""),773.69)</f>
        <v>773.69</v>
      </c>
      <c r="J24" s="2">
        <f>IFERROR(__xludf.DUMMYFUNCTION("""COMPUTED_VALUE"""),45450.66666666667)</f>
        <v>45450.66667</v>
      </c>
      <c r="K24" s="1">
        <f>IFERROR(__xludf.DUMMYFUNCTION("""COMPUTED_VALUE"""),786.61)</f>
        <v>786.61</v>
      </c>
      <c r="M24" s="2">
        <f>IFERROR(__xludf.DUMMYFUNCTION("""COMPUTED_VALUE"""),45450.66666666667)</f>
        <v>45450.66667</v>
      </c>
      <c r="N24" s="1">
        <f>IFERROR(__xludf.DUMMYFUNCTION("""COMPUTED_VALUE"""),5.54395261E8)</f>
        <v>554395261</v>
      </c>
    </row>
    <row r="25">
      <c r="A25" s="2">
        <f>IFERROR(__xludf.DUMMYFUNCTION("""COMPUTED_VALUE"""),45457.66666666667)</f>
        <v>45457.66667</v>
      </c>
      <c r="B25" s="1">
        <f>IFERROR(__xludf.DUMMYFUNCTION("""COMPUTED_VALUE"""),784.38)</f>
        <v>784.38</v>
      </c>
      <c r="D25" s="2">
        <f>IFERROR(__xludf.DUMMYFUNCTION("""COMPUTED_VALUE"""),45457.66666666667)</f>
        <v>45457.66667</v>
      </c>
      <c r="E25" s="1">
        <f>IFERROR(__xludf.DUMMYFUNCTION("""COMPUTED_VALUE"""),795.17)</f>
        <v>795.17</v>
      </c>
      <c r="G25" s="2">
        <f>IFERROR(__xludf.DUMMYFUNCTION("""COMPUTED_VALUE"""),45457.66666666667)</f>
        <v>45457.66667</v>
      </c>
      <c r="H25" s="1">
        <f>IFERROR(__xludf.DUMMYFUNCTION("""COMPUTED_VALUE"""),769.43)</f>
        <v>769.43</v>
      </c>
      <c r="J25" s="2">
        <f>IFERROR(__xludf.DUMMYFUNCTION("""COMPUTED_VALUE"""),45457.66666666667)</f>
        <v>45457.66667</v>
      </c>
      <c r="K25" s="1">
        <f>IFERROR(__xludf.DUMMYFUNCTION("""COMPUTED_VALUE"""),777.28)</f>
        <v>777.28</v>
      </c>
      <c r="M25" s="2">
        <f>IFERROR(__xludf.DUMMYFUNCTION("""COMPUTED_VALUE"""),45457.66666666667)</f>
        <v>45457.66667</v>
      </c>
      <c r="N25" s="1">
        <f>IFERROR(__xludf.DUMMYFUNCTION("""COMPUTED_VALUE"""),5.63261534E8)</f>
        <v>563261534</v>
      </c>
    </row>
    <row r="26">
      <c r="A26" s="2">
        <f>IFERROR(__xludf.DUMMYFUNCTION("""COMPUTED_VALUE"""),45464.66666666667)</f>
        <v>45464.66667</v>
      </c>
      <c r="B26" s="1">
        <f>IFERROR(__xludf.DUMMYFUNCTION("""COMPUTED_VALUE"""),774.87)</f>
        <v>774.87</v>
      </c>
      <c r="D26" s="2">
        <f>IFERROR(__xludf.DUMMYFUNCTION("""COMPUTED_VALUE"""),45464.66666666667)</f>
        <v>45464.66667</v>
      </c>
      <c r="E26" s="1">
        <f>IFERROR(__xludf.DUMMYFUNCTION("""COMPUTED_VALUE"""),796.01)</f>
        <v>796.01</v>
      </c>
      <c r="G26" s="2">
        <f>IFERROR(__xludf.DUMMYFUNCTION("""COMPUTED_VALUE"""),45464.66666666667)</f>
        <v>45464.66667</v>
      </c>
      <c r="H26" s="1">
        <f>IFERROR(__xludf.DUMMYFUNCTION("""COMPUTED_VALUE"""),773.26)</f>
        <v>773.26</v>
      </c>
      <c r="J26" s="2">
        <f>IFERROR(__xludf.DUMMYFUNCTION("""COMPUTED_VALUE"""),45464.66666666667)</f>
        <v>45464.66667</v>
      </c>
      <c r="K26" s="1">
        <f>IFERROR(__xludf.DUMMYFUNCTION("""COMPUTED_VALUE"""),795.65)</f>
        <v>795.65</v>
      </c>
      <c r="M26" s="2">
        <f>IFERROR(__xludf.DUMMYFUNCTION("""COMPUTED_VALUE"""),45464.66666666667)</f>
        <v>45464.66667</v>
      </c>
      <c r="N26" s="1">
        <f>IFERROR(__xludf.DUMMYFUNCTION("""COMPUTED_VALUE"""),6.0853426E8)</f>
        <v>608534260</v>
      </c>
    </row>
    <row r="27">
      <c r="A27" s="2">
        <f>IFERROR(__xludf.DUMMYFUNCTION("""COMPUTED_VALUE"""),45471.66666666667)</f>
        <v>45471.66667</v>
      </c>
      <c r="B27" s="1">
        <f>IFERROR(__xludf.DUMMYFUNCTION("""COMPUTED_VALUE"""),795.98)</f>
        <v>795.98</v>
      </c>
      <c r="D27" s="2">
        <f>IFERROR(__xludf.DUMMYFUNCTION("""COMPUTED_VALUE"""),45471.66666666667)</f>
        <v>45471.66667</v>
      </c>
      <c r="E27" s="1">
        <f>IFERROR(__xludf.DUMMYFUNCTION("""COMPUTED_VALUE"""),804.21)</f>
        <v>804.21</v>
      </c>
      <c r="G27" s="2">
        <f>IFERROR(__xludf.DUMMYFUNCTION("""COMPUTED_VALUE"""),45471.66666666667)</f>
        <v>45471.66667</v>
      </c>
      <c r="H27" s="1">
        <f>IFERROR(__xludf.DUMMYFUNCTION("""COMPUTED_VALUE"""),783.34)</f>
        <v>783.34</v>
      </c>
      <c r="J27" s="2">
        <f>IFERROR(__xludf.DUMMYFUNCTION("""COMPUTED_VALUE"""),45471.66666666667)</f>
        <v>45471.66667</v>
      </c>
      <c r="K27" s="1">
        <f>IFERROR(__xludf.DUMMYFUNCTION("""COMPUTED_VALUE"""),786.4)</f>
        <v>786.4</v>
      </c>
      <c r="M27" s="2">
        <f>IFERROR(__xludf.DUMMYFUNCTION("""COMPUTED_VALUE"""),45471.66666666667)</f>
        <v>45471.66667</v>
      </c>
      <c r="N27" s="1">
        <f>IFERROR(__xludf.DUMMYFUNCTION("""COMPUTED_VALUE"""),6.4304434E8)</f>
        <v>643044340</v>
      </c>
    </row>
    <row r="28">
      <c r="A28" s="2">
        <f>IFERROR(__xludf.DUMMYFUNCTION("""COMPUTED_VALUE"""),45478.66666666667)</f>
        <v>45478.66667</v>
      </c>
      <c r="B28" s="1">
        <f>IFERROR(__xludf.DUMMYFUNCTION("""COMPUTED_VALUE"""),787.21)</f>
        <v>787.21</v>
      </c>
      <c r="D28" s="2">
        <f>IFERROR(__xludf.DUMMYFUNCTION("""COMPUTED_VALUE"""),45478.66666666667)</f>
        <v>45478.66667</v>
      </c>
      <c r="E28" s="1">
        <f>IFERROR(__xludf.DUMMYFUNCTION("""COMPUTED_VALUE"""),789.32)</f>
        <v>789.32</v>
      </c>
      <c r="G28" s="2">
        <f>IFERROR(__xludf.DUMMYFUNCTION("""COMPUTED_VALUE"""),45478.66666666667)</f>
        <v>45478.66667</v>
      </c>
      <c r="H28" s="1">
        <f>IFERROR(__xludf.DUMMYFUNCTION("""COMPUTED_VALUE"""),776.78)</f>
        <v>776.78</v>
      </c>
      <c r="J28" s="2">
        <f>IFERROR(__xludf.DUMMYFUNCTION("""COMPUTED_VALUE"""),45478.66666666667)</f>
        <v>45478.66667</v>
      </c>
      <c r="K28" s="1">
        <f>IFERROR(__xludf.DUMMYFUNCTION("""COMPUTED_VALUE"""),784.98)</f>
        <v>784.98</v>
      </c>
      <c r="M28" s="2">
        <f>IFERROR(__xludf.DUMMYFUNCTION("""COMPUTED_VALUE"""),45478.66666666667)</f>
        <v>45478.66667</v>
      </c>
      <c r="N28" s="1">
        <f>IFERROR(__xludf.DUMMYFUNCTION("""COMPUTED_VALUE"""),3.13729362E8)</f>
        <v>313729362</v>
      </c>
    </row>
    <row r="29">
      <c r="A29" s="2">
        <f>IFERROR(__xludf.DUMMYFUNCTION("""COMPUTED_VALUE"""),45485.66666666667)</f>
        <v>45485.66667</v>
      </c>
      <c r="B29" s="1">
        <f>IFERROR(__xludf.DUMMYFUNCTION("""COMPUTED_VALUE"""),786.02)</f>
        <v>786.02</v>
      </c>
      <c r="D29" s="2">
        <f>IFERROR(__xludf.DUMMYFUNCTION("""COMPUTED_VALUE"""),45485.66666666667)</f>
        <v>45485.66667</v>
      </c>
      <c r="E29" s="1">
        <f>IFERROR(__xludf.DUMMYFUNCTION("""COMPUTED_VALUE"""),810.81)</f>
        <v>810.81</v>
      </c>
      <c r="G29" s="2">
        <f>IFERROR(__xludf.DUMMYFUNCTION("""COMPUTED_VALUE"""),45485.66666666667)</f>
        <v>45485.66667</v>
      </c>
      <c r="H29" s="1">
        <f>IFERROR(__xludf.DUMMYFUNCTION("""COMPUTED_VALUE"""),774.73)</f>
        <v>774.73</v>
      </c>
      <c r="J29" s="2">
        <f>IFERROR(__xludf.DUMMYFUNCTION("""COMPUTED_VALUE"""),45485.66666666667)</f>
        <v>45485.66667</v>
      </c>
      <c r="K29" s="1">
        <f>IFERROR(__xludf.DUMMYFUNCTION("""COMPUTED_VALUE"""),807.24)</f>
        <v>807.24</v>
      </c>
      <c r="M29" s="2">
        <f>IFERROR(__xludf.DUMMYFUNCTION("""COMPUTED_VALUE"""),45485.66666666667)</f>
        <v>45485.66667</v>
      </c>
      <c r="N29" s="1">
        <f>IFERROR(__xludf.DUMMYFUNCTION("""COMPUTED_VALUE"""),4.78105256E8)</f>
        <v>478105256</v>
      </c>
    </row>
    <row r="30">
      <c r="A30" s="2">
        <f>IFERROR(__xludf.DUMMYFUNCTION("""COMPUTED_VALUE"""),45492.66666666667)</f>
        <v>45492.66667</v>
      </c>
      <c r="B30" s="1">
        <f>IFERROR(__xludf.DUMMYFUNCTION("""COMPUTED_VALUE"""),809.25)</f>
        <v>809.25</v>
      </c>
      <c r="D30" s="2">
        <f>IFERROR(__xludf.DUMMYFUNCTION("""COMPUTED_VALUE"""),45492.66666666667)</f>
        <v>45492.66667</v>
      </c>
      <c r="E30" s="1">
        <f>IFERROR(__xludf.DUMMYFUNCTION("""COMPUTED_VALUE"""),847.67)</f>
        <v>847.67</v>
      </c>
      <c r="G30" s="2">
        <f>IFERROR(__xludf.DUMMYFUNCTION("""COMPUTED_VALUE"""),45492.66666666667)</f>
        <v>45492.66667</v>
      </c>
      <c r="H30" s="1">
        <f>IFERROR(__xludf.DUMMYFUNCTION("""COMPUTED_VALUE"""),809.25)</f>
        <v>809.25</v>
      </c>
      <c r="J30" s="2">
        <f>IFERROR(__xludf.DUMMYFUNCTION("""COMPUTED_VALUE"""),45492.66666666667)</f>
        <v>45492.66667</v>
      </c>
      <c r="K30" s="1">
        <f>IFERROR(__xludf.DUMMYFUNCTION("""COMPUTED_VALUE"""),827.12)</f>
        <v>827.12</v>
      </c>
      <c r="M30" s="2">
        <f>IFERROR(__xludf.DUMMYFUNCTION("""COMPUTED_VALUE"""),45492.66666666667)</f>
        <v>45492.66667</v>
      </c>
      <c r="N30" s="1">
        <f>IFERROR(__xludf.DUMMYFUNCTION("""COMPUTED_VALUE"""),5.63095109E8)</f>
        <v>563095109</v>
      </c>
    </row>
    <row r="31">
      <c r="A31" s="2">
        <f>IFERROR(__xludf.DUMMYFUNCTION("""COMPUTED_VALUE"""),45499.66666666667)</f>
        <v>45499.66667</v>
      </c>
      <c r="B31" s="1">
        <f>IFERROR(__xludf.DUMMYFUNCTION("""COMPUTED_VALUE"""),830.48)</f>
        <v>830.48</v>
      </c>
      <c r="D31" s="2">
        <f>IFERROR(__xludf.DUMMYFUNCTION("""COMPUTED_VALUE"""),45499.66666666667)</f>
        <v>45499.66667</v>
      </c>
      <c r="E31" s="1">
        <f>IFERROR(__xludf.DUMMYFUNCTION("""COMPUTED_VALUE"""),836.56)</f>
        <v>836.56</v>
      </c>
      <c r="G31" s="2">
        <f>IFERROR(__xludf.DUMMYFUNCTION("""COMPUTED_VALUE"""),45499.66666666667)</f>
        <v>45499.66667</v>
      </c>
      <c r="H31" s="1">
        <f>IFERROR(__xludf.DUMMYFUNCTION("""COMPUTED_VALUE"""),817.14)</f>
        <v>817.14</v>
      </c>
      <c r="J31" s="2">
        <f>IFERROR(__xludf.DUMMYFUNCTION("""COMPUTED_VALUE"""),45499.66666666667)</f>
        <v>45499.66667</v>
      </c>
      <c r="K31" s="1">
        <f>IFERROR(__xludf.DUMMYFUNCTION("""COMPUTED_VALUE"""),828.79)</f>
        <v>828.79</v>
      </c>
      <c r="M31" s="2">
        <f>IFERROR(__xludf.DUMMYFUNCTION("""COMPUTED_VALUE"""),45499.66666666667)</f>
        <v>45499.66667</v>
      </c>
      <c r="N31" s="1">
        <f>IFERROR(__xludf.DUMMYFUNCTION("""COMPUTED_VALUE"""),5.09494279E8)</f>
        <v>509494279</v>
      </c>
    </row>
    <row r="32">
      <c r="A32" s="2">
        <f>IFERROR(__xludf.DUMMYFUNCTION("""COMPUTED_VALUE"""),45506.66666666667)</f>
        <v>45506.66667</v>
      </c>
      <c r="B32" s="1">
        <f>IFERROR(__xludf.DUMMYFUNCTION("""COMPUTED_VALUE"""),831.11)</f>
        <v>831.11</v>
      </c>
      <c r="D32" s="2">
        <f>IFERROR(__xludf.DUMMYFUNCTION("""COMPUTED_VALUE"""),45506.66666666667)</f>
        <v>45506.66667</v>
      </c>
      <c r="E32" s="1">
        <f>IFERROR(__xludf.DUMMYFUNCTION("""COMPUTED_VALUE"""),850.36)</f>
        <v>850.36</v>
      </c>
      <c r="G32" s="2">
        <f>IFERROR(__xludf.DUMMYFUNCTION("""COMPUTED_VALUE"""),45506.66666666667)</f>
        <v>45506.66667</v>
      </c>
      <c r="H32" s="1">
        <f>IFERROR(__xludf.DUMMYFUNCTION("""COMPUTED_VALUE"""),810.26)</f>
        <v>810.26</v>
      </c>
      <c r="J32" s="2">
        <f>IFERROR(__xludf.DUMMYFUNCTION("""COMPUTED_VALUE"""),45506.66666666667)</f>
        <v>45506.66667</v>
      </c>
      <c r="K32" s="1">
        <f>IFERROR(__xludf.DUMMYFUNCTION("""COMPUTED_VALUE"""),822.4)</f>
        <v>822.4</v>
      </c>
      <c r="M32" s="2">
        <f>IFERROR(__xludf.DUMMYFUNCTION("""COMPUTED_VALUE"""),45506.66666666667)</f>
        <v>45506.66667</v>
      </c>
      <c r="N32" s="1">
        <f>IFERROR(__xludf.DUMMYFUNCTION("""COMPUTED_VALUE"""),6.51988801E8)</f>
        <v>651988801</v>
      </c>
    </row>
    <row r="33">
      <c r="A33" s="2">
        <f>IFERROR(__xludf.DUMMYFUNCTION("""COMPUTED_VALUE"""),45513.66666666667)</f>
        <v>45513.66667</v>
      </c>
      <c r="B33" s="1">
        <f>IFERROR(__xludf.DUMMYFUNCTION("""COMPUTED_VALUE"""),814.04)</f>
        <v>814.04</v>
      </c>
      <c r="D33" s="2">
        <f>IFERROR(__xludf.DUMMYFUNCTION("""COMPUTED_VALUE"""),45513.66666666667)</f>
        <v>45513.66667</v>
      </c>
      <c r="E33" s="1">
        <f>IFERROR(__xludf.DUMMYFUNCTION("""COMPUTED_VALUE"""),826.59)</f>
        <v>826.59</v>
      </c>
      <c r="G33" s="2">
        <f>IFERROR(__xludf.DUMMYFUNCTION("""COMPUTED_VALUE"""),45513.66666666667)</f>
        <v>45513.66667</v>
      </c>
      <c r="H33" s="1">
        <f>IFERROR(__xludf.DUMMYFUNCTION("""COMPUTED_VALUE"""),797.58)</f>
        <v>797.58</v>
      </c>
      <c r="J33" s="2">
        <f>IFERROR(__xludf.DUMMYFUNCTION("""COMPUTED_VALUE"""),45513.66666666667)</f>
        <v>45513.66667</v>
      </c>
      <c r="K33" s="1">
        <f>IFERROR(__xludf.DUMMYFUNCTION("""COMPUTED_VALUE"""),823.56)</f>
        <v>823.56</v>
      </c>
      <c r="M33" s="2">
        <f>IFERROR(__xludf.DUMMYFUNCTION("""COMPUTED_VALUE"""),45513.66666666667)</f>
        <v>45513.66667</v>
      </c>
      <c r="N33" s="1">
        <f>IFERROR(__xludf.DUMMYFUNCTION("""COMPUTED_VALUE"""),6.56931332E8)</f>
        <v>656931332</v>
      </c>
    </row>
    <row r="34">
      <c r="A34" s="2">
        <f>IFERROR(__xludf.DUMMYFUNCTION("""COMPUTED_VALUE"""),45520.66666666667)</f>
        <v>45520.66667</v>
      </c>
      <c r="B34" s="1">
        <f>IFERROR(__xludf.DUMMYFUNCTION("""COMPUTED_VALUE"""),823.07)</f>
        <v>823.07</v>
      </c>
      <c r="D34" s="2">
        <f>IFERROR(__xludf.DUMMYFUNCTION("""COMPUTED_VALUE"""),45520.66666666667)</f>
        <v>45520.66667</v>
      </c>
      <c r="E34" s="1">
        <f>IFERROR(__xludf.DUMMYFUNCTION("""COMPUTED_VALUE"""),844.61)</f>
        <v>844.61</v>
      </c>
      <c r="G34" s="2">
        <f>IFERROR(__xludf.DUMMYFUNCTION("""COMPUTED_VALUE"""),45520.66666666667)</f>
        <v>45520.66667</v>
      </c>
      <c r="H34" s="1">
        <f>IFERROR(__xludf.DUMMYFUNCTION("""COMPUTED_VALUE"""),815.07)</f>
        <v>815.07</v>
      </c>
      <c r="J34" s="2">
        <f>IFERROR(__xludf.DUMMYFUNCTION("""COMPUTED_VALUE"""),45520.66666666667)</f>
        <v>45520.66667</v>
      </c>
      <c r="K34" s="1">
        <f>IFERROR(__xludf.DUMMYFUNCTION("""COMPUTED_VALUE"""),843.62)</f>
        <v>843.62</v>
      </c>
      <c r="M34" s="2">
        <f>IFERROR(__xludf.DUMMYFUNCTION("""COMPUTED_VALUE"""),45520.66666666667)</f>
        <v>45520.66667</v>
      </c>
      <c r="N34" s="1">
        <f>IFERROR(__xludf.DUMMYFUNCTION("""COMPUTED_VALUE"""),4.57644748E8)</f>
        <v>457644748</v>
      </c>
    </row>
    <row r="35">
      <c r="A35" s="2">
        <f>IFERROR(__xludf.DUMMYFUNCTION("""COMPUTED_VALUE"""),45527.66666666667)</f>
        <v>45527.66667</v>
      </c>
      <c r="B35" s="1">
        <f>IFERROR(__xludf.DUMMYFUNCTION("""COMPUTED_VALUE"""),844.78)</f>
        <v>844.78</v>
      </c>
      <c r="D35" s="2">
        <f>IFERROR(__xludf.DUMMYFUNCTION("""COMPUTED_VALUE"""),45527.66666666667)</f>
        <v>45527.66667</v>
      </c>
      <c r="E35" s="1">
        <f>IFERROR(__xludf.DUMMYFUNCTION("""COMPUTED_VALUE"""),864.22)</f>
        <v>864.22</v>
      </c>
      <c r="G35" s="2">
        <f>IFERROR(__xludf.DUMMYFUNCTION("""COMPUTED_VALUE"""),45527.66666666667)</f>
        <v>45527.66667</v>
      </c>
      <c r="H35" s="1">
        <f>IFERROR(__xludf.DUMMYFUNCTION("""COMPUTED_VALUE"""),844.78)</f>
        <v>844.78</v>
      </c>
      <c r="J35" s="2">
        <f>IFERROR(__xludf.DUMMYFUNCTION("""COMPUTED_VALUE"""),45527.66666666667)</f>
        <v>45527.66667</v>
      </c>
      <c r="K35" s="1">
        <f>IFERROR(__xludf.DUMMYFUNCTION("""COMPUTED_VALUE"""),863.67)</f>
        <v>863.67</v>
      </c>
      <c r="M35" s="2">
        <f>IFERROR(__xludf.DUMMYFUNCTION("""COMPUTED_VALUE"""),45527.66666666667)</f>
        <v>45527.66667</v>
      </c>
      <c r="N35" s="1">
        <f>IFERROR(__xludf.DUMMYFUNCTION("""COMPUTED_VALUE"""),4.04753797E8)</f>
        <v>404753797</v>
      </c>
    </row>
    <row r="36">
      <c r="A36" s="2">
        <f>IFERROR(__xludf.DUMMYFUNCTION("""COMPUTED_VALUE"""),45534.66666666667)</f>
        <v>45534.66667</v>
      </c>
      <c r="B36" s="1">
        <f>IFERROR(__xludf.DUMMYFUNCTION("""COMPUTED_VALUE"""),866.43)</f>
        <v>866.43</v>
      </c>
      <c r="D36" s="2">
        <f>IFERROR(__xludf.DUMMYFUNCTION("""COMPUTED_VALUE"""),45534.66666666667)</f>
        <v>45534.66667</v>
      </c>
      <c r="E36" s="1">
        <f>IFERROR(__xludf.DUMMYFUNCTION("""COMPUTED_VALUE"""),878.11)</f>
        <v>878.11</v>
      </c>
      <c r="G36" s="2">
        <f>IFERROR(__xludf.DUMMYFUNCTION("""COMPUTED_VALUE"""),45534.66666666667)</f>
        <v>45534.66667</v>
      </c>
      <c r="H36" s="1">
        <f>IFERROR(__xludf.DUMMYFUNCTION("""COMPUTED_VALUE"""),860.5)</f>
        <v>860.5</v>
      </c>
      <c r="J36" s="2">
        <f>IFERROR(__xludf.DUMMYFUNCTION("""COMPUTED_VALUE"""),45534.66666666667)</f>
        <v>45534.66667</v>
      </c>
      <c r="K36" s="1">
        <f>IFERROR(__xludf.DUMMYFUNCTION("""COMPUTED_VALUE"""),877.84)</f>
        <v>877.84</v>
      </c>
      <c r="M36" s="2">
        <f>IFERROR(__xludf.DUMMYFUNCTION("""COMPUTED_VALUE"""),45534.66666666667)</f>
        <v>45534.66667</v>
      </c>
      <c r="N36" s="1">
        <f>IFERROR(__xludf.DUMMYFUNCTION("""COMPUTED_VALUE"""),5.07105539E8)</f>
        <v>507105539</v>
      </c>
    </row>
    <row r="37">
      <c r="A37" s="2">
        <f>IFERROR(__xludf.DUMMYFUNCTION("""COMPUTED_VALUE"""),45541.66666666667)</f>
        <v>45541.66667</v>
      </c>
      <c r="B37" s="1">
        <f>IFERROR(__xludf.DUMMYFUNCTION("""COMPUTED_VALUE"""),876.46)</f>
        <v>876.46</v>
      </c>
      <c r="D37" s="2">
        <f>IFERROR(__xludf.DUMMYFUNCTION("""COMPUTED_VALUE"""),45541.66666666667)</f>
        <v>45541.66667</v>
      </c>
      <c r="E37" s="1">
        <f>IFERROR(__xludf.DUMMYFUNCTION("""COMPUTED_VALUE"""),879.02)</f>
        <v>879.02</v>
      </c>
      <c r="G37" s="2">
        <f>IFERROR(__xludf.DUMMYFUNCTION("""COMPUTED_VALUE"""),45541.66666666667)</f>
        <v>45541.66667</v>
      </c>
      <c r="H37" s="1">
        <f>IFERROR(__xludf.DUMMYFUNCTION("""COMPUTED_VALUE"""),846.41)</f>
        <v>846.41</v>
      </c>
      <c r="J37" s="2">
        <f>IFERROR(__xludf.DUMMYFUNCTION("""COMPUTED_VALUE"""),45541.66666666667)</f>
        <v>45541.66667</v>
      </c>
      <c r="K37" s="1">
        <f>IFERROR(__xludf.DUMMYFUNCTION("""COMPUTED_VALUE"""),847.06)</f>
        <v>847.06</v>
      </c>
      <c r="M37" s="2">
        <f>IFERROR(__xludf.DUMMYFUNCTION("""COMPUTED_VALUE"""),45541.66666666667)</f>
        <v>45541.66667</v>
      </c>
      <c r="N37" s="1">
        <f>IFERROR(__xludf.DUMMYFUNCTION("""COMPUTED_VALUE"""),4.39518949E8)</f>
        <v>439518949</v>
      </c>
    </row>
    <row r="38">
      <c r="A38" s="2">
        <f>IFERROR(__xludf.DUMMYFUNCTION("""COMPUTED_VALUE"""),45548.66666666667)</f>
        <v>45548.66667</v>
      </c>
      <c r="B38" s="1">
        <f>IFERROR(__xludf.DUMMYFUNCTION("""COMPUTED_VALUE"""),850.45)</f>
        <v>850.45</v>
      </c>
      <c r="D38" s="2">
        <f>IFERROR(__xludf.DUMMYFUNCTION("""COMPUTED_VALUE"""),45548.66666666667)</f>
        <v>45548.66667</v>
      </c>
      <c r="E38" s="1">
        <f>IFERROR(__xludf.DUMMYFUNCTION("""COMPUTED_VALUE"""),878.53)</f>
        <v>878.53</v>
      </c>
      <c r="G38" s="2">
        <f>IFERROR(__xludf.DUMMYFUNCTION("""COMPUTED_VALUE"""),45548.66666666667)</f>
        <v>45548.66667</v>
      </c>
      <c r="H38" s="1">
        <f>IFERROR(__xludf.DUMMYFUNCTION("""COMPUTED_VALUE"""),844.07)</f>
        <v>844.07</v>
      </c>
      <c r="J38" s="2">
        <f>IFERROR(__xludf.DUMMYFUNCTION("""COMPUTED_VALUE"""),45548.66666666667)</f>
        <v>45548.66667</v>
      </c>
      <c r="K38" s="1">
        <f>IFERROR(__xludf.DUMMYFUNCTION("""COMPUTED_VALUE"""),875.53)</f>
        <v>875.53</v>
      </c>
      <c r="M38" s="2">
        <f>IFERROR(__xludf.DUMMYFUNCTION("""COMPUTED_VALUE"""),45548.66666666667)</f>
        <v>45548.66667</v>
      </c>
      <c r="N38" s="1">
        <f>IFERROR(__xludf.DUMMYFUNCTION("""COMPUTED_VALUE"""),4.99343427E8)</f>
        <v>499343427</v>
      </c>
    </row>
    <row r="39">
      <c r="A39" s="2">
        <f>IFERROR(__xludf.DUMMYFUNCTION("""COMPUTED_VALUE"""),45555.66666666667)</f>
        <v>45555.66667</v>
      </c>
      <c r="B39" s="1">
        <f>IFERROR(__xludf.DUMMYFUNCTION("""COMPUTED_VALUE"""),878.46)</f>
        <v>878.46</v>
      </c>
      <c r="D39" s="2">
        <f>IFERROR(__xludf.DUMMYFUNCTION("""COMPUTED_VALUE"""),45555.66666666667)</f>
        <v>45555.66667</v>
      </c>
      <c r="E39" s="1">
        <f>IFERROR(__xludf.DUMMYFUNCTION("""COMPUTED_VALUE"""),886.81)</f>
        <v>886.81</v>
      </c>
      <c r="G39" s="2">
        <f>IFERROR(__xludf.DUMMYFUNCTION("""COMPUTED_VALUE"""),45555.66666666667)</f>
        <v>45555.66667</v>
      </c>
      <c r="H39" s="1">
        <f>IFERROR(__xludf.DUMMYFUNCTION("""COMPUTED_VALUE"""),871.59)</f>
        <v>871.59</v>
      </c>
      <c r="J39" s="2">
        <f>IFERROR(__xludf.DUMMYFUNCTION("""COMPUTED_VALUE"""),45555.66666666667)</f>
        <v>45555.66667</v>
      </c>
      <c r="K39" s="1">
        <f>IFERROR(__xludf.DUMMYFUNCTION("""COMPUTED_VALUE"""),880.75)</f>
        <v>880.75</v>
      </c>
      <c r="M39" s="2">
        <f>IFERROR(__xludf.DUMMYFUNCTION("""COMPUTED_VALUE"""),45555.66666666667)</f>
        <v>45555.66667</v>
      </c>
      <c r="N39" s="1">
        <f>IFERROR(__xludf.DUMMYFUNCTION("""COMPUTED_VALUE"""),6.29295711E8)</f>
        <v>629295711</v>
      </c>
    </row>
    <row r="40">
      <c r="A40" s="2">
        <f>IFERROR(__xludf.DUMMYFUNCTION("""COMPUTED_VALUE"""),45562.66666666667)</f>
        <v>45562.66667</v>
      </c>
      <c r="B40" s="1">
        <f>IFERROR(__xludf.DUMMYFUNCTION("""COMPUTED_VALUE"""),883.41)</f>
        <v>883.41</v>
      </c>
      <c r="D40" s="2">
        <f>IFERROR(__xludf.DUMMYFUNCTION("""COMPUTED_VALUE"""),45562.66666666667)</f>
        <v>45562.66667</v>
      </c>
      <c r="E40" s="1">
        <f>IFERROR(__xludf.DUMMYFUNCTION("""COMPUTED_VALUE"""),894.27)</f>
        <v>894.27</v>
      </c>
      <c r="G40" s="2">
        <f>IFERROR(__xludf.DUMMYFUNCTION("""COMPUTED_VALUE"""),45562.66666666667)</f>
        <v>45562.66667</v>
      </c>
      <c r="H40" s="1">
        <f>IFERROR(__xludf.DUMMYFUNCTION("""COMPUTED_VALUE"""),878.45)</f>
        <v>878.45</v>
      </c>
      <c r="J40" s="2">
        <f>IFERROR(__xludf.DUMMYFUNCTION("""COMPUTED_VALUE"""),45562.66666666667)</f>
        <v>45562.66667</v>
      </c>
      <c r="K40" s="1">
        <f>IFERROR(__xludf.DUMMYFUNCTION("""COMPUTED_VALUE"""),885.94)</f>
        <v>885.94</v>
      </c>
      <c r="M40" s="2">
        <f>IFERROR(__xludf.DUMMYFUNCTION("""COMPUTED_VALUE"""),45562.66666666667)</f>
        <v>45562.66667</v>
      </c>
      <c r="N40" s="1">
        <f>IFERROR(__xludf.DUMMYFUNCTION("""COMPUTED_VALUE"""),5.0856842E8)</f>
        <v>508568420</v>
      </c>
    </row>
    <row r="41">
      <c r="A41" s="2">
        <f>IFERROR(__xludf.DUMMYFUNCTION("""COMPUTED_VALUE"""),45569.66666666667)</f>
        <v>45569.66667</v>
      </c>
      <c r="B41" s="1">
        <f>IFERROR(__xludf.DUMMYFUNCTION("""COMPUTED_VALUE"""),885.32)</f>
        <v>885.32</v>
      </c>
      <c r="D41" s="2">
        <f>IFERROR(__xludf.DUMMYFUNCTION("""COMPUTED_VALUE"""),45569.66666666667)</f>
        <v>45569.66667</v>
      </c>
      <c r="E41" s="1">
        <f>IFERROR(__xludf.DUMMYFUNCTION("""COMPUTED_VALUE"""),902.85)</f>
        <v>902.85</v>
      </c>
      <c r="G41" s="2">
        <f>IFERROR(__xludf.DUMMYFUNCTION("""COMPUTED_VALUE"""),45569.66666666667)</f>
        <v>45569.66667</v>
      </c>
      <c r="H41" s="1">
        <f>IFERROR(__xludf.DUMMYFUNCTION("""COMPUTED_VALUE"""),883.1)</f>
        <v>883.1</v>
      </c>
      <c r="J41" s="2">
        <f>IFERROR(__xludf.DUMMYFUNCTION("""COMPUTED_VALUE"""),45569.66666666667)</f>
        <v>45569.66667</v>
      </c>
      <c r="K41" s="1">
        <f>IFERROR(__xludf.DUMMYFUNCTION("""COMPUTED_VALUE"""),900.03)</f>
        <v>900.03</v>
      </c>
      <c r="M41" s="2">
        <f>IFERROR(__xludf.DUMMYFUNCTION("""COMPUTED_VALUE"""),45569.66666666667)</f>
        <v>45569.66667</v>
      </c>
      <c r="N41" s="1">
        <f>IFERROR(__xludf.DUMMYFUNCTION("""COMPUTED_VALUE"""),5.04433644E8)</f>
        <v>504433644</v>
      </c>
    </row>
    <row r="42">
      <c r="A42" s="2">
        <f>IFERROR(__xludf.DUMMYFUNCTION("""COMPUTED_VALUE"""),45576.66666666667)</f>
        <v>45576.66667</v>
      </c>
      <c r="B42" s="1">
        <f>IFERROR(__xludf.DUMMYFUNCTION("""COMPUTED_VALUE"""),897.49)</f>
        <v>897.49</v>
      </c>
      <c r="D42" s="2">
        <f>IFERROR(__xludf.DUMMYFUNCTION("""COMPUTED_VALUE"""),45576.66666666667)</f>
        <v>45576.66667</v>
      </c>
      <c r="E42" s="1">
        <f>IFERROR(__xludf.DUMMYFUNCTION("""COMPUTED_VALUE"""),915.6)</f>
        <v>915.6</v>
      </c>
      <c r="G42" s="2">
        <f>IFERROR(__xludf.DUMMYFUNCTION("""COMPUTED_VALUE"""),45576.66666666667)</f>
        <v>45576.66667</v>
      </c>
      <c r="H42" s="1">
        <f>IFERROR(__xludf.DUMMYFUNCTION("""COMPUTED_VALUE"""),891.39)</f>
        <v>891.39</v>
      </c>
      <c r="J42" s="2">
        <f>IFERROR(__xludf.DUMMYFUNCTION("""COMPUTED_VALUE"""),45576.66666666667)</f>
        <v>45576.66667</v>
      </c>
      <c r="K42" s="1">
        <f>IFERROR(__xludf.DUMMYFUNCTION("""COMPUTED_VALUE"""),915.2)</f>
        <v>915.2</v>
      </c>
      <c r="M42" s="2">
        <f>IFERROR(__xludf.DUMMYFUNCTION("""COMPUTED_VALUE"""),45576.66666666667)</f>
        <v>45576.66667</v>
      </c>
      <c r="N42" s="1">
        <f>IFERROR(__xludf.DUMMYFUNCTION("""COMPUTED_VALUE"""),4.65865721E8)</f>
        <v>465865721</v>
      </c>
    </row>
    <row r="43">
      <c r="A43" s="2">
        <f>IFERROR(__xludf.DUMMYFUNCTION("""COMPUTED_VALUE"""),45583.66666666667)</f>
        <v>45583.66667</v>
      </c>
      <c r="B43" s="1">
        <f>IFERROR(__xludf.DUMMYFUNCTION("""COMPUTED_VALUE"""),916.5)</f>
        <v>916.5</v>
      </c>
      <c r="D43" s="2">
        <f>IFERROR(__xludf.DUMMYFUNCTION("""COMPUTED_VALUE"""),45583.66666666667)</f>
        <v>45583.66667</v>
      </c>
      <c r="E43" s="1">
        <f>IFERROR(__xludf.DUMMYFUNCTION("""COMPUTED_VALUE"""),935.76)</f>
        <v>935.76</v>
      </c>
      <c r="G43" s="2">
        <f>IFERROR(__xludf.DUMMYFUNCTION("""COMPUTED_VALUE"""),45583.66666666667)</f>
        <v>45583.66667</v>
      </c>
      <c r="H43" s="1">
        <f>IFERROR(__xludf.DUMMYFUNCTION("""COMPUTED_VALUE"""),916.5)</f>
        <v>916.5</v>
      </c>
      <c r="J43" s="2">
        <f>IFERROR(__xludf.DUMMYFUNCTION("""COMPUTED_VALUE"""),45583.66666666667)</f>
        <v>45583.66667</v>
      </c>
      <c r="K43" s="1">
        <f>IFERROR(__xludf.DUMMYFUNCTION("""COMPUTED_VALUE"""),935.55)</f>
        <v>935.55</v>
      </c>
      <c r="M43" s="2">
        <f>IFERROR(__xludf.DUMMYFUNCTION("""COMPUTED_VALUE"""),45583.66666666667)</f>
        <v>45583.66667</v>
      </c>
      <c r="N43" s="1">
        <f>IFERROR(__xludf.DUMMYFUNCTION("""COMPUTED_VALUE"""),4.61183079E8)</f>
        <v>461183079</v>
      </c>
    </row>
    <row r="44">
      <c r="A44" s="2">
        <f>IFERROR(__xludf.DUMMYFUNCTION("""COMPUTED_VALUE"""),45590.66666666667)</f>
        <v>45590.66667</v>
      </c>
      <c r="B44" s="1">
        <f>IFERROR(__xludf.DUMMYFUNCTION("""COMPUTED_VALUE"""),933.82)</f>
        <v>933.82</v>
      </c>
      <c r="D44" s="2">
        <f>IFERROR(__xludf.DUMMYFUNCTION("""COMPUTED_VALUE"""),45590.66666666667)</f>
        <v>45590.66667</v>
      </c>
      <c r="E44" s="1">
        <f>IFERROR(__xludf.DUMMYFUNCTION("""COMPUTED_VALUE"""),934.68)</f>
        <v>934.68</v>
      </c>
      <c r="G44" s="2">
        <f>IFERROR(__xludf.DUMMYFUNCTION("""COMPUTED_VALUE"""),45590.66666666667)</f>
        <v>45590.66667</v>
      </c>
      <c r="H44" s="1">
        <f>IFERROR(__xludf.DUMMYFUNCTION("""COMPUTED_VALUE"""),912.5)</f>
        <v>912.5</v>
      </c>
      <c r="J44" s="2">
        <f>IFERROR(__xludf.DUMMYFUNCTION("""COMPUTED_VALUE"""),45590.66666666667)</f>
        <v>45590.66667</v>
      </c>
      <c r="K44" s="1">
        <f>IFERROR(__xludf.DUMMYFUNCTION("""COMPUTED_VALUE"""),913.52)</f>
        <v>913.52</v>
      </c>
      <c r="M44" s="2">
        <f>IFERROR(__xludf.DUMMYFUNCTION("""COMPUTED_VALUE"""),45590.66666666667)</f>
        <v>45590.66667</v>
      </c>
      <c r="N44" s="1">
        <f>IFERROR(__xludf.DUMMYFUNCTION("""COMPUTED_VALUE"""),4.28060802E8)</f>
        <v>428060802</v>
      </c>
    </row>
    <row r="45">
      <c r="A45" s="2">
        <f>IFERROR(__xludf.DUMMYFUNCTION("""COMPUTED_VALUE"""),45597.66666666667)</f>
        <v>45597.66667</v>
      </c>
      <c r="B45" s="1">
        <f>IFERROR(__xludf.DUMMYFUNCTION("""COMPUTED_VALUE"""),918.06)</f>
        <v>918.06</v>
      </c>
      <c r="D45" s="2">
        <f>IFERROR(__xludf.DUMMYFUNCTION("""COMPUTED_VALUE"""),45597.66666666667)</f>
        <v>45597.66667</v>
      </c>
      <c r="E45" s="1">
        <f>IFERROR(__xludf.DUMMYFUNCTION("""COMPUTED_VALUE"""),924.22)</f>
        <v>924.22</v>
      </c>
      <c r="G45" s="2">
        <f>IFERROR(__xludf.DUMMYFUNCTION("""COMPUTED_VALUE"""),45597.66666666667)</f>
        <v>45597.66667</v>
      </c>
      <c r="H45" s="1">
        <f>IFERROR(__xludf.DUMMYFUNCTION("""COMPUTED_VALUE"""),910.63)</f>
        <v>910.63</v>
      </c>
      <c r="J45" s="2">
        <f>IFERROR(__xludf.DUMMYFUNCTION("""COMPUTED_VALUE"""),45597.66666666667)</f>
        <v>45597.66667</v>
      </c>
      <c r="K45" s="1">
        <f>IFERROR(__xludf.DUMMYFUNCTION("""COMPUTED_VALUE"""),911.35)</f>
        <v>911.35</v>
      </c>
      <c r="M45" s="2">
        <f>IFERROR(__xludf.DUMMYFUNCTION("""COMPUTED_VALUE"""),45597.66666666667)</f>
        <v>45597.66667</v>
      </c>
      <c r="N45" s="1">
        <f>IFERROR(__xludf.DUMMYFUNCTION("""COMPUTED_VALUE"""),5.73842131E8)</f>
        <v>573842131</v>
      </c>
    </row>
    <row r="46">
      <c r="A46" s="2">
        <f>IFERROR(__xludf.DUMMYFUNCTION("""COMPUTED_VALUE"""),45604.66666666667)</f>
        <v>45604.66667</v>
      </c>
      <c r="B46" s="1">
        <f>IFERROR(__xludf.DUMMYFUNCTION("""COMPUTED_VALUE"""),912.59)</f>
        <v>912.59</v>
      </c>
      <c r="D46" s="2">
        <f>IFERROR(__xludf.DUMMYFUNCTION("""COMPUTED_VALUE"""),45604.66666666667)</f>
        <v>45604.66667</v>
      </c>
      <c r="E46" s="1">
        <f>IFERROR(__xludf.DUMMYFUNCTION("""COMPUTED_VALUE"""),965.9)</f>
        <v>965.9</v>
      </c>
      <c r="G46" s="2">
        <f>IFERROR(__xludf.DUMMYFUNCTION("""COMPUTED_VALUE"""),45604.66666666667)</f>
        <v>45604.66667</v>
      </c>
      <c r="H46" s="1">
        <f>IFERROR(__xludf.DUMMYFUNCTION("""COMPUTED_VALUE"""),909.37)</f>
        <v>909.37</v>
      </c>
      <c r="J46" s="2">
        <f>IFERROR(__xludf.DUMMYFUNCTION("""COMPUTED_VALUE"""),45604.66666666667)</f>
        <v>45604.66667</v>
      </c>
      <c r="K46" s="1">
        <f>IFERROR(__xludf.DUMMYFUNCTION("""COMPUTED_VALUE"""),962.75)</f>
        <v>962.75</v>
      </c>
      <c r="M46" s="2">
        <f>IFERROR(__xludf.DUMMYFUNCTION("""COMPUTED_VALUE"""),45604.66666666667)</f>
        <v>45604.66667</v>
      </c>
      <c r="N46" s="1">
        <f>IFERROR(__xludf.DUMMYFUNCTION("""COMPUTED_VALUE"""),7.12103042E8)</f>
        <v>712103042</v>
      </c>
    </row>
    <row r="47">
      <c r="A47" s="2">
        <f>IFERROR(__xludf.DUMMYFUNCTION("""COMPUTED_VALUE"""),45611.66666666667)</f>
        <v>45611.66667</v>
      </c>
      <c r="B47" s="1">
        <f>IFERROR(__xludf.DUMMYFUNCTION("""COMPUTED_VALUE"""),967.21)</f>
        <v>967.21</v>
      </c>
      <c r="D47" s="2">
        <f>IFERROR(__xludf.DUMMYFUNCTION("""COMPUTED_VALUE"""),45611.66666666667)</f>
        <v>45611.66667</v>
      </c>
      <c r="E47" s="1">
        <f>IFERROR(__xludf.DUMMYFUNCTION("""COMPUTED_VALUE"""),981.83)</f>
        <v>981.83</v>
      </c>
      <c r="G47" s="2">
        <f>IFERROR(__xludf.DUMMYFUNCTION("""COMPUTED_VALUE"""),45611.66666666667)</f>
        <v>45611.66667</v>
      </c>
      <c r="H47" s="1">
        <f>IFERROR(__xludf.DUMMYFUNCTION("""COMPUTED_VALUE"""),938.83)</f>
        <v>938.83</v>
      </c>
      <c r="J47" s="2">
        <f>IFERROR(__xludf.DUMMYFUNCTION("""COMPUTED_VALUE"""),45611.66666666667)</f>
        <v>45611.66667</v>
      </c>
      <c r="K47" s="1">
        <f>IFERROR(__xludf.DUMMYFUNCTION("""COMPUTED_VALUE"""),941.41)</f>
        <v>941.41</v>
      </c>
      <c r="M47" s="2">
        <f>IFERROR(__xludf.DUMMYFUNCTION("""COMPUTED_VALUE"""),45611.66666666667)</f>
        <v>45611.66667</v>
      </c>
      <c r="N47" s="1">
        <f>IFERROR(__xludf.DUMMYFUNCTION("""COMPUTED_VALUE"""),7.44061763E8)</f>
        <v>744061763</v>
      </c>
    </row>
    <row r="48">
      <c r="A48" s="2">
        <f>IFERROR(__xludf.DUMMYFUNCTION("""COMPUTED_VALUE"""),45618.66666666667)</f>
        <v>45618.66667</v>
      </c>
      <c r="B48" s="1">
        <f>IFERROR(__xludf.DUMMYFUNCTION("""COMPUTED_VALUE"""),941.59)</f>
        <v>941.59</v>
      </c>
      <c r="D48" s="2">
        <f>IFERROR(__xludf.DUMMYFUNCTION("""COMPUTED_VALUE"""),45618.66666666667)</f>
        <v>45618.66667</v>
      </c>
      <c r="E48" s="1">
        <f>IFERROR(__xludf.DUMMYFUNCTION("""COMPUTED_VALUE"""),970.53)</f>
        <v>970.53</v>
      </c>
      <c r="G48" s="2">
        <f>IFERROR(__xludf.DUMMYFUNCTION("""COMPUTED_VALUE"""),45618.66666666667)</f>
        <v>45618.66667</v>
      </c>
      <c r="H48" s="1">
        <f>IFERROR(__xludf.DUMMYFUNCTION("""COMPUTED_VALUE"""),935.05)</f>
        <v>935.05</v>
      </c>
      <c r="J48" s="2">
        <f>IFERROR(__xludf.DUMMYFUNCTION("""COMPUTED_VALUE"""),45618.66666666667)</f>
        <v>45618.66667</v>
      </c>
      <c r="K48" s="1">
        <f>IFERROR(__xludf.DUMMYFUNCTION("""COMPUTED_VALUE"""),969.22)</f>
        <v>969.22</v>
      </c>
      <c r="M48" s="2">
        <f>IFERROR(__xludf.DUMMYFUNCTION("""COMPUTED_VALUE"""),45618.66666666667)</f>
        <v>45618.66667</v>
      </c>
      <c r="N48" s="1">
        <f>IFERROR(__xludf.DUMMYFUNCTION("""COMPUTED_VALUE"""),6.60251099E8)</f>
        <v>660251099</v>
      </c>
    </row>
    <row r="49">
      <c r="A49" s="2">
        <f>IFERROR(__xludf.DUMMYFUNCTION("""COMPUTED_VALUE"""),45625.54166666667)</f>
        <v>45625.54167</v>
      </c>
      <c r="B49" s="1">
        <f>IFERROR(__xludf.DUMMYFUNCTION("""COMPUTED_VALUE"""),972.21)</f>
        <v>972.21</v>
      </c>
      <c r="D49" s="2">
        <f>IFERROR(__xludf.DUMMYFUNCTION("""COMPUTED_VALUE"""),45625.54166666667)</f>
        <v>45625.54167</v>
      </c>
      <c r="E49" s="1">
        <f>IFERROR(__xludf.DUMMYFUNCTION("""COMPUTED_VALUE"""),981.89)</f>
        <v>981.89</v>
      </c>
      <c r="G49" s="2">
        <f>IFERROR(__xludf.DUMMYFUNCTION("""COMPUTED_VALUE"""),45625.54166666667)</f>
        <v>45625.54167</v>
      </c>
      <c r="H49" s="1">
        <f>IFERROR(__xludf.DUMMYFUNCTION("""COMPUTED_VALUE"""),972.21)</f>
        <v>972.21</v>
      </c>
      <c r="J49" s="2">
        <f>IFERROR(__xludf.DUMMYFUNCTION("""COMPUTED_VALUE"""),45625.54166666667)</f>
        <v>45625.54167</v>
      </c>
      <c r="K49" s="1">
        <f>IFERROR(__xludf.DUMMYFUNCTION("""COMPUTED_VALUE"""),977.08)</f>
        <v>977.08</v>
      </c>
      <c r="M49" s="2">
        <f>IFERROR(__xludf.DUMMYFUNCTION("""COMPUTED_VALUE"""),45625.54166666667)</f>
        <v>45625.54167</v>
      </c>
      <c r="N49" s="1">
        <f>IFERROR(__xludf.DUMMYFUNCTION("""COMPUTED_VALUE"""),4.02206523E8)</f>
        <v>402206523</v>
      </c>
    </row>
    <row r="50">
      <c r="A50" s="2">
        <f>IFERROR(__xludf.DUMMYFUNCTION("""COMPUTED_VALUE"""),45632.66666666667)</f>
        <v>45632.66667</v>
      </c>
      <c r="B50" s="1">
        <f>IFERROR(__xludf.DUMMYFUNCTION("""COMPUTED_VALUE"""),979.05)</f>
        <v>979.05</v>
      </c>
      <c r="D50" s="2">
        <f>IFERROR(__xludf.DUMMYFUNCTION("""COMPUTED_VALUE"""),45632.66666666667)</f>
        <v>45632.66667</v>
      </c>
      <c r="E50" s="1">
        <f>IFERROR(__xludf.DUMMYFUNCTION("""COMPUTED_VALUE"""),979.36)</f>
        <v>979.36</v>
      </c>
      <c r="G50" s="2">
        <f>IFERROR(__xludf.DUMMYFUNCTION("""COMPUTED_VALUE"""),45632.66666666667)</f>
        <v>45632.66667</v>
      </c>
      <c r="H50" s="1">
        <f>IFERROR(__xludf.DUMMYFUNCTION("""COMPUTED_VALUE"""),960.84)</f>
        <v>960.84</v>
      </c>
      <c r="J50" s="2">
        <f>IFERROR(__xludf.DUMMYFUNCTION("""COMPUTED_VALUE"""),45632.66666666667)</f>
        <v>45632.66667</v>
      </c>
      <c r="K50" s="1">
        <f>IFERROR(__xludf.DUMMYFUNCTION("""COMPUTED_VALUE"""),967.2)</f>
        <v>967.2</v>
      </c>
      <c r="M50" s="2">
        <f>IFERROR(__xludf.DUMMYFUNCTION("""COMPUTED_VALUE"""),45632.66666666667)</f>
        <v>45632.66667</v>
      </c>
      <c r="N50" s="1">
        <f>IFERROR(__xludf.DUMMYFUNCTION("""COMPUTED_VALUE"""),5.98858536E8)</f>
        <v>598858536</v>
      </c>
    </row>
    <row r="51">
      <c r="A51" s="2">
        <f>IFERROR(__xludf.DUMMYFUNCTION("""COMPUTED_VALUE"""),45639.66666666667)</f>
        <v>45639.66667</v>
      </c>
      <c r="B51" s="1">
        <f>IFERROR(__xludf.DUMMYFUNCTION("""COMPUTED_VALUE"""),966.54)</f>
        <v>966.54</v>
      </c>
      <c r="D51" s="2">
        <f>IFERROR(__xludf.DUMMYFUNCTION("""COMPUTED_VALUE"""),45639.66666666667)</f>
        <v>45639.66667</v>
      </c>
      <c r="E51" s="1">
        <f>IFERROR(__xludf.DUMMYFUNCTION("""COMPUTED_VALUE"""),968.47)</f>
        <v>968.47</v>
      </c>
      <c r="G51" s="2">
        <f>IFERROR(__xludf.DUMMYFUNCTION("""COMPUTED_VALUE"""),45639.66666666667)</f>
        <v>45639.66667</v>
      </c>
      <c r="H51" s="1">
        <f>IFERROR(__xludf.DUMMYFUNCTION("""COMPUTED_VALUE"""),937.13)</f>
        <v>937.13</v>
      </c>
      <c r="J51" s="2">
        <f>IFERROR(__xludf.DUMMYFUNCTION("""COMPUTED_VALUE"""),45639.66666666667)</f>
        <v>45639.66667</v>
      </c>
      <c r="K51" s="1">
        <f>IFERROR(__xludf.DUMMYFUNCTION("""COMPUTED_VALUE"""),938.9)</f>
        <v>938.9</v>
      </c>
      <c r="M51" s="2">
        <f>IFERROR(__xludf.DUMMYFUNCTION("""COMPUTED_VALUE"""),45639.66666666667)</f>
        <v>45639.66667</v>
      </c>
      <c r="N51" s="1">
        <f>IFERROR(__xludf.DUMMYFUNCTION("""COMPUTED_VALUE"""),5.17082328E8)</f>
        <v>517082328</v>
      </c>
    </row>
    <row r="52">
      <c r="A52" s="2">
        <f>IFERROR(__xludf.DUMMYFUNCTION("""COMPUTED_VALUE"""),45646.66666666667)</f>
        <v>45646.66667</v>
      </c>
      <c r="B52" s="1">
        <f>IFERROR(__xludf.DUMMYFUNCTION("""COMPUTED_VALUE"""),939.5)</f>
        <v>939.5</v>
      </c>
      <c r="D52" s="2">
        <f>IFERROR(__xludf.DUMMYFUNCTION("""COMPUTED_VALUE"""),45646.66666666667)</f>
        <v>45646.66667</v>
      </c>
      <c r="E52" s="1">
        <f>IFERROR(__xludf.DUMMYFUNCTION("""COMPUTED_VALUE"""),944.02)</f>
        <v>944.02</v>
      </c>
      <c r="G52" s="2">
        <f>IFERROR(__xludf.DUMMYFUNCTION("""COMPUTED_VALUE"""),45646.66666666667)</f>
        <v>45646.66667</v>
      </c>
      <c r="H52" s="1">
        <f>IFERROR(__xludf.DUMMYFUNCTION("""COMPUTED_VALUE"""),901.22)</f>
        <v>901.22</v>
      </c>
      <c r="J52" s="2">
        <f>IFERROR(__xludf.DUMMYFUNCTION("""COMPUTED_VALUE"""),45646.66666666667)</f>
        <v>45646.66667</v>
      </c>
      <c r="K52" s="1">
        <f>IFERROR(__xludf.DUMMYFUNCTION("""COMPUTED_VALUE"""),914.4)</f>
        <v>914.4</v>
      </c>
      <c r="M52" s="2">
        <f>IFERROR(__xludf.DUMMYFUNCTION("""COMPUTED_VALUE"""),45646.66666666667)</f>
        <v>45646.66667</v>
      </c>
      <c r="N52" s="1">
        <f>IFERROR(__xludf.DUMMYFUNCTION("""COMPUTED_VALUE"""),7.92133846E8)</f>
        <v>792133846</v>
      </c>
    </row>
    <row r="53">
      <c r="A53" s="2">
        <f>IFERROR(__xludf.DUMMYFUNCTION("""COMPUTED_VALUE"""),45653.66666666667)</f>
        <v>45653.66667</v>
      </c>
      <c r="B53" s="1">
        <f>IFERROR(__xludf.DUMMYFUNCTION("""COMPUTED_VALUE"""),909.89)</f>
        <v>909.89</v>
      </c>
      <c r="D53" s="2">
        <f>IFERROR(__xludf.DUMMYFUNCTION("""COMPUTED_VALUE"""),45653.66666666667)</f>
        <v>45653.66667</v>
      </c>
      <c r="E53" s="1">
        <f>IFERROR(__xludf.DUMMYFUNCTION("""COMPUTED_VALUE"""),919.43)</f>
        <v>919.43</v>
      </c>
      <c r="G53" s="2">
        <f>IFERROR(__xludf.DUMMYFUNCTION("""COMPUTED_VALUE"""),45653.66666666667)</f>
        <v>45653.66667</v>
      </c>
      <c r="H53" s="1">
        <f>IFERROR(__xludf.DUMMYFUNCTION("""COMPUTED_VALUE"""),902.13)</f>
        <v>902.13</v>
      </c>
      <c r="J53" s="2">
        <f>IFERROR(__xludf.DUMMYFUNCTION("""COMPUTED_VALUE"""),45653.66666666667)</f>
        <v>45653.66667</v>
      </c>
      <c r="K53" s="1">
        <f>IFERROR(__xludf.DUMMYFUNCTION("""COMPUTED_VALUE"""),907.93)</f>
        <v>907.93</v>
      </c>
      <c r="M53" s="2">
        <f>IFERROR(__xludf.DUMMYFUNCTION("""COMPUTED_VALUE"""),45653.66666666667)</f>
        <v>45653.66667</v>
      </c>
      <c r="N53" s="1">
        <f>IFERROR(__xludf.DUMMYFUNCTION("""COMPUTED_VALUE"""),2.40641634E8)</f>
        <v>240641634</v>
      </c>
    </row>
    <row r="54">
      <c r="A54" s="2">
        <f>IFERROR(__xludf.DUMMYFUNCTION("""COMPUTED_VALUE"""),45660.66666666667)</f>
        <v>45660.66667</v>
      </c>
      <c r="B54" s="1">
        <f>IFERROR(__xludf.DUMMYFUNCTION("""COMPUTED_VALUE"""),902.21)</f>
        <v>902.21</v>
      </c>
      <c r="D54" s="2">
        <f>IFERROR(__xludf.DUMMYFUNCTION("""COMPUTED_VALUE"""),45660.66666666667)</f>
        <v>45660.66667</v>
      </c>
      <c r="E54" s="1">
        <f>IFERROR(__xludf.DUMMYFUNCTION("""COMPUTED_VALUE"""),908.41)</f>
        <v>908.41</v>
      </c>
      <c r="G54" s="2">
        <f>IFERROR(__xludf.DUMMYFUNCTION("""COMPUTED_VALUE"""),45660.66666666667)</f>
        <v>45660.66667</v>
      </c>
      <c r="H54" s="1">
        <f>IFERROR(__xludf.DUMMYFUNCTION("""COMPUTED_VALUE"""),890.89)</f>
        <v>890.89</v>
      </c>
      <c r="J54" s="2">
        <f>IFERROR(__xludf.DUMMYFUNCTION("""COMPUTED_VALUE"""),45660.66666666667)</f>
        <v>45660.66667</v>
      </c>
      <c r="K54" s="1">
        <f>IFERROR(__xludf.DUMMYFUNCTION("""COMPUTED_VALUE"""),907.48)</f>
        <v>907.48</v>
      </c>
      <c r="M54" s="2">
        <f>IFERROR(__xludf.DUMMYFUNCTION("""COMPUTED_VALUE"""),45660.66666666667)</f>
        <v>45660.66667</v>
      </c>
      <c r="N54" s="1">
        <f>IFERROR(__xludf.DUMMYFUNCTION("""COMPUTED_VALUE"""),3.242051E8)</f>
        <v>324205100</v>
      </c>
    </row>
    <row r="55">
      <c r="A55" s="2">
        <f>IFERROR(__xludf.DUMMYFUNCTION("""COMPUTED_VALUE"""),45667.66666666667)</f>
        <v>45667.66667</v>
      </c>
      <c r="B55" s="1">
        <f>IFERROR(__xludf.DUMMYFUNCTION("""COMPUTED_VALUE"""),907.29)</f>
        <v>907.29</v>
      </c>
      <c r="D55" s="2">
        <f>IFERROR(__xludf.DUMMYFUNCTION("""COMPUTED_VALUE"""),45667.66666666667)</f>
        <v>45667.66667</v>
      </c>
      <c r="E55" s="1">
        <f>IFERROR(__xludf.DUMMYFUNCTION("""COMPUTED_VALUE"""),912.06)</f>
        <v>912.06</v>
      </c>
      <c r="G55" s="2">
        <f>IFERROR(__xludf.DUMMYFUNCTION("""COMPUTED_VALUE"""),45667.66666666667)</f>
        <v>45667.66667</v>
      </c>
      <c r="H55" s="1">
        <f>IFERROR(__xludf.DUMMYFUNCTION("""COMPUTED_VALUE"""),889.4)</f>
        <v>889.4</v>
      </c>
      <c r="J55" s="2">
        <f>IFERROR(__xludf.DUMMYFUNCTION("""COMPUTED_VALUE"""),45667.66666666667)</f>
        <v>45667.66667</v>
      </c>
      <c r="K55" s="1">
        <f>IFERROR(__xludf.DUMMYFUNCTION("""COMPUTED_VALUE"""),890.08)</f>
        <v>890.08</v>
      </c>
      <c r="M55" s="2">
        <f>IFERROR(__xludf.DUMMYFUNCTION("""COMPUTED_VALUE"""),45667.66666666667)</f>
        <v>45667.66667</v>
      </c>
      <c r="N55" s="1">
        <f>IFERROR(__xludf.DUMMYFUNCTION("""COMPUTED_VALUE"""),4.12503246E8)</f>
        <v>412503246</v>
      </c>
    </row>
    <row r="56">
      <c r="A56" s="2">
        <f>IFERROR(__xludf.DUMMYFUNCTION("""COMPUTED_VALUE"""),45674.66666666667)</f>
        <v>45674.66667</v>
      </c>
      <c r="B56" s="1">
        <f>IFERROR(__xludf.DUMMYFUNCTION("""COMPUTED_VALUE"""),884.88)</f>
        <v>884.88</v>
      </c>
      <c r="D56" s="2">
        <f>IFERROR(__xludf.DUMMYFUNCTION("""COMPUTED_VALUE"""),45674.66666666667)</f>
        <v>45674.66667</v>
      </c>
      <c r="E56" s="1">
        <f>IFERROR(__xludf.DUMMYFUNCTION("""COMPUTED_VALUE"""),931.06)</f>
        <v>931.06</v>
      </c>
      <c r="G56" s="2">
        <f>IFERROR(__xludf.DUMMYFUNCTION("""COMPUTED_VALUE"""),45674.66666666667)</f>
        <v>45674.66667</v>
      </c>
      <c r="H56" s="1">
        <f>IFERROR(__xludf.DUMMYFUNCTION("""COMPUTED_VALUE"""),883.13)</f>
        <v>883.13</v>
      </c>
      <c r="J56" s="2">
        <f>IFERROR(__xludf.DUMMYFUNCTION("""COMPUTED_VALUE"""),45674.66666666667)</f>
        <v>45674.66667</v>
      </c>
      <c r="K56" s="1">
        <f>IFERROR(__xludf.DUMMYFUNCTION("""COMPUTED_VALUE"""),924.92)</f>
        <v>924.92</v>
      </c>
      <c r="M56" s="2">
        <f>IFERROR(__xludf.DUMMYFUNCTION("""COMPUTED_VALUE"""),45674.66666666667)</f>
        <v>45674.66667</v>
      </c>
      <c r="N56" s="1">
        <f>IFERROR(__xludf.DUMMYFUNCTION("""COMPUTED_VALUE"""),5.45244244E8)</f>
        <v>545244244</v>
      </c>
    </row>
    <row r="57">
      <c r="A57" s="2">
        <f>IFERROR(__xludf.DUMMYFUNCTION("""COMPUTED_VALUE"""),45681.66666666667)</f>
        <v>45681.66667</v>
      </c>
      <c r="B57" s="1">
        <f>IFERROR(__xludf.DUMMYFUNCTION("""COMPUTED_VALUE"""),927.56)</f>
        <v>927.56</v>
      </c>
      <c r="D57" s="2">
        <f>IFERROR(__xludf.DUMMYFUNCTION("""COMPUTED_VALUE"""),45681.66666666667)</f>
        <v>45681.66667</v>
      </c>
      <c r="E57" s="1">
        <f>IFERROR(__xludf.DUMMYFUNCTION("""COMPUTED_VALUE"""),933.64)</f>
        <v>933.64</v>
      </c>
      <c r="G57" s="2">
        <f>IFERROR(__xludf.DUMMYFUNCTION("""COMPUTED_VALUE"""),45681.66666666667)</f>
        <v>45681.66667</v>
      </c>
      <c r="H57" s="1">
        <f>IFERROR(__xludf.DUMMYFUNCTION("""COMPUTED_VALUE"""),921.34)</f>
        <v>921.34</v>
      </c>
      <c r="J57" s="2">
        <f>IFERROR(__xludf.DUMMYFUNCTION("""COMPUTED_VALUE"""),45681.66666666667)</f>
        <v>45681.66667</v>
      </c>
      <c r="K57" s="1">
        <f>IFERROR(__xludf.DUMMYFUNCTION("""COMPUTED_VALUE"""),926.67)</f>
        <v>926.67</v>
      </c>
      <c r="M57" s="2">
        <f>IFERROR(__xludf.DUMMYFUNCTION("""COMPUTED_VALUE"""),45681.66666666667)</f>
        <v>45681.66667</v>
      </c>
      <c r="N57" s="1">
        <f>IFERROR(__xludf.DUMMYFUNCTION("""COMPUTED_VALUE"""),4.2708481E8)</f>
        <v>427084810</v>
      </c>
    </row>
    <row r="58">
      <c r="A58" s="2">
        <f>IFERROR(__xludf.DUMMYFUNCTION("""COMPUTED_VALUE"""),45688.66666666667)</f>
        <v>45688.66667</v>
      </c>
      <c r="B58" s="1">
        <f>IFERROR(__xludf.DUMMYFUNCTION("""COMPUTED_VALUE"""),922.6)</f>
        <v>922.6</v>
      </c>
      <c r="D58" s="2">
        <f>IFERROR(__xludf.DUMMYFUNCTION("""COMPUTED_VALUE"""),45688.66666666667)</f>
        <v>45688.66667</v>
      </c>
      <c r="E58" s="1">
        <f>IFERROR(__xludf.DUMMYFUNCTION("""COMPUTED_VALUE"""),949.87)</f>
        <v>949.87</v>
      </c>
      <c r="G58" s="2">
        <f>IFERROR(__xludf.DUMMYFUNCTION("""COMPUTED_VALUE"""),45688.66666666667)</f>
        <v>45688.66667</v>
      </c>
      <c r="H58" s="1">
        <f>IFERROR(__xludf.DUMMYFUNCTION("""COMPUTED_VALUE"""),918.71)</f>
        <v>918.71</v>
      </c>
      <c r="J58" s="2">
        <f>IFERROR(__xludf.DUMMYFUNCTION("""COMPUTED_VALUE"""),45688.66666666667)</f>
        <v>45688.66667</v>
      </c>
      <c r="K58" s="1">
        <f>IFERROR(__xludf.DUMMYFUNCTION("""COMPUTED_VALUE"""),941.64)</f>
        <v>941.64</v>
      </c>
      <c r="M58" s="2">
        <f>IFERROR(__xludf.DUMMYFUNCTION("""COMPUTED_VALUE"""),45688.66666666667)</f>
        <v>45688.66667</v>
      </c>
      <c r="N58" s="1">
        <f>IFERROR(__xludf.DUMMYFUNCTION("""COMPUTED_VALUE"""),5.62129278E8)</f>
        <v>562129278</v>
      </c>
    </row>
    <row r="59">
      <c r="A59" s="2">
        <f>IFERROR(__xludf.DUMMYFUNCTION("""COMPUTED_VALUE"""),45695.66666666667)</f>
        <v>45695.66667</v>
      </c>
      <c r="B59" s="1">
        <f>IFERROR(__xludf.DUMMYFUNCTION("""COMPUTED_VALUE"""),936.47)</f>
        <v>936.47</v>
      </c>
      <c r="D59" s="2">
        <f>IFERROR(__xludf.DUMMYFUNCTION("""COMPUTED_VALUE"""),45695.66666666667)</f>
        <v>45695.66667</v>
      </c>
      <c r="E59" s="1">
        <f>IFERROR(__xludf.DUMMYFUNCTION("""COMPUTED_VALUE"""),947.13)</f>
        <v>947.13</v>
      </c>
      <c r="G59" s="2">
        <f>IFERROR(__xludf.DUMMYFUNCTION("""COMPUTED_VALUE"""),45695.66666666667)</f>
        <v>45695.66667</v>
      </c>
      <c r="H59" s="1">
        <f>IFERROR(__xludf.DUMMYFUNCTION("""COMPUTED_VALUE"""),927.19)</f>
        <v>927.19</v>
      </c>
      <c r="J59" s="2">
        <f>IFERROR(__xludf.DUMMYFUNCTION("""COMPUTED_VALUE"""),45695.66666666667)</f>
        <v>45695.66667</v>
      </c>
      <c r="K59" s="1">
        <f>IFERROR(__xludf.DUMMYFUNCTION("""COMPUTED_VALUE"""),936.54)</f>
        <v>936.54</v>
      </c>
      <c r="M59" s="2">
        <f>IFERROR(__xludf.DUMMYFUNCTION("""COMPUTED_VALUE"""),45695.66666666667)</f>
        <v>45695.66667</v>
      </c>
      <c r="N59" s="1">
        <f>IFERROR(__xludf.DUMMYFUNCTION("""COMPUTED_VALUE"""),7.1274572E8)</f>
        <v>712745720</v>
      </c>
    </row>
    <row r="60">
      <c r="A60" s="2">
        <f>IFERROR(__xludf.DUMMYFUNCTION("""COMPUTED_VALUE"""),45702.66666666667)</f>
        <v>45702.66667</v>
      </c>
      <c r="B60" s="1">
        <f>IFERROR(__xludf.DUMMYFUNCTION("""COMPUTED_VALUE"""),939.0)</f>
        <v>939</v>
      </c>
      <c r="D60" s="2">
        <f>IFERROR(__xludf.DUMMYFUNCTION("""COMPUTED_VALUE"""),45702.66666666667)</f>
        <v>45702.66667</v>
      </c>
      <c r="E60" s="1">
        <f>IFERROR(__xludf.DUMMYFUNCTION("""COMPUTED_VALUE"""),943.67)</f>
        <v>943.67</v>
      </c>
      <c r="G60" s="2">
        <f>IFERROR(__xludf.DUMMYFUNCTION("""COMPUTED_VALUE"""),45702.66666666667)</f>
        <v>45702.66667</v>
      </c>
      <c r="H60" s="1">
        <f>IFERROR(__xludf.DUMMYFUNCTION("""COMPUTED_VALUE"""),924.79)</f>
        <v>924.79</v>
      </c>
      <c r="J60" s="2">
        <f>IFERROR(__xludf.DUMMYFUNCTION("""COMPUTED_VALUE"""),45702.66666666667)</f>
        <v>45702.66667</v>
      </c>
      <c r="K60" s="1">
        <f>IFERROR(__xludf.DUMMYFUNCTION("""COMPUTED_VALUE"""),936.28)</f>
        <v>936.28</v>
      </c>
      <c r="M60" s="2">
        <f>IFERROR(__xludf.DUMMYFUNCTION("""COMPUTED_VALUE"""),45702.66666666667)</f>
        <v>45702.66667</v>
      </c>
      <c r="N60" s="1">
        <f>IFERROR(__xludf.DUMMYFUNCTION("""COMPUTED_VALUE"""),5.96241075E8)</f>
        <v>596241075</v>
      </c>
    </row>
    <row r="61">
      <c r="A61" s="2">
        <f>IFERROR(__xludf.DUMMYFUNCTION("""COMPUTED_VALUE"""),45709.66666666667)</f>
        <v>45709.66667</v>
      </c>
      <c r="B61" s="1">
        <f>IFERROR(__xludf.DUMMYFUNCTION("""COMPUTED_VALUE"""),937.31)</f>
        <v>937.31</v>
      </c>
      <c r="D61" s="2">
        <f>IFERROR(__xludf.DUMMYFUNCTION("""COMPUTED_VALUE"""),45709.66666666667)</f>
        <v>45709.66667</v>
      </c>
      <c r="E61" s="1">
        <f>IFERROR(__xludf.DUMMYFUNCTION("""COMPUTED_VALUE"""),941.7)</f>
        <v>941.7</v>
      </c>
      <c r="G61" s="2">
        <f>IFERROR(__xludf.DUMMYFUNCTION("""COMPUTED_VALUE"""),45709.66666666667)</f>
        <v>45709.66667</v>
      </c>
      <c r="H61" s="1">
        <f>IFERROR(__xludf.DUMMYFUNCTION("""COMPUTED_VALUE"""),906.32)</f>
        <v>906.32</v>
      </c>
      <c r="J61" s="2">
        <f>IFERROR(__xludf.DUMMYFUNCTION("""COMPUTED_VALUE"""),45709.66666666667)</f>
        <v>45709.66667</v>
      </c>
      <c r="K61" s="1">
        <f>IFERROR(__xludf.DUMMYFUNCTION("""COMPUTED_VALUE"""),908.45)</f>
        <v>908.45</v>
      </c>
      <c r="M61" s="2">
        <f>IFERROR(__xludf.DUMMYFUNCTION("""COMPUTED_VALUE"""),45709.66666666667)</f>
        <v>45709.66667</v>
      </c>
      <c r="N61" s="1">
        <f>IFERROR(__xludf.DUMMYFUNCTION("""COMPUTED_VALUE"""),6.37147531E8)</f>
        <v>637147531</v>
      </c>
    </row>
    <row r="62">
      <c r="A62" s="2">
        <f>IFERROR(__xludf.DUMMYFUNCTION("""COMPUTED_VALUE"""),45716.66666666667)</f>
        <v>45716.66667</v>
      </c>
      <c r="B62" s="1">
        <f>IFERROR(__xludf.DUMMYFUNCTION("""COMPUTED_VALUE"""),907.9)</f>
        <v>907.9</v>
      </c>
      <c r="D62" s="2">
        <f>IFERROR(__xludf.DUMMYFUNCTION("""COMPUTED_VALUE"""),45716.66666666667)</f>
        <v>45716.66667</v>
      </c>
      <c r="E62" s="1">
        <f>IFERROR(__xludf.DUMMYFUNCTION("""COMPUTED_VALUE"""),911.95)</f>
        <v>911.95</v>
      </c>
      <c r="G62" s="2">
        <f>IFERROR(__xludf.DUMMYFUNCTION("""COMPUTED_VALUE"""),45716.66666666667)</f>
        <v>45716.66667</v>
      </c>
      <c r="H62" s="1">
        <f>IFERROR(__xludf.DUMMYFUNCTION("""COMPUTED_VALUE"""),892.6)</f>
        <v>892.6</v>
      </c>
      <c r="J62" s="2">
        <f>IFERROR(__xludf.DUMMYFUNCTION("""COMPUTED_VALUE"""),45716.66666666667)</f>
        <v>45716.66667</v>
      </c>
      <c r="K62" s="1">
        <f>IFERROR(__xludf.DUMMYFUNCTION("""COMPUTED_VALUE"""),906.54)</f>
        <v>906.54</v>
      </c>
      <c r="M62" s="2">
        <f>IFERROR(__xludf.DUMMYFUNCTION("""COMPUTED_VALUE"""),45716.66666666667)</f>
        <v>45716.66667</v>
      </c>
      <c r="N62" s="1">
        <f>IFERROR(__xludf.DUMMYFUNCTION("""COMPUTED_VALUE"""),7.23426573E8)</f>
        <v>723426573</v>
      </c>
    </row>
    <row r="63">
      <c r="A63" s="2">
        <f>IFERROR(__xludf.DUMMYFUNCTION("""COMPUTED_VALUE"""),45723.66666666667)</f>
        <v>45723.66667</v>
      </c>
      <c r="B63" s="1">
        <f>IFERROR(__xludf.DUMMYFUNCTION("""COMPUTED_VALUE"""),907.17)</f>
        <v>907.17</v>
      </c>
      <c r="D63" s="2">
        <f>IFERROR(__xludf.DUMMYFUNCTION("""COMPUTED_VALUE"""),45723.66666666667)</f>
        <v>45723.66667</v>
      </c>
      <c r="E63" s="1">
        <f>IFERROR(__xludf.DUMMYFUNCTION("""COMPUTED_VALUE"""),912.17)</f>
        <v>912.17</v>
      </c>
      <c r="G63" s="2">
        <f>IFERROR(__xludf.DUMMYFUNCTION("""COMPUTED_VALUE"""),45723.66666666667)</f>
        <v>45723.66667</v>
      </c>
      <c r="H63" s="1">
        <f>IFERROR(__xludf.DUMMYFUNCTION("""COMPUTED_VALUE"""),868.64)</f>
        <v>868.64</v>
      </c>
      <c r="J63" s="2">
        <f>IFERROR(__xludf.DUMMYFUNCTION("""COMPUTED_VALUE"""),45723.66666666667)</f>
        <v>45723.66667</v>
      </c>
      <c r="K63" s="1">
        <f>IFERROR(__xludf.DUMMYFUNCTION("""COMPUTED_VALUE"""),886.98)</f>
        <v>886.98</v>
      </c>
      <c r="M63" s="2">
        <f>IFERROR(__xludf.DUMMYFUNCTION("""COMPUTED_VALUE"""),45723.66666666667)</f>
        <v>45723.66667</v>
      </c>
      <c r="N63" s="1">
        <f>IFERROR(__xludf.DUMMYFUNCTION("""COMPUTED_VALUE"""),7.72934629E8)</f>
        <v>772934629</v>
      </c>
    </row>
    <row r="64">
      <c r="A64" s="2">
        <f>IFERROR(__xludf.DUMMYFUNCTION("""COMPUTED_VALUE"""),45730.66666666667)</f>
        <v>45730.66667</v>
      </c>
      <c r="B64" s="1">
        <f>IFERROR(__xludf.DUMMYFUNCTION("""COMPUTED_VALUE"""),880.29)</f>
        <v>880.29</v>
      </c>
      <c r="D64" s="2">
        <f>IFERROR(__xludf.DUMMYFUNCTION("""COMPUTED_VALUE"""),45730.66666666667)</f>
        <v>45730.66667</v>
      </c>
      <c r="E64" s="1">
        <f>IFERROR(__xludf.DUMMYFUNCTION("""COMPUTED_VALUE"""),885.1)</f>
        <v>885.1</v>
      </c>
      <c r="G64" s="2">
        <f>IFERROR(__xludf.DUMMYFUNCTION("""COMPUTED_VALUE"""),45730.66666666667)</f>
        <v>45730.66667</v>
      </c>
      <c r="H64" s="1">
        <f>IFERROR(__xludf.DUMMYFUNCTION("""COMPUTED_VALUE"""),834.56)</f>
        <v>834.56</v>
      </c>
      <c r="J64" s="2">
        <f>IFERROR(__xludf.DUMMYFUNCTION("""COMPUTED_VALUE"""),45730.66666666667)</f>
        <v>45730.66667</v>
      </c>
      <c r="K64" s="1">
        <f>IFERROR(__xludf.DUMMYFUNCTION("""COMPUTED_VALUE"""),852.66)</f>
        <v>852.66</v>
      </c>
      <c r="M64" s="2">
        <f>IFERROR(__xludf.DUMMYFUNCTION("""COMPUTED_VALUE"""),45730.66666666667)</f>
        <v>45730.66667</v>
      </c>
      <c r="N64" s="1">
        <f>IFERROR(__xludf.DUMMYFUNCTION("""COMPUTED_VALUE"""),7.32208756E8)</f>
        <v>732208756</v>
      </c>
    </row>
    <row r="65">
      <c r="A65" s="2">
        <f>IFERROR(__xludf.DUMMYFUNCTION("""COMPUTED_VALUE"""),45737.66666666667)</f>
        <v>45737.66667</v>
      </c>
      <c r="B65" s="1">
        <f>IFERROR(__xludf.DUMMYFUNCTION("""COMPUTED_VALUE"""),852.12)</f>
        <v>852.12</v>
      </c>
      <c r="D65" s="2">
        <f>IFERROR(__xludf.DUMMYFUNCTION("""COMPUTED_VALUE"""),45737.66666666667)</f>
        <v>45737.66667</v>
      </c>
      <c r="E65" s="1">
        <f>IFERROR(__xludf.DUMMYFUNCTION("""COMPUTED_VALUE"""),874.41)</f>
        <v>874.41</v>
      </c>
      <c r="G65" s="2">
        <f>IFERROR(__xludf.DUMMYFUNCTION("""COMPUTED_VALUE"""),45737.66666666667)</f>
        <v>45737.66667</v>
      </c>
      <c r="H65" s="1">
        <f>IFERROR(__xludf.DUMMYFUNCTION("""COMPUTED_VALUE"""),845.45)</f>
        <v>845.45</v>
      </c>
      <c r="J65" s="2">
        <f>IFERROR(__xludf.DUMMYFUNCTION("""COMPUTED_VALUE"""),45737.66666666667)</f>
        <v>45737.66667</v>
      </c>
      <c r="K65" s="1">
        <f>IFERROR(__xludf.DUMMYFUNCTION("""COMPUTED_VALUE"""),854.99)</f>
        <v>854.99</v>
      </c>
      <c r="M65" s="2">
        <f>IFERROR(__xludf.DUMMYFUNCTION("""COMPUTED_VALUE"""),45737.66666666667)</f>
        <v>45737.66667</v>
      </c>
      <c r="N65" s="1">
        <f>IFERROR(__xludf.DUMMYFUNCTION("""COMPUTED_VALUE"""),7.48234023E8)</f>
        <v>748234023</v>
      </c>
    </row>
    <row r="66">
      <c r="A66" s="2">
        <f>IFERROR(__xludf.DUMMYFUNCTION("""COMPUTED_VALUE"""),45744.66666666667)</f>
        <v>45744.66667</v>
      </c>
      <c r="B66" s="1">
        <f>IFERROR(__xludf.DUMMYFUNCTION("""COMPUTED_VALUE"""),860.11)</f>
        <v>860.11</v>
      </c>
      <c r="D66" s="2">
        <f>IFERROR(__xludf.DUMMYFUNCTION("""COMPUTED_VALUE"""),45744.66666666667)</f>
        <v>45744.66667</v>
      </c>
      <c r="E66" s="1">
        <f>IFERROR(__xludf.DUMMYFUNCTION("""COMPUTED_VALUE"""),880.45)</f>
        <v>880.45</v>
      </c>
      <c r="G66" s="2">
        <f>IFERROR(__xludf.DUMMYFUNCTION("""COMPUTED_VALUE"""),45744.66666666667)</f>
        <v>45744.66667</v>
      </c>
      <c r="H66" s="1">
        <f>IFERROR(__xludf.DUMMYFUNCTION("""COMPUTED_VALUE"""),855.0)</f>
        <v>855</v>
      </c>
      <c r="J66" s="2">
        <f>IFERROR(__xludf.DUMMYFUNCTION("""COMPUTED_VALUE"""),45744.66666666667)</f>
        <v>45744.66667</v>
      </c>
      <c r="K66" s="1">
        <f>IFERROR(__xludf.DUMMYFUNCTION("""COMPUTED_VALUE"""),856.41)</f>
        <v>856.41</v>
      </c>
      <c r="M66" s="2">
        <f>IFERROR(__xludf.DUMMYFUNCTION("""COMPUTED_VALUE"""),45744.66666666667)</f>
        <v>45744.66667</v>
      </c>
      <c r="N66" s="1">
        <f>IFERROR(__xludf.DUMMYFUNCTION("""COMPUTED_VALUE"""),7.0970876E8)</f>
        <v>709708760</v>
      </c>
    </row>
    <row r="67">
      <c r="A67" s="2">
        <f>IFERROR(__xludf.DUMMYFUNCTION("""COMPUTED_VALUE"""),45751.66666666667)</f>
        <v>45751.66667</v>
      </c>
      <c r="B67" s="1">
        <f>IFERROR(__xludf.DUMMYFUNCTION("""COMPUTED_VALUE"""),854.32)</f>
        <v>854.32</v>
      </c>
      <c r="D67" s="2">
        <f>IFERROR(__xludf.DUMMYFUNCTION("""COMPUTED_VALUE"""),45751.66666666667)</f>
        <v>45751.66667</v>
      </c>
      <c r="E67" s="1">
        <f>IFERROR(__xludf.DUMMYFUNCTION("""COMPUTED_VALUE"""),885.37)</f>
        <v>885.37</v>
      </c>
      <c r="G67" s="2">
        <f>IFERROR(__xludf.DUMMYFUNCTION("""COMPUTED_VALUE"""),45751.66666666667)</f>
        <v>45751.66667</v>
      </c>
      <c r="H67" s="1">
        <f>IFERROR(__xludf.DUMMYFUNCTION("""COMPUTED_VALUE"""),800.35)</f>
        <v>800.35</v>
      </c>
      <c r="J67" s="2">
        <f>IFERROR(__xludf.DUMMYFUNCTION("""COMPUTED_VALUE"""),45751.66666666667)</f>
        <v>45751.66667</v>
      </c>
      <c r="K67" s="1">
        <f>IFERROR(__xludf.DUMMYFUNCTION("""COMPUTED_VALUE"""),800.91)</f>
        <v>800.91</v>
      </c>
      <c r="M67" s="2">
        <f>IFERROR(__xludf.DUMMYFUNCTION("""COMPUTED_VALUE"""),45751.66666666667)</f>
        <v>45751.66667</v>
      </c>
      <c r="N67" s="1">
        <f>IFERROR(__xludf.DUMMYFUNCTION("""COMPUTED_VALUE"""),8.9230728E8)</f>
        <v>892307280</v>
      </c>
    </row>
    <row r="68">
      <c r="A68" s="2">
        <f>IFERROR(__xludf.DUMMYFUNCTION("""COMPUTED_VALUE"""),45758.66666666667)</f>
        <v>45758.66667</v>
      </c>
      <c r="B68" s="1">
        <f>IFERROR(__xludf.DUMMYFUNCTION("""COMPUTED_VALUE"""),790.95)</f>
        <v>790.95</v>
      </c>
      <c r="D68" s="2">
        <f>IFERROR(__xludf.DUMMYFUNCTION("""COMPUTED_VALUE"""),45758.66666666667)</f>
        <v>45758.66667</v>
      </c>
      <c r="E68" s="1">
        <f>IFERROR(__xludf.DUMMYFUNCTION("""COMPUTED_VALUE"""),844.21)</f>
        <v>844.21</v>
      </c>
      <c r="G68" s="2">
        <f>IFERROR(__xludf.DUMMYFUNCTION("""COMPUTED_VALUE"""),45758.66666666667)</f>
        <v>45758.66667</v>
      </c>
      <c r="H68" s="1">
        <f>IFERROR(__xludf.DUMMYFUNCTION("""COMPUTED_VALUE"""),764.29)</f>
        <v>764.29</v>
      </c>
      <c r="J68" s="2">
        <f>IFERROR(__xludf.DUMMYFUNCTION("""COMPUTED_VALUE"""),45758.66666666667)</f>
        <v>45758.66667</v>
      </c>
      <c r="K68" s="1">
        <f>IFERROR(__xludf.DUMMYFUNCTION("""COMPUTED_VALUE"""),833.28)</f>
        <v>833.28</v>
      </c>
      <c r="M68" s="2">
        <f>IFERROR(__xludf.DUMMYFUNCTION("""COMPUTED_VALUE"""),45758.66666666667)</f>
        <v>45758.66667</v>
      </c>
      <c r="N68" s="1">
        <f>IFERROR(__xludf.DUMMYFUNCTION("""COMPUTED_VALUE"""),1.13379164E9)</f>
        <v>1133791640</v>
      </c>
    </row>
    <row r="69">
      <c r="A69" s="2">
        <f>IFERROR(__xludf.DUMMYFUNCTION("""COMPUTED_VALUE"""),45764.66666666667)</f>
        <v>45764.66667</v>
      </c>
      <c r="B69" s="1">
        <f>IFERROR(__xludf.DUMMYFUNCTION("""COMPUTED_VALUE"""),838.3)</f>
        <v>838.3</v>
      </c>
      <c r="D69" s="2">
        <f>IFERROR(__xludf.DUMMYFUNCTION("""COMPUTED_VALUE"""),45764.66666666667)</f>
        <v>45764.66667</v>
      </c>
      <c r="E69" s="1">
        <f>IFERROR(__xludf.DUMMYFUNCTION("""COMPUTED_VALUE"""),848.68)</f>
        <v>848.68</v>
      </c>
      <c r="G69" s="2">
        <f>IFERROR(__xludf.DUMMYFUNCTION("""COMPUTED_VALUE"""),45764.66666666667)</f>
        <v>45764.66667</v>
      </c>
      <c r="H69" s="1">
        <f>IFERROR(__xludf.DUMMYFUNCTION("""COMPUTED_VALUE"""),822.68)</f>
        <v>822.68</v>
      </c>
      <c r="J69" s="2">
        <f>IFERROR(__xludf.DUMMYFUNCTION("""COMPUTED_VALUE"""),45764.66666666667)</f>
        <v>45764.66667</v>
      </c>
      <c r="K69" s="1">
        <f>IFERROR(__xludf.DUMMYFUNCTION("""COMPUTED_VALUE"""),829.78)</f>
        <v>829.78</v>
      </c>
      <c r="M69" s="2">
        <f>IFERROR(__xludf.DUMMYFUNCTION("""COMPUTED_VALUE"""),45764.66666666667)</f>
        <v>45764.66667</v>
      </c>
      <c r="N69" s="1">
        <f>IFERROR(__xludf.DUMMYFUNCTION("""COMPUTED_VALUE"""),4.94351518E8)</f>
        <v>494351518</v>
      </c>
    </row>
    <row r="70">
      <c r="A70" s="2">
        <f>IFERROR(__xludf.DUMMYFUNCTION("""COMPUTED_VALUE"""),45772.66666666667)</f>
        <v>45772.66667</v>
      </c>
      <c r="B70" s="1">
        <f>IFERROR(__xludf.DUMMYFUNCTION("""COMPUTED_VALUE"""),825.97)</f>
        <v>825.97</v>
      </c>
      <c r="D70" s="2">
        <f>IFERROR(__xludf.DUMMYFUNCTION("""COMPUTED_VALUE"""),45772.66666666667)</f>
        <v>45772.66667</v>
      </c>
      <c r="E70" s="1">
        <f>IFERROR(__xludf.DUMMYFUNCTION("""COMPUTED_VALUE"""),858.63)</f>
        <v>858.63</v>
      </c>
      <c r="G70" s="2">
        <f>IFERROR(__xludf.DUMMYFUNCTION("""COMPUTED_VALUE"""),45772.66666666667)</f>
        <v>45772.66667</v>
      </c>
      <c r="H70" s="1">
        <f>IFERROR(__xludf.DUMMYFUNCTION("""COMPUTED_VALUE"""),804.88)</f>
        <v>804.88</v>
      </c>
      <c r="J70" s="2">
        <f>IFERROR(__xludf.DUMMYFUNCTION("""COMPUTED_VALUE"""),45772.66666666667)</f>
        <v>45772.66667</v>
      </c>
      <c r="K70" s="1">
        <f>IFERROR(__xludf.DUMMYFUNCTION("""COMPUTED_VALUE"""),840.92)</f>
        <v>840.92</v>
      </c>
      <c r="M70" s="2">
        <f>IFERROR(__xludf.DUMMYFUNCTION("""COMPUTED_VALUE"""),45772.66666666667)</f>
        <v>45772.66667</v>
      </c>
      <c r="N70" s="1">
        <f>IFERROR(__xludf.DUMMYFUNCTION("""COMPUTED_VALUE"""),7.50652471E8)</f>
        <v>750652471</v>
      </c>
    </row>
    <row r="71">
      <c r="A71" s="2">
        <f>IFERROR(__xludf.DUMMYFUNCTION("""COMPUTED_VALUE"""),45779.66666666667)</f>
        <v>45779.66667</v>
      </c>
      <c r="B71" s="1">
        <f>IFERROR(__xludf.DUMMYFUNCTION("""COMPUTED_VALUE"""),841.67)</f>
        <v>841.67</v>
      </c>
      <c r="D71" s="2">
        <f>IFERROR(__xludf.DUMMYFUNCTION("""COMPUTED_VALUE"""),45779.66666666667)</f>
        <v>45779.66667</v>
      </c>
      <c r="E71" s="1">
        <f>IFERROR(__xludf.DUMMYFUNCTION("""COMPUTED_VALUE"""),862.15)</f>
        <v>862.15</v>
      </c>
      <c r="G71" s="2">
        <f>IFERROR(__xludf.DUMMYFUNCTION("""COMPUTED_VALUE"""),45779.66666666667)</f>
        <v>45779.66667</v>
      </c>
      <c r="H71" s="1">
        <f>IFERROR(__xludf.DUMMYFUNCTION("""COMPUTED_VALUE"""),831.91)</f>
        <v>831.91</v>
      </c>
      <c r="J71" s="2">
        <f>IFERROR(__xludf.DUMMYFUNCTION("""COMPUTED_VALUE"""),45779.66666666667)</f>
        <v>45779.66667</v>
      </c>
      <c r="K71" s="1">
        <f>IFERROR(__xludf.DUMMYFUNCTION("""COMPUTED_VALUE"""),859.95)</f>
        <v>859.95</v>
      </c>
      <c r="M71" s="2">
        <f>IFERROR(__xludf.DUMMYFUNCTION("""COMPUTED_VALUE"""),45779.66666666667)</f>
        <v>45779.66667</v>
      </c>
      <c r="N71" s="1">
        <f>IFERROR(__xludf.DUMMYFUNCTION("""COMPUTED_VALUE"""),8.4611537E8)</f>
        <v>846115370</v>
      </c>
    </row>
    <row r="72">
      <c r="A72" s="2">
        <f>IFERROR(__xludf.DUMMYFUNCTION("""COMPUTED_VALUE"""),45786.66666666667)</f>
        <v>45786.66667</v>
      </c>
      <c r="B72" s="1">
        <f>IFERROR(__xludf.DUMMYFUNCTION("""COMPUTED_VALUE"""),857.26)</f>
        <v>857.26</v>
      </c>
      <c r="D72" s="2">
        <f>IFERROR(__xludf.DUMMYFUNCTION("""COMPUTED_VALUE"""),45786.66666666667)</f>
        <v>45786.66667</v>
      </c>
      <c r="E72" s="1">
        <f>IFERROR(__xludf.DUMMYFUNCTION("""COMPUTED_VALUE"""),878.94)</f>
        <v>878.94</v>
      </c>
      <c r="G72" s="2">
        <f>IFERROR(__xludf.DUMMYFUNCTION("""COMPUTED_VALUE"""),45786.66666666667)</f>
        <v>45786.66667</v>
      </c>
      <c r="H72" s="1">
        <f>IFERROR(__xludf.DUMMYFUNCTION("""COMPUTED_VALUE"""),851.12)</f>
        <v>851.12</v>
      </c>
      <c r="J72" s="2">
        <f>IFERROR(__xludf.DUMMYFUNCTION("""COMPUTED_VALUE"""),45786.66666666667)</f>
        <v>45786.66667</v>
      </c>
      <c r="K72" s="1">
        <f>IFERROR(__xludf.DUMMYFUNCTION("""COMPUTED_VALUE"""),870.25)</f>
        <v>870.25</v>
      </c>
      <c r="M72" s="2">
        <f>IFERROR(__xludf.DUMMYFUNCTION("""COMPUTED_VALUE"""),45786.66666666667)</f>
        <v>45786.66667</v>
      </c>
      <c r="N72" s="1">
        <f>IFERROR(__xludf.DUMMYFUNCTION("""COMPUTED_VALUE"""),7.99677328E8)</f>
        <v>799677328</v>
      </c>
    </row>
    <row r="73">
      <c r="A73" s="2">
        <f>IFERROR(__xludf.DUMMYFUNCTION("""COMPUTED_VALUE"""),45793.66666666667)</f>
        <v>45793.66667</v>
      </c>
      <c r="B73" s="1">
        <f>IFERROR(__xludf.DUMMYFUNCTION("""COMPUTED_VALUE"""),883.7)</f>
        <v>883.7</v>
      </c>
      <c r="D73" s="2">
        <f>IFERROR(__xludf.DUMMYFUNCTION("""COMPUTED_VALUE"""),45793.66666666667)</f>
        <v>45793.66667</v>
      </c>
      <c r="E73" s="1">
        <f>IFERROR(__xludf.DUMMYFUNCTION("""COMPUTED_VALUE"""),894.83)</f>
        <v>894.83</v>
      </c>
      <c r="G73" s="2">
        <f>IFERROR(__xludf.DUMMYFUNCTION("""COMPUTED_VALUE"""),45793.66666666667)</f>
        <v>45793.66667</v>
      </c>
      <c r="H73" s="1">
        <f>IFERROR(__xludf.DUMMYFUNCTION("""COMPUTED_VALUE"""),879.48)</f>
        <v>879.48</v>
      </c>
      <c r="J73" s="2">
        <f>IFERROR(__xludf.DUMMYFUNCTION("""COMPUTED_VALUE"""),45793.66666666667)</f>
        <v>45793.66667</v>
      </c>
      <c r="K73" s="1">
        <f>IFERROR(__xludf.DUMMYFUNCTION("""COMPUTED_VALUE"""),894.52)</f>
        <v>894.52</v>
      </c>
      <c r="M73" s="2">
        <f>IFERROR(__xludf.DUMMYFUNCTION("""COMPUTED_VALUE"""),45793.66666666667)</f>
        <v>45793.66667</v>
      </c>
      <c r="N73" s="1">
        <f>IFERROR(__xludf.DUMMYFUNCTION("""COMPUTED_VALUE"""),7.60021589E8)</f>
        <v>760021589</v>
      </c>
    </row>
    <row r="74">
      <c r="A74" s="2">
        <f>IFERROR(__xludf.DUMMYFUNCTION("""COMPUTED_VALUE"""),45800.66666666667)</f>
        <v>45800.66667</v>
      </c>
      <c r="B74" s="1">
        <f>IFERROR(__xludf.DUMMYFUNCTION("""COMPUTED_VALUE"""),889.86)</f>
        <v>889.86</v>
      </c>
      <c r="D74" s="2">
        <f>IFERROR(__xludf.DUMMYFUNCTION("""COMPUTED_VALUE"""),45800.66666666667)</f>
        <v>45800.66667</v>
      </c>
      <c r="E74" s="1">
        <f>IFERROR(__xludf.DUMMYFUNCTION("""COMPUTED_VALUE"""),900.1)</f>
        <v>900.1</v>
      </c>
      <c r="G74" s="2">
        <f>IFERROR(__xludf.DUMMYFUNCTION("""COMPUTED_VALUE"""),45800.66666666667)</f>
        <v>45800.66667</v>
      </c>
      <c r="H74" s="1">
        <f>IFERROR(__xludf.DUMMYFUNCTION("""COMPUTED_VALUE"""),869.14)</f>
        <v>869.14</v>
      </c>
      <c r="J74" s="2">
        <f>IFERROR(__xludf.DUMMYFUNCTION("""COMPUTED_VALUE"""),45800.66666666667)</f>
        <v>45800.66667</v>
      </c>
      <c r="K74" s="1">
        <f>IFERROR(__xludf.DUMMYFUNCTION("""COMPUTED_VALUE"""),874.9)</f>
        <v>874.9</v>
      </c>
      <c r="M74" s="2">
        <f>IFERROR(__xludf.DUMMYFUNCTION("""COMPUTED_VALUE"""),45800.66666666667)</f>
        <v>45800.66667</v>
      </c>
      <c r="N74" s="1">
        <f>IFERROR(__xludf.DUMMYFUNCTION("""COMPUTED_VALUE"""),5.71244974E8)</f>
        <v>571244974</v>
      </c>
    </row>
    <row r="75">
      <c r="A75" s="2">
        <f>IFERROR(__xludf.DUMMYFUNCTION("""COMPUTED_VALUE"""),45807.66666666667)</f>
        <v>45807.66667</v>
      </c>
      <c r="B75" s="1">
        <f>IFERROR(__xludf.DUMMYFUNCTION("""COMPUTED_VALUE"""),880.6)</f>
        <v>880.6</v>
      </c>
      <c r="D75" s="2">
        <f>IFERROR(__xludf.DUMMYFUNCTION("""COMPUTED_VALUE"""),45807.66666666667)</f>
        <v>45807.66667</v>
      </c>
      <c r="E75" s="1">
        <f>IFERROR(__xludf.DUMMYFUNCTION("""COMPUTED_VALUE"""),891.34)</f>
        <v>891.34</v>
      </c>
      <c r="G75" s="2">
        <f>IFERROR(__xludf.DUMMYFUNCTION("""COMPUTED_VALUE"""),45807.66666666667)</f>
        <v>45807.66667</v>
      </c>
      <c r="H75" s="1">
        <f>IFERROR(__xludf.DUMMYFUNCTION("""COMPUTED_VALUE"""),877.14)</f>
        <v>877.14</v>
      </c>
      <c r="J75" s="2">
        <f>IFERROR(__xludf.DUMMYFUNCTION("""COMPUTED_VALUE"""),45807.66666666667)</f>
        <v>45807.66667</v>
      </c>
      <c r="K75" s="1">
        <f>IFERROR(__xludf.DUMMYFUNCTION("""COMPUTED_VALUE"""),886.79)</f>
        <v>886.79</v>
      </c>
      <c r="M75" s="2">
        <f>IFERROR(__xludf.DUMMYFUNCTION("""COMPUTED_VALUE"""),45807.66666666667)</f>
        <v>45807.66667</v>
      </c>
      <c r="N75" s="1">
        <f>IFERROR(__xludf.DUMMYFUNCTION("""COMPUTED_VALUE"""),5.33082696E8)</f>
        <v>533082696</v>
      </c>
    </row>
    <row r="76">
      <c r="A76" s="2">
        <f>IFERROR(__xludf.DUMMYFUNCTION("""COMPUTED_VALUE"""),45814.66666666667)</f>
        <v>45814.66667</v>
      </c>
      <c r="B76" s="1">
        <f>IFERROR(__xludf.DUMMYFUNCTION("""COMPUTED_VALUE"""),881.63)</f>
        <v>881.63</v>
      </c>
      <c r="D76" s="2">
        <f>IFERROR(__xludf.DUMMYFUNCTION("""COMPUTED_VALUE"""),45814.66666666667)</f>
        <v>45814.66667</v>
      </c>
      <c r="E76" s="1">
        <f>IFERROR(__xludf.DUMMYFUNCTION("""COMPUTED_VALUE"""),903.06)</f>
        <v>903.06</v>
      </c>
      <c r="G76" s="2">
        <f>IFERROR(__xludf.DUMMYFUNCTION("""COMPUTED_VALUE"""),45814.66666666667)</f>
        <v>45814.66667</v>
      </c>
      <c r="H76" s="1">
        <f>IFERROR(__xludf.DUMMYFUNCTION("""COMPUTED_VALUE"""),871.56)</f>
        <v>871.56</v>
      </c>
      <c r="J76" s="2">
        <f>IFERROR(__xludf.DUMMYFUNCTION("""COMPUTED_VALUE"""),45814.66666666667)</f>
        <v>45814.66667</v>
      </c>
      <c r="K76" s="1">
        <f>IFERROR(__xludf.DUMMYFUNCTION("""COMPUTED_VALUE"""),900.28)</f>
        <v>900.28</v>
      </c>
      <c r="M76" s="2">
        <f>IFERROR(__xludf.DUMMYFUNCTION("""COMPUTED_VALUE"""),45814.66666666667)</f>
        <v>45814.66667</v>
      </c>
      <c r="N76" s="1">
        <f>IFERROR(__xludf.DUMMYFUNCTION("""COMPUTED_VALUE"""),5.77881417E8)</f>
        <v>577881417</v>
      </c>
    </row>
    <row r="77">
      <c r="A77" s="2">
        <f>IFERROR(__xludf.DUMMYFUNCTION("""COMPUTED_VALUE"""),45821.66666666667)</f>
        <v>45821.66667</v>
      </c>
      <c r="B77" s="1">
        <f>IFERROR(__xludf.DUMMYFUNCTION("""COMPUTED_VALUE"""),901.98)</f>
        <v>901.98</v>
      </c>
      <c r="D77" s="2">
        <f>IFERROR(__xludf.DUMMYFUNCTION("""COMPUTED_VALUE"""),45821.66666666667)</f>
        <v>45821.66667</v>
      </c>
      <c r="E77" s="1">
        <f>IFERROR(__xludf.DUMMYFUNCTION("""COMPUTED_VALUE"""),901.98)</f>
        <v>901.98</v>
      </c>
      <c r="G77" s="2">
        <f>IFERROR(__xludf.DUMMYFUNCTION("""COMPUTED_VALUE"""),45821.66666666667)</f>
        <v>45821.66667</v>
      </c>
      <c r="H77" s="1">
        <f>IFERROR(__xludf.DUMMYFUNCTION("""COMPUTED_VALUE"""),876.12)</f>
        <v>876.12</v>
      </c>
      <c r="J77" s="2">
        <f>IFERROR(__xludf.DUMMYFUNCTION("""COMPUTED_VALUE"""),45821.66666666667)</f>
        <v>45821.66667</v>
      </c>
      <c r="K77" s="1">
        <f>IFERROR(__xludf.DUMMYFUNCTION("""COMPUTED_VALUE"""),878.36)</f>
        <v>878.36</v>
      </c>
      <c r="M77" s="2">
        <f>IFERROR(__xludf.DUMMYFUNCTION("""COMPUTED_VALUE"""),45821.66666666667)</f>
        <v>45821.66667</v>
      </c>
      <c r="N77" s="1">
        <f>IFERROR(__xludf.DUMMYFUNCTION("""COMPUTED_VALUE"""),5.93495778E8)</f>
        <v>593495778</v>
      </c>
    </row>
    <row r="78">
      <c r="A78" s="2">
        <f>IFERROR(__xludf.DUMMYFUNCTION("""COMPUTED_VALUE"""),45828.66666666667)</f>
        <v>45828.66667</v>
      </c>
      <c r="B78" s="1">
        <f>IFERROR(__xludf.DUMMYFUNCTION("""COMPUTED_VALUE"""),882.72)</f>
        <v>882.72</v>
      </c>
      <c r="D78" s="2">
        <f>IFERROR(__xludf.DUMMYFUNCTION("""COMPUTED_VALUE"""),45828.66666666667)</f>
        <v>45828.66667</v>
      </c>
      <c r="E78" s="1">
        <f>IFERROR(__xludf.DUMMYFUNCTION("""COMPUTED_VALUE"""),889.82)</f>
        <v>889.82</v>
      </c>
      <c r="G78" s="2">
        <f>IFERROR(__xludf.DUMMYFUNCTION("""COMPUTED_VALUE"""),45828.66666666667)</f>
        <v>45828.66667</v>
      </c>
      <c r="H78" s="1">
        <f>IFERROR(__xludf.DUMMYFUNCTION("""COMPUTED_VALUE"""),860.91)</f>
        <v>860.91</v>
      </c>
      <c r="J78" s="2">
        <f>IFERROR(__xludf.DUMMYFUNCTION("""COMPUTED_VALUE"""),45828.66666666667)</f>
        <v>45828.66667</v>
      </c>
      <c r="K78" s="1">
        <f>IFERROR(__xludf.DUMMYFUNCTION("""COMPUTED_VALUE"""),863.65)</f>
        <v>863.65</v>
      </c>
      <c r="M78" s="2">
        <f>IFERROR(__xludf.DUMMYFUNCTION("""COMPUTED_VALUE"""),45828.66666666667)</f>
        <v>45828.66667</v>
      </c>
      <c r="N78" s="1">
        <f>IFERROR(__xludf.DUMMYFUNCTION("""COMPUTED_VALUE"""),5.74815295E8)</f>
        <v>574815295</v>
      </c>
    </row>
    <row r="79">
      <c r="A79" s="2">
        <f>IFERROR(__xludf.DUMMYFUNCTION("""COMPUTED_VALUE"""),45835.66666666667)</f>
        <v>45835.66667</v>
      </c>
      <c r="B79" s="1">
        <f>IFERROR(__xludf.DUMMYFUNCTION("""COMPUTED_VALUE"""),864.56)</f>
        <v>864.56</v>
      </c>
      <c r="D79" s="2">
        <f>IFERROR(__xludf.DUMMYFUNCTION("""COMPUTED_VALUE"""),45835.66666666667)</f>
        <v>45835.66667</v>
      </c>
      <c r="E79" s="1">
        <f>IFERROR(__xludf.DUMMYFUNCTION("""COMPUTED_VALUE"""),890.26)</f>
        <v>890.26</v>
      </c>
      <c r="G79" s="2">
        <f>IFERROR(__xludf.DUMMYFUNCTION("""COMPUTED_VALUE"""),45835.66666666667)</f>
        <v>45835.66667</v>
      </c>
      <c r="H79" s="1">
        <f>IFERROR(__xludf.DUMMYFUNCTION("""COMPUTED_VALUE"""),861.76)</f>
        <v>861.76</v>
      </c>
      <c r="J79" s="2">
        <f>IFERROR(__xludf.DUMMYFUNCTION("""COMPUTED_VALUE"""),45835.66666666667)</f>
        <v>45835.66667</v>
      </c>
      <c r="K79" s="1">
        <f>IFERROR(__xludf.DUMMYFUNCTION("""COMPUTED_VALUE"""),880.28)</f>
        <v>880.28</v>
      </c>
      <c r="M79" s="2">
        <f>IFERROR(__xludf.DUMMYFUNCTION("""COMPUTED_VALUE"""),45835.66666666667)</f>
        <v>45835.66667</v>
      </c>
      <c r="N79" s="1">
        <f>IFERROR(__xludf.DUMMYFUNCTION("""COMPUTED_VALUE"""),7.38443995E8)</f>
        <v>738443995</v>
      </c>
    </row>
    <row r="80">
      <c r="A80" s="2">
        <f>IFERROR(__xludf.DUMMYFUNCTION("""COMPUTED_VALUE"""),45841.54166666667)</f>
        <v>45841.54167</v>
      </c>
      <c r="B80" s="1">
        <f>IFERROR(__xludf.DUMMYFUNCTION("""COMPUTED_VALUE"""),881.94)</f>
        <v>881.94</v>
      </c>
      <c r="D80" s="2">
        <f>IFERROR(__xludf.DUMMYFUNCTION("""COMPUTED_VALUE"""),45841.54166666667)</f>
        <v>45841.54167</v>
      </c>
      <c r="E80" s="1">
        <f>IFERROR(__xludf.DUMMYFUNCTION("""COMPUTED_VALUE"""),900.15)</f>
        <v>900.15</v>
      </c>
      <c r="G80" s="2">
        <f>IFERROR(__xludf.DUMMYFUNCTION("""COMPUTED_VALUE"""),45841.54166666667)</f>
        <v>45841.54167</v>
      </c>
      <c r="H80" s="1">
        <f>IFERROR(__xludf.DUMMYFUNCTION("""COMPUTED_VALUE"""),880.81)</f>
        <v>880.81</v>
      </c>
      <c r="J80" s="2">
        <f>IFERROR(__xludf.DUMMYFUNCTION("""COMPUTED_VALUE"""),45841.54166666667)</f>
        <v>45841.54167</v>
      </c>
      <c r="K80" s="1">
        <f>IFERROR(__xludf.DUMMYFUNCTION("""COMPUTED_VALUE"""),899.69)</f>
        <v>899.69</v>
      </c>
      <c r="M80" s="2">
        <f>IFERROR(__xludf.DUMMYFUNCTION("""COMPUTED_VALUE"""),45841.54166666667)</f>
        <v>45841.54167</v>
      </c>
      <c r="N80" s="1">
        <f>IFERROR(__xludf.DUMMYFUNCTION("""COMPUTED_VALUE"""),4.59283977E8)</f>
        <v>459283977</v>
      </c>
    </row>
    <row r="81">
      <c r="A81" s="2">
        <f>IFERROR(__xludf.DUMMYFUNCTION("""COMPUTED_VALUE"""),45849.66666666667)</f>
        <v>45849.66667</v>
      </c>
      <c r="B81" s="1">
        <f>IFERROR(__xludf.DUMMYFUNCTION("""COMPUTED_VALUE"""),898.75)</f>
        <v>898.75</v>
      </c>
      <c r="D81" s="2">
        <f>IFERROR(__xludf.DUMMYFUNCTION("""COMPUTED_VALUE"""),45849.66666666667)</f>
        <v>45849.66667</v>
      </c>
      <c r="E81" s="1">
        <f>IFERROR(__xludf.DUMMYFUNCTION("""COMPUTED_VALUE"""),899.94)</f>
        <v>899.94</v>
      </c>
      <c r="G81" s="2">
        <f>IFERROR(__xludf.DUMMYFUNCTION("""COMPUTED_VALUE"""),45849.66666666667)</f>
        <v>45849.66667</v>
      </c>
      <c r="H81" s="1">
        <f>IFERROR(__xludf.DUMMYFUNCTION("""COMPUTED_VALUE"""),874.52)</f>
        <v>874.52</v>
      </c>
      <c r="J81" s="2">
        <f>IFERROR(__xludf.DUMMYFUNCTION("""COMPUTED_VALUE"""),45849.66666666667)</f>
        <v>45849.66667</v>
      </c>
      <c r="K81" s="1">
        <f>IFERROR(__xludf.DUMMYFUNCTION("""COMPUTED_VALUE"""),875.41)</f>
        <v>875.41</v>
      </c>
      <c r="M81" s="2">
        <f>IFERROR(__xludf.DUMMYFUNCTION("""COMPUTED_VALUE"""),45849.66666666667)</f>
        <v>45849.66667</v>
      </c>
      <c r="N81" s="1">
        <f>IFERROR(__xludf.DUMMYFUNCTION("""COMPUTED_VALUE"""),5.9472956E8)</f>
        <v>594729560</v>
      </c>
    </row>
    <row r="82">
      <c r="A82" s="2">
        <f>IFERROR(__xludf.DUMMYFUNCTION("""COMPUTED_VALUE"""),45856.66666666667)</f>
        <v>45856.66667</v>
      </c>
      <c r="B82" s="1">
        <f>IFERROR(__xludf.DUMMYFUNCTION("""COMPUTED_VALUE"""),876.54)</f>
        <v>876.54</v>
      </c>
      <c r="D82" s="2">
        <f>IFERROR(__xludf.DUMMYFUNCTION("""COMPUTED_VALUE"""),45856.66666666667)</f>
        <v>45856.66667</v>
      </c>
      <c r="E82" s="1">
        <f>IFERROR(__xludf.DUMMYFUNCTION("""COMPUTED_VALUE"""),892.07)</f>
        <v>892.07</v>
      </c>
      <c r="G82" s="2">
        <f>IFERROR(__xludf.DUMMYFUNCTION("""COMPUTED_VALUE"""),45856.66666666667)</f>
        <v>45856.66667</v>
      </c>
      <c r="H82" s="1">
        <f>IFERROR(__xludf.DUMMYFUNCTION("""COMPUTED_VALUE"""),864.81)</f>
        <v>864.81</v>
      </c>
      <c r="J82" s="2">
        <f>IFERROR(__xludf.DUMMYFUNCTION("""COMPUTED_VALUE"""),45856.66666666667)</f>
        <v>45856.66667</v>
      </c>
      <c r="K82" s="1">
        <f>IFERROR(__xludf.DUMMYFUNCTION("""COMPUTED_VALUE"""),888.46)</f>
        <v>888.46</v>
      </c>
      <c r="M82" s="2">
        <f>IFERROR(__xludf.DUMMYFUNCTION("""COMPUTED_VALUE"""),45856.66666666667)</f>
        <v>45856.66667</v>
      </c>
      <c r="N82" s="1">
        <f>IFERROR(__xludf.DUMMYFUNCTION("""COMPUTED_VALUE"""),6.22008538E8)</f>
        <v>622008538</v>
      </c>
    </row>
    <row r="83">
      <c r="A83" s="2">
        <f>IFERROR(__xludf.DUMMYFUNCTION("""COMPUTED_VALUE"""),45863.66666666667)</f>
        <v>45863.66667</v>
      </c>
      <c r="B83" s="1">
        <f>IFERROR(__xludf.DUMMYFUNCTION("""COMPUTED_VALUE"""),891.55)</f>
        <v>891.55</v>
      </c>
      <c r="D83" s="2">
        <f>IFERROR(__xludf.DUMMYFUNCTION("""COMPUTED_VALUE"""),45863.66666666667)</f>
        <v>45863.66667</v>
      </c>
      <c r="E83" s="1">
        <f>IFERROR(__xludf.DUMMYFUNCTION("""COMPUTED_VALUE"""),901.38)</f>
        <v>901.38</v>
      </c>
      <c r="G83" s="2">
        <f>IFERROR(__xludf.DUMMYFUNCTION("""COMPUTED_VALUE"""),45863.66666666667)</f>
        <v>45863.66667</v>
      </c>
      <c r="H83" s="1">
        <f>IFERROR(__xludf.DUMMYFUNCTION("""COMPUTED_VALUE"""),883.41)</f>
        <v>883.41</v>
      </c>
      <c r="J83" s="2">
        <f>IFERROR(__xludf.DUMMYFUNCTION("""COMPUTED_VALUE"""),45863.66666666667)</f>
        <v>45863.66667</v>
      </c>
      <c r="K83" s="1">
        <f>IFERROR(__xludf.DUMMYFUNCTION("""COMPUTED_VALUE"""),900.58)</f>
        <v>900.58</v>
      </c>
      <c r="M83" s="2">
        <f>IFERROR(__xludf.DUMMYFUNCTION("""COMPUTED_VALUE"""),45863.66666666667)</f>
        <v>45863.66667</v>
      </c>
      <c r="N83" s="1">
        <f>IFERROR(__xludf.DUMMYFUNCTION("""COMPUTED_VALUE"""),7.97167388E8)</f>
        <v>797167388</v>
      </c>
    </row>
    <row r="84">
      <c r="A84" s="2">
        <f>IFERROR(__xludf.DUMMYFUNCTION("""COMPUTED_VALUE"""),45870.66666666667)</f>
        <v>45870.66667</v>
      </c>
      <c r="B84" s="1">
        <f>IFERROR(__xludf.DUMMYFUNCTION("""COMPUTED_VALUE"""),900.53)</f>
        <v>900.53</v>
      </c>
      <c r="D84" s="2">
        <f>IFERROR(__xludf.DUMMYFUNCTION("""COMPUTED_VALUE"""),45870.66666666667)</f>
        <v>45870.66667</v>
      </c>
      <c r="E84" s="1">
        <f>IFERROR(__xludf.DUMMYFUNCTION("""COMPUTED_VALUE"""),900.53)</f>
        <v>900.53</v>
      </c>
      <c r="G84" s="2">
        <f>IFERROR(__xludf.DUMMYFUNCTION("""COMPUTED_VALUE"""),45870.66666666667)</f>
        <v>45870.66667</v>
      </c>
      <c r="H84" s="1">
        <f>IFERROR(__xludf.DUMMYFUNCTION("""COMPUTED_VALUE"""),851.17)</f>
        <v>851.17</v>
      </c>
      <c r="J84" s="2">
        <f>IFERROR(__xludf.DUMMYFUNCTION("""COMPUTED_VALUE"""),45870.66666666667)</f>
        <v>45870.66667</v>
      </c>
      <c r="K84" s="1">
        <f>IFERROR(__xludf.DUMMYFUNCTION("""COMPUTED_VALUE"""),854.11)</f>
        <v>854.11</v>
      </c>
      <c r="M84" s="2">
        <f>IFERROR(__xludf.DUMMYFUNCTION("""COMPUTED_VALUE"""),45870.66666666667)</f>
        <v>45870.66667</v>
      </c>
      <c r="N84" s="1">
        <f>IFERROR(__xludf.DUMMYFUNCTION("""COMPUTED_VALUE"""),7.38785313E8)</f>
        <v>738785313</v>
      </c>
    </row>
    <row r="85">
      <c r="A85" s="2">
        <f>IFERROR(__xludf.DUMMYFUNCTION("""COMPUTED_VALUE"""),45877.66666666667)</f>
        <v>45877.66667</v>
      </c>
      <c r="B85" s="1">
        <f>IFERROR(__xludf.DUMMYFUNCTION("""COMPUTED_VALUE"""),856.45)</f>
        <v>856.45</v>
      </c>
      <c r="D85" s="2">
        <f>IFERROR(__xludf.DUMMYFUNCTION("""COMPUTED_VALUE"""),45877.66666666667)</f>
        <v>45877.66667</v>
      </c>
      <c r="E85" s="1">
        <f>IFERROR(__xludf.DUMMYFUNCTION("""COMPUTED_VALUE"""),868.47)</f>
        <v>868.47</v>
      </c>
      <c r="G85" s="2">
        <f>IFERROR(__xludf.DUMMYFUNCTION("""COMPUTED_VALUE"""),45877.66666666667)</f>
        <v>45877.66667</v>
      </c>
      <c r="H85" s="1">
        <f>IFERROR(__xludf.DUMMYFUNCTION("""COMPUTED_VALUE"""),852.34)</f>
        <v>852.34</v>
      </c>
      <c r="J85" s="2">
        <f>IFERROR(__xludf.DUMMYFUNCTION("""COMPUTED_VALUE"""),45877.66666666667)</f>
        <v>45877.66667</v>
      </c>
      <c r="K85" s="1">
        <f>IFERROR(__xludf.DUMMYFUNCTION("""COMPUTED_VALUE"""),855.44)</f>
        <v>855.44</v>
      </c>
      <c r="M85" s="2">
        <f>IFERROR(__xludf.DUMMYFUNCTION("""COMPUTED_VALUE"""),45877.66666666667)</f>
        <v>45877.66667</v>
      </c>
      <c r="N85" s="1">
        <f>IFERROR(__xludf.DUMMYFUNCTION("""COMPUTED_VALUE"""),7.92173672E8)</f>
        <v>792173672</v>
      </c>
    </row>
    <row r="86">
      <c r="A86" s="2">
        <f>IFERROR(__xludf.DUMMYFUNCTION("""COMPUTED_VALUE"""),45884.66666666667)</f>
        <v>45884.66667</v>
      </c>
      <c r="B86" s="1">
        <f>IFERROR(__xludf.DUMMYFUNCTION("""COMPUTED_VALUE"""),855.92)</f>
        <v>855.92</v>
      </c>
      <c r="D86" s="2">
        <f>IFERROR(__xludf.DUMMYFUNCTION("""COMPUTED_VALUE"""),45884.66666666667)</f>
        <v>45884.66667</v>
      </c>
      <c r="E86" s="1">
        <f>IFERROR(__xludf.DUMMYFUNCTION("""COMPUTED_VALUE"""),873.98)</f>
        <v>873.98</v>
      </c>
      <c r="G86" s="2">
        <f>IFERROR(__xludf.DUMMYFUNCTION("""COMPUTED_VALUE"""),45884.66666666667)</f>
        <v>45884.66667</v>
      </c>
      <c r="H86" s="1">
        <f>IFERROR(__xludf.DUMMYFUNCTION("""COMPUTED_VALUE"""),849.86)</f>
        <v>849.86</v>
      </c>
      <c r="J86" s="2">
        <f>IFERROR(__xludf.DUMMYFUNCTION("""COMPUTED_VALUE"""),45884.66666666667)</f>
        <v>45884.66667</v>
      </c>
      <c r="K86" s="1">
        <f>IFERROR(__xludf.DUMMYFUNCTION("""COMPUTED_VALUE"""),863.44)</f>
        <v>863.44</v>
      </c>
      <c r="M86" s="2">
        <f>IFERROR(__xludf.DUMMYFUNCTION("""COMPUTED_VALUE"""),45884.66666666667)</f>
        <v>45884.66667</v>
      </c>
      <c r="N86" s="1">
        <f>IFERROR(__xludf.DUMMYFUNCTION("""COMPUTED_VALUE"""),6.58431585E8)</f>
        <v>658431585</v>
      </c>
    </row>
    <row r="87">
      <c r="A87" s="2">
        <f>IFERROR(__xludf.DUMMYFUNCTION("""COMPUTED_VALUE"""),45891.66666666667)</f>
        <v>45891.66667</v>
      </c>
      <c r="B87" s="1">
        <f>IFERROR(__xludf.DUMMYFUNCTION("""COMPUTED_VALUE"""),863.67)</f>
        <v>863.67</v>
      </c>
      <c r="D87" s="2">
        <f>IFERROR(__xludf.DUMMYFUNCTION("""COMPUTED_VALUE"""),45891.66666666667)</f>
        <v>45891.66667</v>
      </c>
      <c r="E87" s="1">
        <f>IFERROR(__xludf.DUMMYFUNCTION("""COMPUTED_VALUE"""),887.63)</f>
        <v>887.63</v>
      </c>
      <c r="G87" s="2">
        <f>IFERROR(__xludf.DUMMYFUNCTION("""COMPUTED_VALUE"""),45891.66666666667)</f>
        <v>45891.66667</v>
      </c>
      <c r="H87" s="1">
        <f>IFERROR(__xludf.DUMMYFUNCTION("""COMPUTED_VALUE"""),863.67)</f>
        <v>863.67</v>
      </c>
      <c r="J87" s="2">
        <f>IFERROR(__xludf.DUMMYFUNCTION("""COMPUTED_VALUE"""),45891.66666666667)</f>
        <v>45891.66667</v>
      </c>
      <c r="K87" s="1">
        <f>IFERROR(__xludf.DUMMYFUNCTION("""COMPUTED_VALUE"""),884.69)</f>
        <v>884.69</v>
      </c>
      <c r="M87" s="2">
        <f>IFERROR(__xludf.DUMMYFUNCTION("""COMPUTED_VALUE"""),45891.66666666667)</f>
        <v>45891.66667</v>
      </c>
      <c r="N87" s="1">
        <f>IFERROR(__xludf.DUMMYFUNCTION("""COMPUTED_VALUE"""),6.18420242E8)</f>
        <v>618420242</v>
      </c>
    </row>
    <row r="88">
      <c r="A88" s="2">
        <f>IFERROR(__xludf.DUMMYFUNCTION("""COMPUTED_VALUE"""),45898.66666666667)</f>
        <v>45898.66667</v>
      </c>
      <c r="B88" s="1">
        <f>IFERROR(__xludf.DUMMYFUNCTION("""COMPUTED_VALUE"""),883.51)</f>
        <v>883.51</v>
      </c>
      <c r="D88" s="2">
        <f>IFERROR(__xludf.DUMMYFUNCTION("""COMPUTED_VALUE"""),45898.66666666667)</f>
        <v>45898.66667</v>
      </c>
      <c r="E88" s="1">
        <f>IFERROR(__xludf.DUMMYFUNCTION("""COMPUTED_VALUE"""),883.6)</f>
        <v>883.6</v>
      </c>
      <c r="G88" s="2">
        <f>IFERROR(__xludf.DUMMYFUNCTION("""COMPUTED_VALUE"""),45898.66666666667)</f>
        <v>45898.66667</v>
      </c>
      <c r="H88" s="1">
        <f>IFERROR(__xludf.DUMMYFUNCTION("""COMPUTED_VALUE"""),873.64)</f>
        <v>873.64</v>
      </c>
      <c r="J88" s="2">
        <f>IFERROR(__xludf.DUMMYFUNCTION("""COMPUTED_VALUE"""),45898.66666666667)</f>
        <v>45898.66667</v>
      </c>
      <c r="K88" s="1">
        <f>IFERROR(__xludf.DUMMYFUNCTION("""COMPUTED_VALUE"""),879.13)</f>
        <v>879.13</v>
      </c>
      <c r="M88" s="2">
        <f>IFERROR(__xludf.DUMMYFUNCTION("""COMPUTED_VALUE"""),45898.66666666667)</f>
        <v>45898.66667</v>
      </c>
      <c r="N88" s="1">
        <f>IFERROR(__xludf.DUMMYFUNCTION("""COMPUTED_VALUE"""),5.99500443E8)</f>
        <v>599500443</v>
      </c>
    </row>
    <row r="89">
      <c r="A89" s="2">
        <f>IFERROR(__xludf.DUMMYFUNCTION("""COMPUTED_VALUE"""),45905.66666666667)</f>
        <v>45905.66667</v>
      </c>
      <c r="B89" s="1">
        <f>IFERROR(__xludf.DUMMYFUNCTION("""COMPUTED_VALUE"""),875.51)</f>
        <v>875.51</v>
      </c>
      <c r="D89" s="2">
        <f>IFERROR(__xludf.DUMMYFUNCTION("""COMPUTED_VALUE"""),45905.66666666667)</f>
        <v>45905.66667</v>
      </c>
      <c r="E89" s="1">
        <f>IFERROR(__xludf.DUMMYFUNCTION("""COMPUTED_VALUE"""),878.26)</f>
        <v>878.26</v>
      </c>
      <c r="G89" s="2">
        <f>IFERROR(__xludf.DUMMYFUNCTION("""COMPUTED_VALUE"""),45905.66666666667)</f>
        <v>45905.66667</v>
      </c>
      <c r="H89" s="1">
        <f>IFERROR(__xludf.DUMMYFUNCTION("""COMPUTED_VALUE"""),859.41)</f>
        <v>859.41</v>
      </c>
      <c r="J89" s="2">
        <f>IFERROR(__xludf.DUMMYFUNCTION("""COMPUTED_VALUE"""),45905.66666666667)</f>
        <v>45905.66667</v>
      </c>
      <c r="K89" s="1">
        <f>IFERROR(__xludf.DUMMYFUNCTION("""COMPUTED_VALUE"""),865.21)</f>
        <v>865.21</v>
      </c>
      <c r="M89" s="2">
        <f>IFERROR(__xludf.DUMMYFUNCTION("""COMPUTED_VALUE"""),45905.66666666667)</f>
        <v>45905.66667</v>
      </c>
      <c r="N89" s="1">
        <f>IFERROR(__xludf.DUMMYFUNCTION("""COMPUTED_VALUE"""),5.34717351E8)</f>
        <v>534717351</v>
      </c>
    </row>
    <row r="90">
      <c r="A90" s="2">
        <f>IFERROR(__xludf.DUMMYFUNCTION("""COMPUTED_VALUE"""),45912.66666666667)</f>
        <v>45912.66667</v>
      </c>
      <c r="B90" s="1">
        <f>IFERROR(__xludf.DUMMYFUNCTION("""COMPUTED_VALUE"""),865.82)</f>
        <v>865.82</v>
      </c>
      <c r="D90" s="2">
        <f>IFERROR(__xludf.DUMMYFUNCTION("""COMPUTED_VALUE"""),45912.66666666667)</f>
        <v>45912.66667</v>
      </c>
      <c r="E90" s="1">
        <f>IFERROR(__xludf.DUMMYFUNCTION("""COMPUTED_VALUE"""),866.62)</f>
        <v>866.62</v>
      </c>
      <c r="G90" s="2">
        <f>IFERROR(__xludf.DUMMYFUNCTION("""COMPUTED_VALUE"""),45912.66666666667)</f>
        <v>45912.66667</v>
      </c>
      <c r="H90" s="1">
        <f>IFERROR(__xludf.DUMMYFUNCTION("""COMPUTED_VALUE"""),843.27)</f>
        <v>843.27</v>
      </c>
      <c r="J90" s="2">
        <f>IFERROR(__xludf.DUMMYFUNCTION("""COMPUTED_VALUE"""),45912.66666666667)</f>
        <v>45912.66667</v>
      </c>
      <c r="K90" s="1">
        <f>IFERROR(__xludf.DUMMYFUNCTION("""COMPUTED_VALUE"""),848.05)</f>
        <v>848.05</v>
      </c>
      <c r="M90" s="2">
        <f>IFERROR(__xludf.DUMMYFUNCTION("""COMPUTED_VALUE"""),45912.66666666667)</f>
        <v>45912.66667</v>
      </c>
      <c r="N90" s="1">
        <f>IFERROR(__xludf.DUMMYFUNCTION("""COMPUTED_VALUE"""),6.53217364E8)</f>
        <v>653217364</v>
      </c>
    </row>
    <row r="91">
      <c r="A91" s="2">
        <f>IFERROR(__xludf.DUMMYFUNCTION("""COMPUTED_VALUE"""),45919.66666666667)</f>
        <v>45919.66667</v>
      </c>
      <c r="B91" s="1">
        <f>IFERROR(__xludf.DUMMYFUNCTION("""COMPUTED_VALUE"""),849.0)</f>
        <v>849</v>
      </c>
      <c r="D91" s="2">
        <f>IFERROR(__xludf.DUMMYFUNCTION("""COMPUTED_VALUE"""),45919.66666666667)</f>
        <v>45919.66667</v>
      </c>
      <c r="E91" s="1">
        <f>IFERROR(__xludf.DUMMYFUNCTION("""COMPUTED_VALUE"""),858.61)</f>
        <v>858.61</v>
      </c>
      <c r="G91" s="2">
        <f>IFERROR(__xludf.DUMMYFUNCTION("""COMPUTED_VALUE"""),45919.66666666667)</f>
        <v>45919.66667</v>
      </c>
      <c r="H91" s="1">
        <f>IFERROR(__xludf.DUMMYFUNCTION("""COMPUTED_VALUE"""),839.79)</f>
        <v>839.79</v>
      </c>
      <c r="J91" s="2">
        <f>IFERROR(__xludf.DUMMYFUNCTION("""COMPUTED_VALUE"""),45919.66666666667)</f>
        <v>45919.66667</v>
      </c>
      <c r="K91" s="1">
        <f>IFERROR(__xludf.DUMMYFUNCTION("""COMPUTED_VALUE"""),847.2)</f>
        <v>847.2</v>
      </c>
      <c r="M91" s="2">
        <f>IFERROR(__xludf.DUMMYFUNCTION("""COMPUTED_VALUE"""),45919.66666666667)</f>
        <v>45919.66667</v>
      </c>
      <c r="N91" s="1">
        <f>IFERROR(__xludf.DUMMYFUNCTION("""COMPUTED_VALUE"""),8.07775546E8)</f>
        <v>807775546</v>
      </c>
    </row>
  </sheetData>
  <drawing r:id="rId1"/>
</worksheet>
</file>