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IFERROR(__xludf.DUMMYFUNCTION("GOOGLEFINANCE(""DJUSIV"",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IFERROR(__xludf.DUMMYFUNCTION("GOOGLEFINANCE(""DJUSIV"",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IFERROR(__xludf.DUMMYFUNCTION("GOOGLEFINANCE(""DJUSIV"",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IFERROR(__xludf.DUMMYFUNCTION("GOOGLEFINANCE(""DJUSIV"",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IFERROR(__xludf.DUMMYFUNCTION("GOOGLEFINANCE(""DJUSIV"",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IFERROR(__xludf.DUMMYFUNCTION("""COMPUTED_VALUE"""),1195.77)</f>
        <v>1195.77</v>
      </c>
      <c r="D2" s="2">
        <f>IFERROR(__xludf.DUMMYFUNCTION("""COMPUTED_VALUE"""),45296.66666666667)</f>
        <v>45296.66667</v>
      </c>
      <c r="E2" s="1">
        <f>IFERROR(__xludf.DUMMYFUNCTION("""COMPUTED_VALUE"""),1199.1)</f>
        <v>1199.1</v>
      </c>
      <c r="G2" s="2">
        <f>IFERROR(__xludf.DUMMYFUNCTION("""COMPUTED_VALUE"""),45296.66666666667)</f>
        <v>45296.66667</v>
      </c>
      <c r="H2" s="1">
        <f>IFERROR(__xludf.DUMMYFUNCTION("""COMPUTED_VALUE"""),1156.77)</f>
        <v>1156.77</v>
      </c>
      <c r="J2" s="2">
        <f>IFERROR(__xludf.DUMMYFUNCTION("""COMPUTED_VALUE"""),45296.66666666667)</f>
        <v>45296.66667</v>
      </c>
      <c r="K2" s="1">
        <f>IFERROR(__xludf.DUMMYFUNCTION("""COMPUTED_VALUE"""),1160.04)</f>
        <v>1160.04</v>
      </c>
      <c r="M2" s="2">
        <f>IFERROR(__xludf.DUMMYFUNCTION("""COMPUTED_VALUE"""),45296.66666666667)</f>
        <v>45296.66667</v>
      </c>
      <c r="N2" s="1">
        <f>IFERROR(__xludf.DUMMYFUNCTION("""COMPUTED_VALUE"""),9.2522811E7)</f>
        <v>92522811</v>
      </c>
    </row>
    <row r="3">
      <c r="A3" s="2">
        <f>IFERROR(__xludf.DUMMYFUNCTION("""COMPUTED_VALUE"""),45303.66666666667)</f>
        <v>45303.66667</v>
      </c>
      <c r="B3" s="1">
        <f>IFERROR(__xludf.DUMMYFUNCTION("""COMPUTED_VALUE"""),1161.39)</f>
        <v>1161.39</v>
      </c>
      <c r="D3" s="2">
        <f>IFERROR(__xludf.DUMMYFUNCTION("""COMPUTED_VALUE"""),45303.66666666667)</f>
        <v>45303.66667</v>
      </c>
      <c r="E3" s="1">
        <f>IFERROR(__xludf.DUMMYFUNCTION("""COMPUTED_VALUE"""),1209.81)</f>
        <v>1209.81</v>
      </c>
      <c r="G3" s="2">
        <f>IFERROR(__xludf.DUMMYFUNCTION("""COMPUTED_VALUE"""),45303.66666666667)</f>
        <v>45303.66667</v>
      </c>
      <c r="H3" s="1">
        <f>IFERROR(__xludf.DUMMYFUNCTION("""COMPUTED_VALUE"""),1159.16)</f>
        <v>1159.16</v>
      </c>
      <c r="J3" s="2">
        <f>IFERROR(__xludf.DUMMYFUNCTION("""COMPUTED_VALUE"""),45303.66666666667)</f>
        <v>45303.66667</v>
      </c>
      <c r="K3" s="1">
        <f>IFERROR(__xludf.DUMMYFUNCTION("""COMPUTED_VALUE"""),1208.48)</f>
        <v>1208.48</v>
      </c>
      <c r="M3" s="2">
        <f>IFERROR(__xludf.DUMMYFUNCTION("""COMPUTED_VALUE"""),45303.66666666667)</f>
        <v>45303.66667</v>
      </c>
      <c r="N3" s="1">
        <f>IFERROR(__xludf.DUMMYFUNCTION("""COMPUTED_VALUE"""),8.6480018E7)</f>
        <v>86480018</v>
      </c>
    </row>
    <row r="4">
      <c r="A4" s="2">
        <f>IFERROR(__xludf.DUMMYFUNCTION("""COMPUTED_VALUE"""),45310.66666666667)</f>
        <v>45310.66667</v>
      </c>
      <c r="B4" s="1">
        <f>IFERROR(__xludf.DUMMYFUNCTION("""COMPUTED_VALUE"""),1206.63)</f>
        <v>1206.63</v>
      </c>
      <c r="D4" s="2">
        <f>IFERROR(__xludf.DUMMYFUNCTION("""COMPUTED_VALUE"""),45310.66666666667)</f>
        <v>45310.66667</v>
      </c>
      <c r="E4" s="1">
        <f>IFERROR(__xludf.DUMMYFUNCTION("""COMPUTED_VALUE"""),1226.13)</f>
        <v>1226.13</v>
      </c>
      <c r="G4" s="2">
        <f>IFERROR(__xludf.DUMMYFUNCTION("""COMPUTED_VALUE"""),45310.66666666667)</f>
        <v>45310.66667</v>
      </c>
      <c r="H4" s="1">
        <f>IFERROR(__xludf.DUMMYFUNCTION("""COMPUTED_VALUE"""),1194.58)</f>
        <v>1194.58</v>
      </c>
      <c r="J4" s="2">
        <f>IFERROR(__xludf.DUMMYFUNCTION("""COMPUTED_VALUE"""),45310.66666666667)</f>
        <v>45310.66667</v>
      </c>
      <c r="K4" s="1">
        <f>IFERROR(__xludf.DUMMYFUNCTION("""COMPUTED_VALUE"""),1223.39)</f>
        <v>1223.39</v>
      </c>
      <c r="M4" s="2">
        <f>IFERROR(__xludf.DUMMYFUNCTION("""COMPUTED_VALUE"""),45310.66666666667)</f>
        <v>45310.66667</v>
      </c>
      <c r="N4" s="1">
        <f>IFERROR(__xludf.DUMMYFUNCTION("""COMPUTED_VALUE"""),6.7395692E7)</f>
        <v>67395692</v>
      </c>
    </row>
    <row r="5">
      <c r="A5" s="2">
        <f>IFERROR(__xludf.DUMMYFUNCTION("""COMPUTED_VALUE"""),45317.66666666667)</f>
        <v>45317.66667</v>
      </c>
      <c r="B5" s="1">
        <f>IFERROR(__xludf.DUMMYFUNCTION("""COMPUTED_VALUE"""),1224.42)</f>
        <v>1224.42</v>
      </c>
      <c r="D5" s="2">
        <f>IFERROR(__xludf.DUMMYFUNCTION("""COMPUTED_VALUE"""),45317.66666666667)</f>
        <v>45317.66667</v>
      </c>
      <c r="E5" s="1">
        <f>IFERROR(__xludf.DUMMYFUNCTION("""COMPUTED_VALUE"""),1252.83)</f>
        <v>1252.83</v>
      </c>
      <c r="G5" s="2">
        <f>IFERROR(__xludf.DUMMYFUNCTION("""COMPUTED_VALUE"""),45317.66666666667)</f>
        <v>45317.66667</v>
      </c>
      <c r="H5" s="1">
        <f>IFERROR(__xludf.DUMMYFUNCTION("""COMPUTED_VALUE"""),1224.42)</f>
        <v>1224.42</v>
      </c>
      <c r="J5" s="2">
        <f>IFERROR(__xludf.DUMMYFUNCTION("""COMPUTED_VALUE"""),45317.66666666667)</f>
        <v>45317.66667</v>
      </c>
      <c r="K5" s="1">
        <f>IFERROR(__xludf.DUMMYFUNCTION("""COMPUTED_VALUE"""),1244.42)</f>
        <v>1244.42</v>
      </c>
      <c r="M5" s="2">
        <f>IFERROR(__xludf.DUMMYFUNCTION("""COMPUTED_VALUE"""),45317.66666666667)</f>
        <v>45317.66667</v>
      </c>
      <c r="N5" s="1">
        <f>IFERROR(__xludf.DUMMYFUNCTION("""COMPUTED_VALUE"""),8.0235448E7)</f>
        <v>80235448</v>
      </c>
    </row>
    <row r="6">
      <c r="A6" s="2">
        <f>IFERROR(__xludf.DUMMYFUNCTION("""COMPUTED_VALUE"""),45324.66666666667)</f>
        <v>45324.66667</v>
      </c>
      <c r="B6" s="1">
        <f>IFERROR(__xludf.DUMMYFUNCTION("""COMPUTED_VALUE"""),1243.75)</f>
        <v>1243.75</v>
      </c>
      <c r="D6" s="2">
        <f>IFERROR(__xludf.DUMMYFUNCTION("""COMPUTED_VALUE"""),45324.66666666667)</f>
        <v>45324.66667</v>
      </c>
      <c r="E6" s="1">
        <f>IFERROR(__xludf.DUMMYFUNCTION("""COMPUTED_VALUE"""),1261.55)</f>
        <v>1261.55</v>
      </c>
      <c r="G6" s="2">
        <f>IFERROR(__xludf.DUMMYFUNCTION("""COMPUTED_VALUE"""),45324.66666666667)</f>
        <v>45324.66667</v>
      </c>
      <c r="H6" s="1">
        <f>IFERROR(__xludf.DUMMYFUNCTION("""COMPUTED_VALUE"""),1227.95)</f>
        <v>1227.95</v>
      </c>
      <c r="J6" s="2">
        <f>IFERROR(__xludf.DUMMYFUNCTION("""COMPUTED_VALUE"""),45324.66666666667)</f>
        <v>45324.66667</v>
      </c>
      <c r="K6" s="1">
        <f>IFERROR(__xludf.DUMMYFUNCTION("""COMPUTED_VALUE"""),1255.96)</f>
        <v>1255.96</v>
      </c>
      <c r="M6" s="2">
        <f>IFERROR(__xludf.DUMMYFUNCTION("""COMPUTED_VALUE"""),45324.66666666667)</f>
        <v>45324.66667</v>
      </c>
      <c r="N6" s="1">
        <f>IFERROR(__xludf.DUMMYFUNCTION("""COMPUTED_VALUE"""),8.6088116E7)</f>
        <v>86088116</v>
      </c>
    </row>
    <row r="7">
      <c r="A7" s="2">
        <f>IFERROR(__xludf.DUMMYFUNCTION("""COMPUTED_VALUE"""),45331.66666666667)</f>
        <v>45331.66667</v>
      </c>
      <c r="B7" s="1">
        <f>IFERROR(__xludf.DUMMYFUNCTION("""COMPUTED_VALUE"""),1255.49)</f>
        <v>1255.49</v>
      </c>
      <c r="D7" s="2">
        <f>IFERROR(__xludf.DUMMYFUNCTION("""COMPUTED_VALUE"""),45331.66666666667)</f>
        <v>45331.66667</v>
      </c>
      <c r="E7" s="1">
        <f>IFERROR(__xludf.DUMMYFUNCTION("""COMPUTED_VALUE"""),1264.12)</f>
        <v>1264.12</v>
      </c>
      <c r="G7" s="2">
        <f>IFERROR(__xludf.DUMMYFUNCTION("""COMPUTED_VALUE"""),45331.66666666667)</f>
        <v>45331.66667</v>
      </c>
      <c r="H7" s="1">
        <f>IFERROR(__xludf.DUMMYFUNCTION("""COMPUTED_VALUE"""),1237.63)</f>
        <v>1237.63</v>
      </c>
      <c r="J7" s="2">
        <f>IFERROR(__xludf.DUMMYFUNCTION("""COMPUTED_VALUE"""),45331.66666666667)</f>
        <v>45331.66667</v>
      </c>
      <c r="K7" s="1">
        <f>IFERROR(__xludf.DUMMYFUNCTION("""COMPUTED_VALUE"""),1261.93)</f>
        <v>1261.93</v>
      </c>
      <c r="M7" s="2">
        <f>IFERROR(__xludf.DUMMYFUNCTION("""COMPUTED_VALUE"""),45331.66666666667)</f>
        <v>45331.66667</v>
      </c>
      <c r="N7" s="1">
        <f>IFERROR(__xludf.DUMMYFUNCTION("""COMPUTED_VALUE"""),1.13851041E8)</f>
        <v>113851041</v>
      </c>
    </row>
    <row r="8">
      <c r="A8" s="2">
        <f>IFERROR(__xludf.DUMMYFUNCTION("""COMPUTED_VALUE"""),45338.66666666667)</f>
        <v>45338.66667</v>
      </c>
      <c r="B8" s="1">
        <f>IFERROR(__xludf.DUMMYFUNCTION("""COMPUTED_VALUE"""),1261.65)</f>
        <v>1261.65</v>
      </c>
      <c r="D8" s="2">
        <f>IFERROR(__xludf.DUMMYFUNCTION("""COMPUTED_VALUE"""),45338.66666666667)</f>
        <v>45338.66667</v>
      </c>
      <c r="E8" s="1">
        <f>IFERROR(__xludf.DUMMYFUNCTION("""COMPUTED_VALUE"""),1277.39)</f>
        <v>1277.39</v>
      </c>
      <c r="G8" s="2">
        <f>IFERROR(__xludf.DUMMYFUNCTION("""COMPUTED_VALUE"""),45338.66666666667)</f>
        <v>45338.66667</v>
      </c>
      <c r="H8" s="1">
        <f>IFERROR(__xludf.DUMMYFUNCTION("""COMPUTED_VALUE"""),1233.98)</f>
        <v>1233.98</v>
      </c>
      <c r="J8" s="2">
        <f>IFERROR(__xludf.DUMMYFUNCTION("""COMPUTED_VALUE"""),45338.66666666667)</f>
        <v>45338.66667</v>
      </c>
      <c r="K8" s="1">
        <f>IFERROR(__xludf.DUMMYFUNCTION("""COMPUTED_VALUE"""),1265.6)</f>
        <v>1265.6</v>
      </c>
      <c r="M8" s="2">
        <f>IFERROR(__xludf.DUMMYFUNCTION("""COMPUTED_VALUE"""),45338.66666666667)</f>
        <v>45338.66667</v>
      </c>
      <c r="N8" s="1">
        <f>IFERROR(__xludf.DUMMYFUNCTION("""COMPUTED_VALUE"""),1.15376261E8)</f>
        <v>115376261</v>
      </c>
    </row>
    <row r="9">
      <c r="A9" s="2">
        <f>IFERROR(__xludf.DUMMYFUNCTION("""COMPUTED_VALUE"""),45345.66666666667)</f>
        <v>45345.66667</v>
      </c>
      <c r="B9" s="1">
        <f>IFERROR(__xludf.DUMMYFUNCTION("""COMPUTED_VALUE"""),1264.66)</f>
        <v>1264.66</v>
      </c>
      <c r="D9" s="2">
        <f>IFERROR(__xludf.DUMMYFUNCTION("""COMPUTED_VALUE"""),45345.66666666667)</f>
        <v>45345.66667</v>
      </c>
      <c r="E9" s="1">
        <f>IFERROR(__xludf.DUMMYFUNCTION("""COMPUTED_VALUE"""),1299.15)</f>
        <v>1299.15</v>
      </c>
      <c r="G9" s="2">
        <f>IFERROR(__xludf.DUMMYFUNCTION("""COMPUTED_VALUE"""),45345.66666666667)</f>
        <v>45345.66667</v>
      </c>
      <c r="H9" s="1">
        <f>IFERROR(__xludf.DUMMYFUNCTION("""COMPUTED_VALUE"""),1239.99)</f>
        <v>1239.99</v>
      </c>
      <c r="J9" s="2">
        <f>IFERROR(__xludf.DUMMYFUNCTION("""COMPUTED_VALUE"""),45345.66666666667)</f>
        <v>45345.66667</v>
      </c>
      <c r="K9" s="1">
        <f>IFERROR(__xludf.DUMMYFUNCTION("""COMPUTED_VALUE"""),1297.48)</f>
        <v>1297.48</v>
      </c>
      <c r="M9" s="2">
        <f>IFERROR(__xludf.DUMMYFUNCTION("""COMPUTED_VALUE"""),45345.66666666667)</f>
        <v>45345.66667</v>
      </c>
      <c r="N9" s="1">
        <f>IFERROR(__xludf.DUMMYFUNCTION("""COMPUTED_VALUE"""),8.7977005E7)</f>
        <v>87977005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IFERROR(__xludf.DUMMYFUNCTION("""COMPUTED_VALUE"""),1298.01)</f>
        <v>1298.01</v>
      </c>
      <c r="D10" s="2">
        <f>IFERROR(__xludf.DUMMYFUNCTION("""COMPUTED_VALUE"""),45352.66666666667)</f>
        <v>45352.66667</v>
      </c>
      <c r="E10" s="1">
        <f>IFERROR(__xludf.DUMMYFUNCTION("""COMPUTED_VALUE"""),1302.34)</f>
        <v>1302.34</v>
      </c>
      <c r="G10" s="2">
        <f>IFERROR(__xludf.DUMMYFUNCTION("""COMPUTED_VALUE"""),45352.66666666667)</f>
        <v>45352.66667</v>
      </c>
      <c r="H10" s="1">
        <f>IFERROR(__xludf.DUMMYFUNCTION("""COMPUTED_VALUE"""),1286.87)</f>
        <v>1286.87</v>
      </c>
      <c r="J10" s="2">
        <f>IFERROR(__xludf.DUMMYFUNCTION("""COMPUTED_VALUE"""),45352.66666666667)</f>
        <v>45352.66667</v>
      </c>
      <c r="K10" s="1">
        <f>IFERROR(__xludf.DUMMYFUNCTION("""COMPUTED_VALUE"""),1300.4)</f>
        <v>1300.4</v>
      </c>
      <c r="M10" s="2">
        <f>IFERROR(__xludf.DUMMYFUNCTION("""COMPUTED_VALUE"""),45352.66666666667)</f>
        <v>45352.66667</v>
      </c>
      <c r="N10" s="1">
        <f>IFERROR(__xludf.DUMMYFUNCTION("""COMPUTED_VALUE"""),1.30244988E8)</f>
        <v>130244988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IFERROR(__xludf.DUMMYFUNCTION("""COMPUTED_VALUE"""),1302.97)</f>
        <v>1302.97</v>
      </c>
      <c r="D11" s="2">
        <f>IFERROR(__xludf.DUMMYFUNCTION("""COMPUTED_VALUE"""),45359.66666666667)</f>
        <v>45359.66667</v>
      </c>
      <c r="E11" s="1">
        <f>IFERROR(__xludf.DUMMYFUNCTION("""COMPUTED_VALUE"""),1312.52)</f>
        <v>1312.52</v>
      </c>
      <c r="G11" s="2">
        <f>IFERROR(__xludf.DUMMYFUNCTION("""COMPUTED_VALUE"""),45359.66666666667)</f>
        <v>45359.66667</v>
      </c>
      <c r="H11" s="1">
        <f>IFERROR(__xludf.DUMMYFUNCTION("""COMPUTED_VALUE"""),1281.12)</f>
        <v>1281.12</v>
      </c>
      <c r="J11" s="2">
        <f>IFERROR(__xludf.DUMMYFUNCTION("""COMPUTED_VALUE"""),45359.66666666667)</f>
        <v>45359.66667</v>
      </c>
      <c r="K11" s="1">
        <f>IFERROR(__xludf.DUMMYFUNCTION("""COMPUTED_VALUE"""),1293.8)</f>
        <v>1293.8</v>
      </c>
      <c r="M11" s="2">
        <f>IFERROR(__xludf.DUMMYFUNCTION("""COMPUTED_VALUE"""),45359.66666666667)</f>
        <v>45359.66667</v>
      </c>
      <c r="N11" s="1">
        <f>IFERROR(__xludf.DUMMYFUNCTION("""COMPUTED_VALUE"""),8.7806021E7)</f>
        <v>87806021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IFERROR(__xludf.DUMMYFUNCTION("""COMPUTED_VALUE"""),1286.31)</f>
        <v>1286.31</v>
      </c>
      <c r="D12" s="2">
        <f>IFERROR(__xludf.DUMMYFUNCTION("""COMPUTED_VALUE"""),45366.66666666667)</f>
        <v>45366.66667</v>
      </c>
      <c r="E12" s="1">
        <f>IFERROR(__xludf.DUMMYFUNCTION("""COMPUTED_VALUE"""),1300.78)</f>
        <v>1300.78</v>
      </c>
      <c r="G12" s="2">
        <f>IFERROR(__xludf.DUMMYFUNCTION("""COMPUTED_VALUE"""),45366.66666666667)</f>
        <v>45366.66667</v>
      </c>
      <c r="H12" s="1">
        <f>IFERROR(__xludf.DUMMYFUNCTION("""COMPUTED_VALUE"""),1268.34)</f>
        <v>1268.34</v>
      </c>
      <c r="J12" s="2">
        <f>IFERROR(__xludf.DUMMYFUNCTION("""COMPUTED_VALUE"""),45366.66666666667)</f>
        <v>45366.66667</v>
      </c>
      <c r="K12" s="1">
        <f>IFERROR(__xludf.DUMMYFUNCTION("""COMPUTED_VALUE"""),1278.89)</f>
        <v>1278.89</v>
      </c>
      <c r="M12" s="2">
        <f>IFERROR(__xludf.DUMMYFUNCTION("""COMPUTED_VALUE"""),45366.66666666667)</f>
        <v>45366.66667</v>
      </c>
      <c r="N12" s="1">
        <f>IFERROR(__xludf.DUMMYFUNCTION("""COMPUTED_VALUE"""),9.3566032E7)</f>
        <v>93566032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IFERROR(__xludf.DUMMYFUNCTION("""COMPUTED_VALUE"""),1276.41)</f>
        <v>1276.41</v>
      </c>
      <c r="D13" s="2">
        <f>IFERROR(__xludf.DUMMYFUNCTION("""COMPUTED_VALUE"""),45373.66666666667)</f>
        <v>45373.66667</v>
      </c>
      <c r="E13" s="1">
        <f>IFERROR(__xludf.DUMMYFUNCTION("""COMPUTED_VALUE"""),1297.47)</f>
        <v>1297.47</v>
      </c>
      <c r="G13" s="2">
        <f>IFERROR(__xludf.DUMMYFUNCTION("""COMPUTED_VALUE"""),45373.66666666667)</f>
        <v>45373.66667</v>
      </c>
      <c r="H13" s="1">
        <f>IFERROR(__xludf.DUMMYFUNCTION("""COMPUTED_VALUE"""),1221.32)</f>
        <v>1221.32</v>
      </c>
      <c r="J13" s="2">
        <f>IFERROR(__xludf.DUMMYFUNCTION("""COMPUTED_VALUE"""),45373.66666666667)</f>
        <v>45373.66667</v>
      </c>
      <c r="K13" s="1">
        <f>IFERROR(__xludf.DUMMYFUNCTION("""COMPUTED_VALUE"""),1225.12)</f>
        <v>1225.12</v>
      </c>
      <c r="M13" s="2">
        <f>IFERROR(__xludf.DUMMYFUNCTION("""COMPUTED_VALUE"""),45373.66666666667)</f>
        <v>45373.66667</v>
      </c>
      <c r="N13" s="1">
        <f>IFERROR(__xludf.DUMMYFUNCTION("""COMPUTED_VALUE"""),1.14720335E8)</f>
        <v>114720335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IFERROR(__xludf.DUMMYFUNCTION("""COMPUTED_VALUE"""),1225.06)</f>
        <v>1225.06</v>
      </c>
      <c r="D14" s="2">
        <f>IFERROR(__xludf.DUMMYFUNCTION("""COMPUTED_VALUE"""),45379.66666666667)</f>
        <v>45379.66667</v>
      </c>
      <c r="E14" s="1">
        <f>IFERROR(__xludf.DUMMYFUNCTION("""COMPUTED_VALUE"""),1259.26)</f>
        <v>1259.26</v>
      </c>
      <c r="G14" s="2">
        <f>IFERROR(__xludf.DUMMYFUNCTION("""COMPUTED_VALUE"""),45379.66666666667)</f>
        <v>45379.66667</v>
      </c>
      <c r="H14" s="1">
        <f>IFERROR(__xludf.DUMMYFUNCTION("""COMPUTED_VALUE"""),1209.12)</f>
        <v>1209.12</v>
      </c>
      <c r="J14" s="2">
        <f>IFERROR(__xludf.DUMMYFUNCTION("""COMPUTED_VALUE"""),45379.66666666667)</f>
        <v>45379.66667</v>
      </c>
      <c r="K14" s="1">
        <f>IFERROR(__xludf.DUMMYFUNCTION("""COMPUTED_VALUE"""),1258.02)</f>
        <v>1258.02</v>
      </c>
      <c r="M14" s="2">
        <f>IFERROR(__xludf.DUMMYFUNCTION("""COMPUTED_VALUE"""),45379.66666666667)</f>
        <v>45379.66667</v>
      </c>
      <c r="N14" s="1">
        <f>IFERROR(__xludf.DUMMYFUNCTION("""COMPUTED_VALUE"""),8.1735422E7)</f>
        <v>81735422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IFERROR(__xludf.DUMMYFUNCTION("""COMPUTED_VALUE"""),1254.82)</f>
        <v>1254.82</v>
      </c>
      <c r="D15" s="2">
        <f>IFERROR(__xludf.DUMMYFUNCTION("""COMPUTED_VALUE"""),45387.66666666667)</f>
        <v>45387.66667</v>
      </c>
      <c r="E15" s="1">
        <f>IFERROR(__xludf.DUMMYFUNCTION("""COMPUTED_VALUE"""),1254.82)</f>
        <v>1254.82</v>
      </c>
      <c r="G15" s="2">
        <f>IFERROR(__xludf.DUMMYFUNCTION("""COMPUTED_VALUE"""),45387.66666666667)</f>
        <v>45387.66667</v>
      </c>
      <c r="H15" s="1">
        <f>IFERROR(__xludf.DUMMYFUNCTION("""COMPUTED_VALUE"""),1209.95)</f>
        <v>1209.95</v>
      </c>
      <c r="J15" s="2">
        <f>IFERROR(__xludf.DUMMYFUNCTION("""COMPUTED_VALUE"""),45387.66666666667)</f>
        <v>45387.66667</v>
      </c>
      <c r="K15" s="1">
        <f>IFERROR(__xludf.DUMMYFUNCTION("""COMPUTED_VALUE"""),1219.41)</f>
        <v>1219.41</v>
      </c>
      <c r="M15" s="2">
        <f>IFERROR(__xludf.DUMMYFUNCTION("""COMPUTED_VALUE"""),45387.66666666667)</f>
        <v>45387.66667</v>
      </c>
      <c r="N15" s="1">
        <f>IFERROR(__xludf.DUMMYFUNCTION("""COMPUTED_VALUE"""),9.9655986E7)</f>
        <v>99655986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IFERROR(__xludf.DUMMYFUNCTION("""COMPUTED_VALUE"""),1219.93)</f>
        <v>1219.93</v>
      </c>
      <c r="D16" s="2">
        <f>IFERROR(__xludf.DUMMYFUNCTION("""COMPUTED_VALUE"""),45394.66666666667)</f>
        <v>45394.66667</v>
      </c>
      <c r="E16" s="1">
        <f>IFERROR(__xludf.DUMMYFUNCTION("""COMPUTED_VALUE"""),1225.34)</f>
        <v>1225.34</v>
      </c>
      <c r="G16" s="2">
        <f>IFERROR(__xludf.DUMMYFUNCTION("""COMPUTED_VALUE"""),45394.66666666667)</f>
        <v>45394.66667</v>
      </c>
      <c r="H16" s="1">
        <f>IFERROR(__xludf.DUMMYFUNCTION("""COMPUTED_VALUE"""),1168.65)</f>
        <v>1168.65</v>
      </c>
      <c r="J16" s="2">
        <f>IFERROR(__xludf.DUMMYFUNCTION("""COMPUTED_VALUE"""),45394.66666666667)</f>
        <v>45394.66667</v>
      </c>
      <c r="K16" s="1">
        <f>IFERROR(__xludf.DUMMYFUNCTION("""COMPUTED_VALUE"""),1174.78)</f>
        <v>1174.78</v>
      </c>
      <c r="M16" s="2">
        <f>IFERROR(__xludf.DUMMYFUNCTION("""COMPUTED_VALUE"""),45394.66666666667)</f>
        <v>45394.66667</v>
      </c>
      <c r="N16" s="1">
        <f>IFERROR(__xludf.DUMMYFUNCTION("""COMPUTED_VALUE"""),8.6492199E7)</f>
        <v>86492199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IFERROR(__xludf.DUMMYFUNCTION("""COMPUTED_VALUE"""),1177.06)</f>
        <v>1177.06</v>
      </c>
      <c r="D17" s="2">
        <f>IFERROR(__xludf.DUMMYFUNCTION("""COMPUTED_VALUE"""),45401.66666666667)</f>
        <v>45401.66667</v>
      </c>
      <c r="E17" s="1">
        <f>IFERROR(__xludf.DUMMYFUNCTION("""COMPUTED_VALUE"""),1191.14)</f>
        <v>1191.14</v>
      </c>
      <c r="G17" s="2">
        <f>IFERROR(__xludf.DUMMYFUNCTION("""COMPUTED_VALUE"""),45401.66666666667)</f>
        <v>45401.66667</v>
      </c>
      <c r="H17" s="1">
        <f>IFERROR(__xludf.DUMMYFUNCTION("""COMPUTED_VALUE"""),1152.76)</f>
        <v>1152.76</v>
      </c>
      <c r="J17" s="2">
        <f>IFERROR(__xludf.DUMMYFUNCTION("""COMPUTED_VALUE"""),45401.66666666667)</f>
        <v>45401.66667</v>
      </c>
      <c r="K17" s="1">
        <f>IFERROR(__xludf.DUMMYFUNCTION("""COMPUTED_VALUE"""),1160.71)</f>
        <v>1160.71</v>
      </c>
      <c r="M17" s="2">
        <f>IFERROR(__xludf.DUMMYFUNCTION("""COMPUTED_VALUE"""),45401.66666666667)</f>
        <v>45401.66667</v>
      </c>
      <c r="N17" s="1">
        <f>IFERROR(__xludf.DUMMYFUNCTION("""COMPUTED_VALUE"""),1.13375731E8)</f>
        <v>113375731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IFERROR(__xludf.DUMMYFUNCTION("""COMPUTED_VALUE"""),1166.55)</f>
        <v>1166.55</v>
      </c>
      <c r="D18" s="2">
        <f>IFERROR(__xludf.DUMMYFUNCTION("""COMPUTED_VALUE"""),45408.66666666667)</f>
        <v>45408.66667</v>
      </c>
      <c r="E18" s="1">
        <f>IFERROR(__xludf.DUMMYFUNCTION("""COMPUTED_VALUE"""),1174.64)</f>
        <v>1174.64</v>
      </c>
      <c r="G18" s="2">
        <f>IFERROR(__xludf.DUMMYFUNCTION("""COMPUTED_VALUE"""),45408.66666666667)</f>
        <v>45408.66667</v>
      </c>
      <c r="H18" s="1">
        <f>IFERROR(__xludf.DUMMYFUNCTION("""COMPUTED_VALUE"""),1152.07)</f>
        <v>1152.07</v>
      </c>
      <c r="J18" s="2">
        <f>IFERROR(__xludf.DUMMYFUNCTION("""COMPUTED_VALUE"""),45408.66666666667)</f>
        <v>45408.66667</v>
      </c>
      <c r="K18" s="1">
        <f>IFERROR(__xludf.DUMMYFUNCTION("""COMPUTED_VALUE"""),1160.59)</f>
        <v>1160.59</v>
      </c>
      <c r="M18" s="2">
        <f>IFERROR(__xludf.DUMMYFUNCTION("""COMPUTED_VALUE"""),45408.66666666667)</f>
        <v>45408.66667</v>
      </c>
      <c r="N18" s="1">
        <f>IFERROR(__xludf.DUMMYFUNCTION("""COMPUTED_VALUE"""),1.00271936E8)</f>
        <v>100271936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IFERROR(__xludf.DUMMYFUNCTION("""COMPUTED_VALUE"""),1159.04)</f>
        <v>1159.04</v>
      </c>
      <c r="D19" s="2">
        <f>IFERROR(__xludf.DUMMYFUNCTION("""COMPUTED_VALUE"""),45415.66666666667)</f>
        <v>45415.66667</v>
      </c>
      <c r="E19" s="1">
        <f>IFERROR(__xludf.DUMMYFUNCTION("""COMPUTED_VALUE"""),1169.59)</f>
        <v>1169.59</v>
      </c>
      <c r="G19" s="2">
        <f>IFERROR(__xludf.DUMMYFUNCTION("""COMPUTED_VALUE"""),45415.66666666667)</f>
        <v>45415.66667</v>
      </c>
      <c r="H19" s="1">
        <f>IFERROR(__xludf.DUMMYFUNCTION("""COMPUTED_VALUE"""),1142.75)</f>
        <v>1142.75</v>
      </c>
      <c r="J19" s="2">
        <f>IFERROR(__xludf.DUMMYFUNCTION("""COMPUTED_VALUE"""),45415.66666666667)</f>
        <v>45415.66667</v>
      </c>
      <c r="K19" s="1">
        <f>IFERROR(__xludf.DUMMYFUNCTION("""COMPUTED_VALUE"""),1167.89)</f>
        <v>1167.89</v>
      </c>
      <c r="M19" s="2">
        <f>IFERROR(__xludf.DUMMYFUNCTION("""COMPUTED_VALUE"""),45415.66666666667)</f>
        <v>45415.66667</v>
      </c>
      <c r="N19" s="1">
        <f>IFERROR(__xludf.DUMMYFUNCTION("""COMPUTED_VALUE"""),1.63561246E8)</f>
        <v>163561246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IFERROR(__xludf.DUMMYFUNCTION("""COMPUTED_VALUE"""),1172.88)</f>
        <v>1172.88</v>
      </c>
      <c r="D20" s="2">
        <f>IFERROR(__xludf.DUMMYFUNCTION("""COMPUTED_VALUE"""),45422.66666666667)</f>
        <v>45422.66667</v>
      </c>
      <c r="E20" s="1">
        <f>IFERROR(__xludf.DUMMYFUNCTION("""COMPUTED_VALUE"""),1199.51)</f>
        <v>1199.51</v>
      </c>
      <c r="G20" s="2">
        <f>IFERROR(__xludf.DUMMYFUNCTION("""COMPUTED_VALUE"""),45422.66666666667)</f>
        <v>45422.66667</v>
      </c>
      <c r="H20" s="1">
        <f>IFERROR(__xludf.DUMMYFUNCTION("""COMPUTED_VALUE"""),1172.52)</f>
        <v>1172.52</v>
      </c>
      <c r="J20" s="2">
        <f>IFERROR(__xludf.DUMMYFUNCTION("""COMPUTED_VALUE"""),45422.66666666667)</f>
        <v>45422.66667</v>
      </c>
      <c r="K20" s="1">
        <f>IFERROR(__xludf.DUMMYFUNCTION("""COMPUTED_VALUE"""),1194.53)</f>
        <v>1194.53</v>
      </c>
      <c r="M20" s="2">
        <f>IFERROR(__xludf.DUMMYFUNCTION("""COMPUTED_VALUE"""),45422.66666666667)</f>
        <v>45422.66667</v>
      </c>
      <c r="N20" s="1">
        <f>IFERROR(__xludf.DUMMYFUNCTION("""COMPUTED_VALUE"""),1.41796397E8)</f>
        <v>141796397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IFERROR(__xludf.DUMMYFUNCTION("""COMPUTED_VALUE"""),1195.9)</f>
        <v>1195.9</v>
      </c>
      <c r="D21" s="2">
        <f>IFERROR(__xludf.DUMMYFUNCTION("""COMPUTED_VALUE"""),45429.66666666667)</f>
        <v>45429.66667</v>
      </c>
      <c r="E21" s="1">
        <f>IFERROR(__xludf.DUMMYFUNCTION("""COMPUTED_VALUE"""),1204.13)</f>
        <v>1204.13</v>
      </c>
      <c r="G21" s="2">
        <f>IFERROR(__xludf.DUMMYFUNCTION("""COMPUTED_VALUE"""),45429.66666666667)</f>
        <v>45429.66667</v>
      </c>
      <c r="H21" s="1">
        <f>IFERROR(__xludf.DUMMYFUNCTION("""COMPUTED_VALUE"""),1181.06)</f>
        <v>1181.06</v>
      </c>
      <c r="J21" s="2">
        <f>IFERROR(__xludf.DUMMYFUNCTION("""COMPUTED_VALUE"""),45429.66666666667)</f>
        <v>45429.66667</v>
      </c>
      <c r="K21" s="1">
        <f>IFERROR(__xludf.DUMMYFUNCTION("""COMPUTED_VALUE"""),1189.16)</f>
        <v>1189.16</v>
      </c>
      <c r="M21" s="2">
        <f>IFERROR(__xludf.DUMMYFUNCTION("""COMPUTED_VALUE"""),45429.66666666667)</f>
        <v>45429.66667</v>
      </c>
      <c r="N21" s="1">
        <f>IFERROR(__xludf.DUMMYFUNCTION("""COMPUTED_VALUE"""),1.14007219E8)</f>
        <v>114007219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IFERROR(__xludf.DUMMYFUNCTION("""COMPUTED_VALUE"""),1188.92)</f>
        <v>1188.92</v>
      </c>
      <c r="D22" s="2">
        <f>IFERROR(__xludf.DUMMYFUNCTION("""COMPUTED_VALUE"""),45436.66666666667)</f>
        <v>45436.66667</v>
      </c>
      <c r="E22" s="1">
        <f>IFERROR(__xludf.DUMMYFUNCTION("""COMPUTED_VALUE"""),1205.07)</f>
        <v>1205.07</v>
      </c>
      <c r="G22" s="2">
        <f>IFERROR(__xludf.DUMMYFUNCTION("""COMPUTED_VALUE"""),45436.66666666667)</f>
        <v>45436.66667</v>
      </c>
      <c r="H22" s="1">
        <f>IFERROR(__xludf.DUMMYFUNCTION("""COMPUTED_VALUE"""),1181.6)</f>
        <v>1181.6</v>
      </c>
      <c r="J22" s="2">
        <f>IFERROR(__xludf.DUMMYFUNCTION("""COMPUTED_VALUE"""),45436.66666666667)</f>
        <v>45436.66667</v>
      </c>
      <c r="K22" s="1">
        <f>IFERROR(__xludf.DUMMYFUNCTION("""COMPUTED_VALUE"""),1183.55)</f>
        <v>1183.55</v>
      </c>
      <c r="M22" s="2">
        <f>IFERROR(__xludf.DUMMYFUNCTION("""COMPUTED_VALUE"""),45436.66666666667)</f>
        <v>45436.66667</v>
      </c>
      <c r="N22" s="1">
        <f>IFERROR(__xludf.DUMMYFUNCTION("""COMPUTED_VALUE"""),1.09001865E8)</f>
        <v>109001865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IFERROR(__xludf.DUMMYFUNCTION("""COMPUTED_VALUE"""),1178.29)</f>
        <v>1178.29</v>
      </c>
      <c r="D23" s="2">
        <f>IFERROR(__xludf.DUMMYFUNCTION("""COMPUTED_VALUE"""),45443.66666666667)</f>
        <v>45443.66667</v>
      </c>
      <c r="E23" s="1">
        <f>IFERROR(__xludf.DUMMYFUNCTION("""COMPUTED_VALUE"""),1180.87)</f>
        <v>1180.87</v>
      </c>
      <c r="G23" s="2">
        <f>IFERROR(__xludf.DUMMYFUNCTION("""COMPUTED_VALUE"""),45443.66666666667)</f>
        <v>45443.66667</v>
      </c>
      <c r="H23" s="1">
        <f>IFERROR(__xludf.DUMMYFUNCTION("""COMPUTED_VALUE"""),1124.55)</f>
        <v>1124.55</v>
      </c>
      <c r="J23" s="2">
        <f>IFERROR(__xludf.DUMMYFUNCTION("""COMPUTED_VALUE"""),45443.66666666667)</f>
        <v>45443.66667</v>
      </c>
      <c r="K23" s="1">
        <f>IFERROR(__xludf.DUMMYFUNCTION("""COMPUTED_VALUE"""),1138.68)</f>
        <v>1138.68</v>
      </c>
      <c r="M23" s="2">
        <f>IFERROR(__xludf.DUMMYFUNCTION("""COMPUTED_VALUE"""),45443.66666666667)</f>
        <v>45443.66667</v>
      </c>
      <c r="N23" s="1">
        <f>IFERROR(__xludf.DUMMYFUNCTION("""COMPUTED_VALUE"""),1.0471444E8)</f>
        <v>104714440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IFERROR(__xludf.DUMMYFUNCTION("""COMPUTED_VALUE"""),1139.56)</f>
        <v>1139.56</v>
      </c>
      <c r="D24" s="2">
        <f>IFERROR(__xludf.DUMMYFUNCTION("""COMPUTED_VALUE"""),45450.66666666667)</f>
        <v>45450.66667</v>
      </c>
      <c r="E24" s="1">
        <f>IFERROR(__xludf.DUMMYFUNCTION("""COMPUTED_VALUE"""),1163.5)</f>
        <v>1163.5</v>
      </c>
      <c r="G24" s="2">
        <f>IFERROR(__xludf.DUMMYFUNCTION("""COMPUTED_VALUE"""),45450.66666666667)</f>
        <v>45450.66667</v>
      </c>
      <c r="H24" s="1">
        <f>IFERROR(__xludf.DUMMYFUNCTION("""COMPUTED_VALUE"""),1125.83)</f>
        <v>1125.83</v>
      </c>
      <c r="J24" s="2">
        <f>IFERROR(__xludf.DUMMYFUNCTION("""COMPUTED_VALUE"""),45450.66666666667)</f>
        <v>45450.66667</v>
      </c>
      <c r="K24" s="1">
        <f>IFERROR(__xludf.DUMMYFUNCTION("""COMPUTED_VALUE"""),1149.66)</f>
        <v>1149.66</v>
      </c>
      <c r="M24" s="2">
        <f>IFERROR(__xludf.DUMMYFUNCTION("""COMPUTED_VALUE"""),45450.66666666667)</f>
        <v>45450.66667</v>
      </c>
      <c r="N24" s="1">
        <f>IFERROR(__xludf.DUMMYFUNCTION("""COMPUTED_VALUE"""),9.6869383E7)</f>
        <v>96869383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IFERROR(__xludf.DUMMYFUNCTION("""COMPUTED_VALUE"""),1148.57)</f>
        <v>1148.57</v>
      </c>
      <c r="D25" s="2">
        <f>IFERROR(__xludf.DUMMYFUNCTION("""COMPUTED_VALUE"""),45457.66666666667)</f>
        <v>45457.66667</v>
      </c>
      <c r="E25" s="1">
        <f>IFERROR(__xludf.DUMMYFUNCTION("""COMPUTED_VALUE"""),1173.11)</f>
        <v>1173.11</v>
      </c>
      <c r="G25" s="2">
        <f>IFERROR(__xludf.DUMMYFUNCTION("""COMPUTED_VALUE"""),45457.66666666667)</f>
        <v>45457.66667</v>
      </c>
      <c r="H25" s="1">
        <f>IFERROR(__xludf.DUMMYFUNCTION("""COMPUTED_VALUE"""),1139.27)</f>
        <v>1139.27</v>
      </c>
      <c r="J25" s="2">
        <f>IFERROR(__xludf.DUMMYFUNCTION("""COMPUTED_VALUE"""),45457.66666666667)</f>
        <v>45457.66667</v>
      </c>
      <c r="K25" s="1">
        <f>IFERROR(__xludf.DUMMYFUNCTION("""COMPUTED_VALUE"""),1153.91)</f>
        <v>1153.91</v>
      </c>
      <c r="M25" s="2">
        <f>IFERROR(__xludf.DUMMYFUNCTION("""COMPUTED_VALUE"""),45457.66666666667)</f>
        <v>45457.66667</v>
      </c>
      <c r="N25" s="1">
        <f>IFERROR(__xludf.DUMMYFUNCTION("""COMPUTED_VALUE"""),1.02376463E8)</f>
        <v>102376463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IFERROR(__xludf.DUMMYFUNCTION("""COMPUTED_VALUE"""),1150.96)</f>
        <v>1150.96</v>
      </c>
      <c r="D26" s="2">
        <f>IFERROR(__xludf.DUMMYFUNCTION("""COMPUTED_VALUE"""),45464.66666666667)</f>
        <v>45464.66667</v>
      </c>
      <c r="E26" s="1">
        <f>IFERROR(__xludf.DUMMYFUNCTION("""COMPUTED_VALUE"""),1213.53)</f>
        <v>1213.53</v>
      </c>
      <c r="G26" s="2">
        <f>IFERROR(__xludf.DUMMYFUNCTION("""COMPUTED_VALUE"""),45464.66666666667)</f>
        <v>45464.66667</v>
      </c>
      <c r="H26" s="1">
        <f>IFERROR(__xludf.DUMMYFUNCTION("""COMPUTED_VALUE"""),1147.66)</f>
        <v>1147.66</v>
      </c>
      <c r="J26" s="2">
        <f>IFERROR(__xludf.DUMMYFUNCTION("""COMPUTED_VALUE"""),45464.66666666667)</f>
        <v>45464.66667</v>
      </c>
      <c r="K26" s="1">
        <f>IFERROR(__xludf.DUMMYFUNCTION("""COMPUTED_VALUE"""),1201.48)</f>
        <v>1201.48</v>
      </c>
      <c r="M26" s="2">
        <f>IFERROR(__xludf.DUMMYFUNCTION("""COMPUTED_VALUE"""),45464.66666666667)</f>
        <v>45464.66667</v>
      </c>
      <c r="N26" s="1">
        <f>IFERROR(__xludf.DUMMYFUNCTION("""COMPUTED_VALUE"""),1.45715036E8)</f>
        <v>145715036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IFERROR(__xludf.DUMMYFUNCTION("""COMPUTED_VALUE"""),1202.32)</f>
        <v>1202.32</v>
      </c>
      <c r="D27" s="2">
        <f>IFERROR(__xludf.DUMMYFUNCTION("""COMPUTED_VALUE"""),45471.66666666667)</f>
        <v>45471.66667</v>
      </c>
      <c r="E27" s="1">
        <f>IFERROR(__xludf.DUMMYFUNCTION("""COMPUTED_VALUE"""),1214.22)</f>
        <v>1214.22</v>
      </c>
      <c r="G27" s="2">
        <f>IFERROR(__xludf.DUMMYFUNCTION("""COMPUTED_VALUE"""),45471.66666666667)</f>
        <v>45471.66667</v>
      </c>
      <c r="H27" s="1">
        <f>IFERROR(__xludf.DUMMYFUNCTION("""COMPUTED_VALUE"""),1184.5)</f>
        <v>1184.5</v>
      </c>
      <c r="J27" s="2">
        <f>IFERROR(__xludf.DUMMYFUNCTION("""COMPUTED_VALUE"""),45471.66666666667)</f>
        <v>45471.66667</v>
      </c>
      <c r="K27" s="1">
        <f>IFERROR(__xludf.DUMMYFUNCTION("""COMPUTED_VALUE"""),1189.99)</f>
        <v>1189.99</v>
      </c>
      <c r="M27" s="2">
        <f>IFERROR(__xludf.DUMMYFUNCTION("""COMPUTED_VALUE"""),45471.66666666667)</f>
        <v>45471.66667</v>
      </c>
      <c r="N27" s="1">
        <f>IFERROR(__xludf.DUMMYFUNCTION("""COMPUTED_VALUE"""),1.28080758E8)</f>
        <v>128080758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IFERROR(__xludf.DUMMYFUNCTION("""COMPUTED_VALUE"""),1190.63)</f>
        <v>1190.63</v>
      </c>
      <c r="D28" s="2">
        <f>IFERROR(__xludf.DUMMYFUNCTION("""COMPUTED_VALUE"""),45478.66666666667)</f>
        <v>45478.66667</v>
      </c>
      <c r="E28" s="1">
        <f>IFERROR(__xludf.DUMMYFUNCTION("""COMPUTED_VALUE"""),1197.85)</f>
        <v>1197.85</v>
      </c>
      <c r="G28" s="2">
        <f>IFERROR(__xludf.DUMMYFUNCTION("""COMPUTED_VALUE"""),45478.66666666667)</f>
        <v>45478.66667</v>
      </c>
      <c r="H28" s="1">
        <f>IFERROR(__xludf.DUMMYFUNCTION("""COMPUTED_VALUE"""),1176.68)</f>
        <v>1176.68</v>
      </c>
      <c r="J28" s="2">
        <f>IFERROR(__xludf.DUMMYFUNCTION("""COMPUTED_VALUE"""),45478.66666666667)</f>
        <v>45478.66667</v>
      </c>
      <c r="K28" s="1">
        <f>IFERROR(__xludf.DUMMYFUNCTION("""COMPUTED_VALUE"""),1185.44)</f>
        <v>1185.44</v>
      </c>
      <c r="M28" s="2">
        <f>IFERROR(__xludf.DUMMYFUNCTION("""COMPUTED_VALUE"""),45478.66666666667)</f>
        <v>45478.66667</v>
      </c>
      <c r="N28" s="1">
        <f>IFERROR(__xludf.DUMMYFUNCTION("""COMPUTED_VALUE"""),5.9706495E7)</f>
        <v>59706495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IFERROR(__xludf.DUMMYFUNCTION("""COMPUTED_VALUE"""),1188.98)</f>
        <v>1188.98</v>
      </c>
      <c r="D29" s="2">
        <f>IFERROR(__xludf.DUMMYFUNCTION("""COMPUTED_VALUE"""),45485.66666666667)</f>
        <v>45485.66667</v>
      </c>
      <c r="E29" s="1">
        <f>IFERROR(__xludf.DUMMYFUNCTION("""COMPUTED_VALUE"""),1232.37)</f>
        <v>1232.37</v>
      </c>
      <c r="G29" s="2">
        <f>IFERROR(__xludf.DUMMYFUNCTION("""COMPUTED_VALUE"""),45485.66666666667)</f>
        <v>45485.66667</v>
      </c>
      <c r="H29" s="1">
        <f>IFERROR(__xludf.DUMMYFUNCTION("""COMPUTED_VALUE"""),1171.61)</f>
        <v>1171.61</v>
      </c>
      <c r="J29" s="2">
        <f>IFERROR(__xludf.DUMMYFUNCTION("""COMPUTED_VALUE"""),45485.66666666667)</f>
        <v>45485.66667</v>
      </c>
      <c r="K29" s="1">
        <f>IFERROR(__xludf.DUMMYFUNCTION("""COMPUTED_VALUE"""),1226.22)</f>
        <v>1226.22</v>
      </c>
      <c r="M29" s="2">
        <f>IFERROR(__xludf.DUMMYFUNCTION("""COMPUTED_VALUE"""),45485.66666666667)</f>
        <v>45485.66667</v>
      </c>
      <c r="N29" s="1">
        <f>IFERROR(__xludf.DUMMYFUNCTION("""COMPUTED_VALUE"""),9.1266569E7)</f>
        <v>91266569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IFERROR(__xludf.DUMMYFUNCTION("""COMPUTED_VALUE"""),1230.51)</f>
        <v>1230.51</v>
      </c>
      <c r="D30" s="2">
        <f>IFERROR(__xludf.DUMMYFUNCTION("""COMPUTED_VALUE"""),45492.66666666667)</f>
        <v>45492.66667</v>
      </c>
      <c r="E30" s="1">
        <f>IFERROR(__xludf.DUMMYFUNCTION("""COMPUTED_VALUE"""),1292.57)</f>
        <v>1292.57</v>
      </c>
      <c r="G30" s="2">
        <f>IFERROR(__xludf.DUMMYFUNCTION("""COMPUTED_VALUE"""),45492.66666666667)</f>
        <v>45492.66667</v>
      </c>
      <c r="H30" s="1">
        <f>IFERROR(__xludf.DUMMYFUNCTION("""COMPUTED_VALUE"""),1230.51)</f>
        <v>1230.51</v>
      </c>
      <c r="J30" s="2">
        <f>IFERROR(__xludf.DUMMYFUNCTION("""COMPUTED_VALUE"""),45492.66666666667)</f>
        <v>45492.66667</v>
      </c>
      <c r="K30" s="1">
        <f>IFERROR(__xludf.DUMMYFUNCTION("""COMPUTED_VALUE"""),1269.51)</f>
        <v>1269.51</v>
      </c>
      <c r="M30" s="2">
        <f>IFERROR(__xludf.DUMMYFUNCTION("""COMPUTED_VALUE"""),45492.66666666667)</f>
        <v>45492.66667</v>
      </c>
      <c r="N30" s="1">
        <f>IFERROR(__xludf.DUMMYFUNCTION("""COMPUTED_VALUE"""),1.16954954E8)</f>
        <v>116954954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IFERROR(__xludf.DUMMYFUNCTION("""COMPUTED_VALUE"""),1276.64)</f>
        <v>1276.64</v>
      </c>
      <c r="D31" s="2">
        <f>IFERROR(__xludf.DUMMYFUNCTION("""COMPUTED_VALUE"""),45499.66666666667)</f>
        <v>45499.66667</v>
      </c>
      <c r="E31" s="1">
        <f>IFERROR(__xludf.DUMMYFUNCTION("""COMPUTED_VALUE"""),1293.89)</f>
        <v>1293.89</v>
      </c>
      <c r="G31" s="2">
        <f>IFERROR(__xludf.DUMMYFUNCTION("""COMPUTED_VALUE"""),45499.66666666667)</f>
        <v>45499.66667</v>
      </c>
      <c r="H31" s="1">
        <f>IFERROR(__xludf.DUMMYFUNCTION("""COMPUTED_VALUE"""),1259.17)</f>
        <v>1259.17</v>
      </c>
      <c r="J31" s="2">
        <f>IFERROR(__xludf.DUMMYFUNCTION("""COMPUTED_VALUE"""),45499.66666666667)</f>
        <v>45499.66667</v>
      </c>
      <c r="K31" s="1">
        <f>IFERROR(__xludf.DUMMYFUNCTION("""COMPUTED_VALUE"""),1272.48)</f>
        <v>1272.48</v>
      </c>
      <c r="M31" s="2">
        <f>IFERROR(__xludf.DUMMYFUNCTION("""COMPUTED_VALUE"""),45499.66666666667)</f>
        <v>45499.66667</v>
      </c>
      <c r="N31" s="1">
        <f>IFERROR(__xludf.DUMMYFUNCTION("""COMPUTED_VALUE"""),1.10452201E8)</f>
        <v>110452201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IFERROR(__xludf.DUMMYFUNCTION("""COMPUTED_VALUE"""),1274.7)</f>
        <v>1274.7</v>
      </c>
      <c r="D32" s="2">
        <f>IFERROR(__xludf.DUMMYFUNCTION("""COMPUTED_VALUE"""),45506.66666666667)</f>
        <v>45506.66667</v>
      </c>
      <c r="E32" s="1">
        <f>IFERROR(__xludf.DUMMYFUNCTION("""COMPUTED_VALUE"""),1289.47)</f>
        <v>1289.47</v>
      </c>
      <c r="G32" s="2">
        <f>IFERROR(__xludf.DUMMYFUNCTION("""COMPUTED_VALUE"""),45506.66666666667)</f>
        <v>45506.66667</v>
      </c>
      <c r="H32" s="1">
        <f>IFERROR(__xludf.DUMMYFUNCTION("""COMPUTED_VALUE"""),1240.74)</f>
        <v>1240.74</v>
      </c>
      <c r="J32" s="2">
        <f>IFERROR(__xludf.DUMMYFUNCTION("""COMPUTED_VALUE"""),45506.66666666667)</f>
        <v>45506.66667</v>
      </c>
      <c r="K32" s="1">
        <f>IFERROR(__xludf.DUMMYFUNCTION("""COMPUTED_VALUE"""),1257.75)</f>
        <v>1257.75</v>
      </c>
      <c r="M32" s="2">
        <f>IFERROR(__xludf.DUMMYFUNCTION("""COMPUTED_VALUE"""),45506.66666666667)</f>
        <v>45506.66667</v>
      </c>
      <c r="N32" s="1">
        <f>IFERROR(__xludf.DUMMYFUNCTION("""COMPUTED_VALUE"""),1.24167763E8)</f>
        <v>124167763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IFERROR(__xludf.DUMMYFUNCTION("""COMPUTED_VALUE"""),1239.3)</f>
        <v>1239.3</v>
      </c>
      <c r="D33" s="2">
        <f>IFERROR(__xludf.DUMMYFUNCTION("""COMPUTED_VALUE"""),45513.66666666667)</f>
        <v>45513.66667</v>
      </c>
      <c r="E33" s="1">
        <f>IFERROR(__xludf.DUMMYFUNCTION("""COMPUTED_VALUE"""),1261.94)</f>
        <v>1261.94</v>
      </c>
      <c r="G33" s="2">
        <f>IFERROR(__xludf.DUMMYFUNCTION("""COMPUTED_VALUE"""),45513.66666666667)</f>
        <v>45513.66667</v>
      </c>
      <c r="H33" s="1">
        <f>IFERROR(__xludf.DUMMYFUNCTION("""COMPUTED_VALUE"""),1219.19)</f>
        <v>1219.19</v>
      </c>
      <c r="J33" s="2">
        <f>IFERROR(__xludf.DUMMYFUNCTION("""COMPUTED_VALUE"""),45513.66666666667)</f>
        <v>45513.66667</v>
      </c>
      <c r="K33" s="1">
        <f>IFERROR(__xludf.DUMMYFUNCTION("""COMPUTED_VALUE"""),1243.69)</f>
        <v>1243.69</v>
      </c>
      <c r="M33" s="2">
        <f>IFERROR(__xludf.DUMMYFUNCTION("""COMPUTED_VALUE"""),45513.66666666667)</f>
        <v>45513.66667</v>
      </c>
      <c r="N33" s="1">
        <f>IFERROR(__xludf.DUMMYFUNCTION("""COMPUTED_VALUE"""),1.40764876E8)</f>
        <v>140764876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IFERROR(__xludf.DUMMYFUNCTION("""COMPUTED_VALUE"""),1241.79)</f>
        <v>1241.79</v>
      </c>
      <c r="D34" s="2">
        <f>IFERROR(__xludf.DUMMYFUNCTION("""COMPUTED_VALUE"""),45520.66666666667)</f>
        <v>45520.66667</v>
      </c>
      <c r="E34" s="1">
        <f>IFERROR(__xludf.DUMMYFUNCTION("""COMPUTED_VALUE"""),1282.26)</f>
        <v>1282.26</v>
      </c>
      <c r="G34" s="2">
        <f>IFERROR(__xludf.DUMMYFUNCTION("""COMPUTED_VALUE"""),45520.66666666667)</f>
        <v>45520.66667</v>
      </c>
      <c r="H34" s="1">
        <f>IFERROR(__xludf.DUMMYFUNCTION("""COMPUTED_VALUE"""),1236.43)</f>
        <v>1236.43</v>
      </c>
      <c r="J34" s="2">
        <f>IFERROR(__xludf.DUMMYFUNCTION("""COMPUTED_VALUE"""),45520.66666666667)</f>
        <v>45520.66667</v>
      </c>
      <c r="K34" s="1">
        <f>IFERROR(__xludf.DUMMYFUNCTION("""COMPUTED_VALUE"""),1281.21)</f>
        <v>1281.21</v>
      </c>
      <c r="M34" s="2">
        <f>IFERROR(__xludf.DUMMYFUNCTION("""COMPUTED_VALUE"""),45520.66666666667)</f>
        <v>45520.66667</v>
      </c>
      <c r="N34" s="1">
        <f>IFERROR(__xludf.DUMMYFUNCTION("""COMPUTED_VALUE"""),1.00253084E8)</f>
        <v>100253084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IFERROR(__xludf.DUMMYFUNCTION("""COMPUTED_VALUE"""),1281.59)</f>
        <v>1281.59</v>
      </c>
      <c r="D35" s="2">
        <f>IFERROR(__xludf.DUMMYFUNCTION("""COMPUTED_VALUE"""),45527.66666666667)</f>
        <v>45527.66667</v>
      </c>
      <c r="E35" s="1">
        <f>IFERROR(__xludf.DUMMYFUNCTION("""COMPUTED_VALUE"""),1314.63)</f>
        <v>1314.63</v>
      </c>
      <c r="G35" s="2">
        <f>IFERROR(__xludf.DUMMYFUNCTION("""COMPUTED_VALUE"""),45527.66666666667)</f>
        <v>45527.66667</v>
      </c>
      <c r="H35" s="1">
        <f>IFERROR(__xludf.DUMMYFUNCTION("""COMPUTED_VALUE"""),1281.59)</f>
        <v>1281.59</v>
      </c>
      <c r="J35" s="2">
        <f>IFERROR(__xludf.DUMMYFUNCTION("""COMPUTED_VALUE"""),45527.66666666667)</f>
        <v>45527.66667</v>
      </c>
      <c r="K35" s="1">
        <f>IFERROR(__xludf.DUMMYFUNCTION("""COMPUTED_VALUE"""),1313.22)</f>
        <v>1313.22</v>
      </c>
      <c r="M35" s="2">
        <f>IFERROR(__xludf.DUMMYFUNCTION("""COMPUTED_VALUE"""),45527.66666666667)</f>
        <v>45527.66667</v>
      </c>
      <c r="N35" s="1">
        <f>IFERROR(__xludf.DUMMYFUNCTION("""COMPUTED_VALUE"""),7.8405097E7)</f>
        <v>78405097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IFERROR(__xludf.DUMMYFUNCTION("""COMPUTED_VALUE"""),1315.49)</f>
        <v>1315.49</v>
      </c>
      <c r="D36" s="2">
        <f>IFERROR(__xludf.DUMMYFUNCTION("""COMPUTED_VALUE"""),45534.66666666667)</f>
        <v>45534.66667</v>
      </c>
      <c r="E36" s="1">
        <f>IFERROR(__xludf.DUMMYFUNCTION("""COMPUTED_VALUE"""),1343.14)</f>
        <v>1343.14</v>
      </c>
      <c r="G36" s="2">
        <f>IFERROR(__xludf.DUMMYFUNCTION("""COMPUTED_VALUE"""),45534.66666666667)</f>
        <v>45534.66667</v>
      </c>
      <c r="H36" s="1">
        <f>IFERROR(__xludf.DUMMYFUNCTION("""COMPUTED_VALUE"""),1313.15)</f>
        <v>1313.15</v>
      </c>
      <c r="J36" s="2">
        <f>IFERROR(__xludf.DUMMYFUNCTION("""COMPUTED_VALUE"""),45534.66666666667)</f>
        <v>45534.66667</v>
      </c>
      <c r="K36" s="1">
        <f>IFERROR(__xludf.DUMMYFUNCTION("""COMPUTED_VALUE"""),1340.8)</f>
        <v>1340.8</v>
      </c>
      <c r="M36" s="2">
        <f>IFERROR(__xludf.DUMMYFUNCTION("""COMPUTED_VALUE"""),45534.66666666667)</f>
        <v>45534.66667</v>
      </c>
      <c r="N36" s="1">
        <f>IFERROR(__xludf.DUMMYFUNCTION("""COMPUTED_VALUE"""),7.2731571E7)</f>
        <v>72731571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IFERROR(__xludf.DUMMYFUNCTION("""COMPUTED_VALUE"""),1338.79)</f>
        <v>1338.79</v>
      </c>
      <c r="D37" s="2">
        <f>IFERROR(__xludf.DUMMYFUNCTION("""COMPUTED_VALUE"""),45541.66666666667)</f>
        <v>45541.66667</v>
      </c>
      <c r="E37" s="1">
        <f>IFERROR(__xludf.DUMMYFUNCTION("""COMPUTED_VALUE"""),1349.25)</f>
        <v>1349.25</v>
      </c>
      <c r="G37" s="2">
        <f>IFERROR(__xludf.DUMMYFUNCTION("""COMPUTED_VALUE"""),45541.66666666667)</f>
        <v>45541.66667</v>
      </c>
      <c r="H37" s="1">
        <f>IFERROR(__xludf.DUMMYFUNCTION("""COMPUTED_VALUE"""),1308.1)</f>
        <v>1308.1</v>
      </c>
      <c r="J37" s="2">
        <f>IFERROR(__xludf.DUMMYFUNCTION("""COMPUTED_VALUE"""),45541.66666666667)</f>
        <v>45541.66667</v>
      </c>
      <c r="K37" s="1">
        <f>IFERROR(__xludf.DUMMYFUNCTION("""COMPUTED_VALUE"""),1311.07)</f>
        <v>1311.07</v>
      </c>
      <c r="M37" s="2">
        <f>IFERROR(__xludf.DUMMYFUNCTION("""COMPUTED_VALUE"""),45541.66666666667)</f>
        <v>45541.66667</v>
      </c>
      <c r="N37" s="1">
        <f>IFERROR(__xludf.DUMMYFUNCTION("""COMPUTED_VALUE"""),7.8810051E7)</f>
        <v>78810051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IFERROR(__xludf.DUMMYFUNCTION("""COMPUTED_VALUE"""),1315.42)</f>
        <v>1315.42</v>
      </c>
      <c r="D38" s="2">
        <f>IFERROR(__xludf.DUMMYFUNCTION("""COMPUTED_VALUE"""),45548.66666666667)</f>
        <v>45548.66667</v>
      </c>
      <c r="E38" s="1">
        <f>IFERROR(__xludf.DUMMYFUNCTION("""COMPUTED_VALUE"""),1357.41)</f>
        <v>1357.41</v>
      </c>
      <c r="G38" s="2">
        <f>IFERROR(__xludf.DUMMYFUNCTION("""COMPUTED_VALUE"""),45548.66666666667)</f>
        <v>45548.66667</v>
      </c>
      <c r="H38" s="1">
        <f>IFERROR(__xludf.DUMMYFUNCTION("""COMPUTED_VALUE"""),1310.06)</f>
        <v>1310.06</v>
      </c>
      <c r="J38" s="2">
        <f>IFERROR(__xludf.DUMMYFUNCTION("""COMPUTED_VALUE"""),45548.66666666667)</f>
        <v>45548.66667</v>
      </c>
      <c r="K38" s="1">
        <f>IFERROR(__xludf.DUMMYFUNCTION("""COMPUTED_VALUE"""),1352.03)</f>
        <v>1352.03</v>
      </c>
      <c r="M38" s="2">
        <f>IFERROR(__xludf.DUMMYFUNCTION("""COMPUTED_VALUE"""),45548.66666666667)</f>
        <v>45548.66667</v>
      </c>
      <c r="N38" s="1">
        <f>IFERROR(__xludf.DUMMYFUNCTION("""COMPUTED_VALUE"""),8.8642189E7)</f>
        <v>88642189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IFERROR(__xludf.DUMMYFUNCTION("""COMPUTED_VALUE"""),1356.55)</f>
        <v>1356.55</v>
      </c>
      <c r="D39" s="2">
        <f>IFERROR(__xludf.DUMMYFUNCTION("""COMPUTED_VALUE"""),45555.66666666667)</f>
        <v>45555.66667</v>
      </c>
      <c r="E39" s="1">
        <f>IFERROR(__xludf.DUMMYFUNCTION("""COMPUTED_VALUE"""),1366.39)</f>
        <v>1366.39</v>
      </c>
      <c r="G39" s="2">
        <f>IFERROR(__xludf.DUMMYFUNCTION("""COMPUTED_VALUE"""),45555.66666666667)</f>
        <v>45555.66667</v>
      </c>
      <c r="H39" s="1">
        <f>IFERROR(__xludf.DUMMYFUNCTION("""COMPUTED_VALUE"""),1313.07)</f>
        <v>1313.07</v>
      </c>
      <c r="J39" s="2">
        <f>IFERROR(__xludf.DUMMYFUNCTION("""COMPUTED_VALUE"""),45555.66666666667)</f>
        <v>45555.66667</v>
      </c>
      <c r="K39" s="1">
        <f>IFERROR(__xludf.DUMMYFUNCTION("""COMPUTED_VALUE"""),1328.84)</f>
        <v>1328.84</v>
      </c>
      <c r="M39" s="2">
        <f>IFERROR(__xludf.DUMMYFUNCTION("""COMPUTED_VALUE"""),45555.66666666667)</f>
        <v>45555.66667</v>
      </c>
      <c r="N39" s="1">
        <f>IFERROR(__xludf.DUMMYFUNCTION("""COMPUTED_VALUE"""),1.18563475E8)</f>
        <v>118563475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IFERROR(__xludf.DUMMYFUNCTION("""COMPUTED_VALUE"""),1330.41)</f>
        <v>1330.41</v>
      </c>
      <c r="D40" s="2">
        <f>IFERROR(__xludf.DUMMYFUNCTION("""COMPUTED_VALUE"""),45562.66666666667)</f>
        <v>45562.66667</v>
      </c>
      <c r="E40" s="1">
        <f>IFERROR(__xludf.DUMMYFUNCTION("""COMPUTED_VALUE"""),1380.17)</f>
        <v>1380.17</v>
      </c>
      <c r="G40" s="2">
        <f>IFERROR(__xludf.DUMMYFUNCTION("""COMPUTED_VALUE"""),45562.66666666667)</f>
        <v>45562.66667</v>
      </c>
      <c r="H40" s="1">
        <f>IFERROR(__xludf.DUMMYFUNCTION("""COMPUTED_VALUE"""),1325.61)</f>
        <v>1325.61</v>
      </c>
      <c r="J40" s="2">
        <f>IFERROR(__xludf.DUMMYFUNCTION("""COMPUTED_VALUE"""),45562.66666666667)</f>
        <v>45562.66667</v>
      </c>
      <c r="K40" s="1">
        <f>IFERROR(__xludf.DUMMYFUNCTION("""COMPUTED_VALUE"""),1350.21)</f>
        <v>1350.21</v>
      </c>
      <c r="M40" s="2">
        <f>IFERROR(__xludf.DUMMYFUNCTION("""COMPUTED_VALUE"""),45562.66666666667)</f>
        <v>45562.66667</v>
      </c>
      <c r="N40" s="1">
        <f>IFERROR(__xludf.DUMMYFUNCTION("""COMPUTED_VALUE"""),9.0024222E7)</f>
        <v>90024222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IFERROR(__xludf.DUMMYFUNCTION("""COMPUTED_VALUE"""),1349.57)</f>
        <v>1349.57</v>
      </c>
      <c r="D41" s="2">
        <f>IFERROR(__xludf.DUMMYFUNCTION("""COMPUTED_VALUE"""),45569.66666666667)</f>
        <v>45569.66667</v>
      </c>
      <c r="E41" s="1">
        <f>IFERROR(__xludf.DUMMYFUNCTION("""COMPUTED_VALUE"""),1395.81)</f>
        <v>1395.81</v>
      </c>
      <c r="G41" s="2">
        <f>IFERROR(__xludf.DUMMYFUNCTION("""COMPUTED_VALUE"""),45569.66666666667)</f>
        <v>45569.66667</v>
      </c>
      <c r="H41" s="1">
        <f>IFERROR(__xludf.DUMMYFUNCTION("""COMPUTED_VALUE"""),1341.96)</f>
        <v>1341.96</v>
      </c>
      <c r="J41" s="2">
        <f>IFERROR(__xludf.DUMMYFUNCTION("""COMPUTED_VALUE"""),45569.66666666667)</f>
        <v>45569.66667</v>
      </c>
      <c r="K41" s="1">
        <f>IFERROR(__xludf.DUMMYFUNCTION("""COMPUTED_VALUE"""),1381.53)</f>
        <v>1381.53</v>
      </c>
      <c r="M41" s="2">
        <f>IFERROR(__xludf.DUMMYFUNCTION("""COMPUTED_VALUE"""),45569.66666666667)</f>
        <v>45569.66667</v>
      </c>
      <c r="N41" s="1">
        <f>IFERROR(__xludf.DUMMYFUNCTION("""COMPUTED_VALUE"""),1.47226006E8)</f>
        <v>147226006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IFERROR(__xludf.DUMMYFUNCTION("""COMPUTED_VALUE"""),1375.4)</f>
        <v>1375.4</v>
      </c>
      <c r="D42" s="2">
        <f>IFERROR(__xludf.DUMMYFUNCTION("""COMPUTED_VALUE"""),45576.66666666667)</f>
        <v>45576.66667</v>
      </c>
      <c r="E42" s="1">
        <f>IFERROR(__xludf.DUMMYFUNCTION("""COMPUTED_VALUE"""),1398.03)</f>
        <v>1398.03</v>
      </c>
      <c r="G42" s="2">
        <f>IFERROR(__xludf.DUMMYFUNCTION("""COMPUTED_VALUE"""),45576.66666666667)</f>
        <v>45576.66667</v>
      </c>
      <c r="H42" s="1">
        <f>IFERROR(__xludf.DUMMYFUNCTION("""COMPUTED_VALUE"""),1366.08)</f>
        <v>1366.08</v>
      </c>
      <c r="J42" s="2">
        <f>IFERROR(__xludf.DUMMYFUNCTION("""COMPUTED_VALUE"""),45576.66666666667)</f>
        <v>45576.66667</v>
      </c>
      <c r="K42" s="1">
        <f>IFERROR(__xludf.DUMMYFUNCTION("""COMPUTED_VALUE"""),1384.27)</f>
        <v>1384.27</v>
      </c>
      <c r="M42" s="2">
        <f>IFERROR(__xludf.DUMMYFUNCTION("""COMPUTED_VALUE"""),45576.66666666667)</f>
        <v>45576.66667</v>
      </c>
      <c r="N42" s="1">
        <f>IFERROR(__xludf.DUMMYFUNCTION("""COMPUTED_VALUE"""),8.8197546E7)</f>
        <v>88197546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IFERROR(__xludf.DUMMYFUNCTION("""COMPUTED_VALUE"""),1384.8)</f>
        <v>1384.8</v>
      </c>
      <c r="D43" s="2">
        <f>IFERROR(__xludf.DUMMYFUNCTION("""COMPUTED_VALUE"""),45583.66666666667)</f>
        <v>45583.66667</v>
      </c>
      <c r="E43" s="1">
        <f>IFERROR(__xludf.DUMMYFUNCTION("""COMPUTED_VALUE"""),1424.01)</f>
        <v>1424.01</v>
      </c>
      <c r="G43" s="2">
        <f>IFERROR(__xludf.DUMMYFUNCTION("""COMPUTED_VALUE"""),45583.66666666667)</f>
        <v>45583.66667</v>
      </c>
      <c r="H43" s="1">
        <f>IFERROR(__xludf.DUMMYFUNCTION("""COMPUTED_VALUE"""),1384.8)</f>
        <v>1384.8</v>
      </c>
      <c r="J43" s="2">
        <f>IFERROR(__xludf.DUMMYFUNCTION("""COMPUTED_VALUE"""),45583.66666666667)</f>
        <v>45583.66667</v>
      </c>
      <c r="K43" s="1">
        <f>IFERROR(__xludf.DUMMYFUNCTION("""COMPUTED_VALUE"""),1423.68)</f>
        <v>1423.68</v>
      </c>
      <c r="M43" s="2">
        <f>IFERROR(__xludf.DUMMYFUNCTION("""COMPUTED_VALUE"""),45583.66666666667)</f>
        <v>45583.66667</v>
      </c>
      <c r="N43" s="1">
        <f>IFERROR(__xludf.DUMMYFUNCTION("""COMPUTED_VALUE"""),9.7339466E7)</f>
        <v>97339466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IFERROR(__xludf.DUMMYFUNCTION("""COMPUTED_VALUE"""),1418.73)</f>
        <v>1418.73</v>
      </c>
      <c r="D44" s="2">
        <f>IFERROR(__xludf.DUMMYFUNCTION("""COMPUTED_VALUE"""),45590.66666666667)</f>
        <v>45590.66667</v>
      </c>
      <c r="E44" s="1">
        <f>IFERROR(__xludf.DUMMYFUNCTION("""COMPUTED_VALUE"""),1425.82)</f>
        <v>1425.82</v>
      </c>
      <c r="G44" s="2">
        <f>IFERROR(__xludf.DUMMYFUNCTION("""COMPUTED_VALUE"""),45590.66666666667)</f>
        <v>45590.66667</v>
      </c>
      <c r="H44" s="1">
        <f>IFERROR(__xludf.DUMMYFUNCTION("""COMPUTED_VALUE"""),1384.05)</f>
        <v>1384.05</v>
      </c>
      <c r="J44" s="2">
        <f>IFERROR(__xludf.DUMMYFUNCTION("""COMPUTED_VALUE"""),45590.66666666667)</f>
        <v>45590.66667</v>
      </c>
      <c r="K44" s="1">
        <f>IFERROR(__xludf.DUMMYFUNCTION("""COMPUTED_VALUE"""),1385.36)</f>
        <v>1385.36</v>
      </c>
      <c r="M44" s="2">
        <f>IFERROR(__xludf.DUMMYFUNCTION("""COMPUTED_VALUE"""),45590.66666666667)</f>
        <v>45590.66667</v>
      </c>
      <c r="N44" s="1">
        <f>IFERROR(__xludf.DUMMYFUNCTION("""COMPUTED_VALUE"""),1.00777614E8)</f>
        <v>100777614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IFERROR(__xludf.DUMMYFUNCTION("""COMPUTED_VALUE"""),1394.15)</f>
        <v>1394.15</v>
      </c>
      <c r="D45" s="2">
        <f>IFERROR(__xludf.DUMMYFUNCTION("""COMPUTED_VALUE"""),45597.66666666667)</f>
        <v>45597.66667</v>
      </c>
      <c r="E45" s="1">
        <f>IFERROR(__xludf.DUMMYFUNCTION("""COMPUTED_VALUE"""),1403.68)</f>
        <v>1403.68</v>
      </c>
      <c r="G45" s="2">
        <f>IFERROR(__xludf.DUMMYFUNCTION("""COMPUTED_VALUE"""),45597.66666666667)</f>
        <v>45597.66667</v>
      </c>
      <c r="H45" s="1">
        <f>IFERROR(__xludf.DUMMYFUNCTION("""COMPUTED_VALUE"""),1364.82)</f>
        <v>1364.82</v>
      </c>
      <c r="J45" s="2">
        <f>IFERROR(__xludf.DUMMYFUNCTION("""COMPUTED_VALUE"""),45597.66666666667)</f>
        <v>45597.66667</v>
      </c>
      <c r="K45" s="1">
        <f>IFERROR(__xludf.DUMMYFUNCTION("""COMPUTED_VALUE"""),1365.98)</f>
        <v>1365.98</v>
      </c>
      <c r="M45" s="2">
        <f>IFERROR(__xludf.DUMMYFUNCTION("""COMPUTED_VALUE"""),45597.66666666667)</f>
        <v>45597.66667</v>
      </c>
      <c r="N45" s="1">
        <f>IFERROR(__xludf.DUMMYFUNCTION("""COMPUTED_VALUE"""),1.11460625E8)</f>
        <v>111460625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IFERROR(__xludf.DUMMYFUNCTION("""COMPUTED_VALUE"""),1366.1)</f>
        <v>1366.1</v>
      </c>
      <c r="D46" s="2">
        <f>IFERROR(__xludf.DUMMYFUNCTION("""COMPUTED_VALUE"""),45604.66666666667)</f>
        <v>45604.66667</v>
      </c>
      <c r="E46" s="1">
        <f>IFERROR(__xludf.DUMMYFUNCTION("""COMPUTED_VALUE"""),1435.04)</f>
        <v>1435.04</v>
      </c>
      <c r="G46" s="2">
        <f>IFERROR(__xludf.DUMMYFUNCTION("""COMPUTED_VALUE"""),45604.66666666667)</f>
        <v>45604.66667</v>
      </c>
      <c r="H46" s="1">
        <f>IFERROR(__xludf.DUMMYFUNCTION("""COMPUTED_VALUE"""),1359.76)</f>
        <v>1359.76</v>
      </c>
      <c r="J46" s="2">
        <f>IFERROR(__xludf.DUMMYFUNCTION("""COMPUTED_VALUE"""),45604.66666666667)</f>
        <v>45604.66667</v>
      </c>
      <c r="K46" s="1">
        <f>IFERROR(__xludf.DUMMYFUNCTION("""COMPUTED_VALUE"""),1424.93)</f>
        <v>1424.93</v>
      </c>
      <c r="M46" s="2">
        <f>IFERROR(__xludf.DUMMYFUNCTION("""COMPUTED_VALUE"""),45604.66666666667)</f>
        <v>45604.66667</v>
      </c>
      <c r="N46" s="1">
        <f>IFERROR(__xludf.DUMMYFUNCTION("""COMPUTED_VALUE"""),1.685537E8)</f>
        <v>168553700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IFERROR(__xludf.DUMMYFUNCTION("""COMPUTED_VALUE"""),1425.41)</f>
        <v>1425.41</v>
      </c>
      <c r="D47" s="2">
        <f>IFERROR(__xludf.DUMMYFUNCTION("""COMPUTED_VALUE"""),45611.66666666667)</f>
        <v>45611.66667</v>
      </c>
      <c r="E47" s="1">
        <f>IFERROR(__xludf.DUMMYFUNCTION("""COMPUTED_VALUE"""),1443.42)</f>
        <v>1443.42</v>
      </c>
      <c r="G47" s="2">
        <f>IFERROR(__xludf.DUMMYFUNCTION("""COMPUTED_VALUE"""),45611.66666666667)</f>
        <v>45611.66667</v>
      </c>
      <c r="H47" s="1">
        <f>IFERROR(__xludf.DUMMYFUNCTION("""COMPUTED_VALUE"""),1344.43)</f>
        <v>1344.43</v>
      </c>
      <c r="J47" s="2">
        <f>IFERROR(__xludf.DUMMYFUNCTION("""COMPUTED_VALUE"""),45611.66666666667)</f>
        <v>45611.66667</v>
      </c>
      <c r="K47" s="1">
        <f>IFERROR(__xludf.DUMMYFUNCTION("""COMPUTED_VALUE"""),1349.9)</f>
        <v>1349.9</v>
      </c>
      <c r="M47" s="2">
        <f>IFERROR(__xludf.DUMMYFUNCTION("""COMPUTED_VALUE"""),45611.66666666667)</f>
        <v>45611.66667</v>
      </c>
      <c r="N47" s="1">
        <f>IFERROR(__xludf.DUMMYFUNCTION("""COMPUTED_VALUE"""),1.75310428E8)</f>
        <v>175310428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IFERROR(__xludf.DUMMYFUNCTION("""COMPUTED_VALUE"""),1349.95)</f>
        <v>1349.95</v>
      </c>
      <c r="D48" s="2">
        <f>IFERROR(__xludf.DUMMYFUNCTION("""COMPUTED_VALUE"""),45618.66666666667)</f>
        <v>45618.66667</v>
      </c>
      <c r="E48" s="1">
        <f>IFERROR(__xludf.DUMMYFUNCTION("""COMPUTED_VALUE"""),1388.53)</f>
        <v>1388.53</v>
      </c>
      <c r="G48" s="2">
        <f>IFERROR(__xludf.DUMMYFUNCTION("""COMPUTED_VALUE"""),45618.66666666667)</f>
        <v>45618.66667</v>
      </c>
      <c r="H48" s="1">
        <f>IFERROR(__xludf.DUMMYFUNCTION("""COMPUTED_VALUE"""),1334.69)</f>
        <v>1334.69</v>
      </c>
      <c r="J48" s="2">
        <f>IFERROR(__xludf.DUMMYFUNCTION("""COMPUTED_VALUE"""),45618.66666666667)</f>
        <v>45618.66667</v>
      </c>
      <c r="K48" s="1">
        <f>IFERROR(__xludf.DUMMYFUNCTION("""COMPUTED_VALUE"""),1378.87)</f>
        <v>1378.87</v>
      </c>
      <c r="M48" s="2">
        <f>IFERROR(__xludf.DUMMYFUNCTION("""COMPUTED_VALUE"""),45618.66666666667)</f>
        <v>45618.66667</v>
      </c>
      <c r="N48" s="1">
        <f>IFERROR(__xludf.DUMMYFUNCTION("""COMPUTED_VALUE"""),1.70291898E8)</f>
        <v>170291898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IFERROR(__xludf.DUMMYFUNCTION("""COMPUTED_VALUE"""),1383.23)</f>
        <v>1383.23</v>
      </c>
      <c r="D49" s="2">
        <f>IFERROR(__xludf.DUMMYFUNCTION("""COMPUTED_VALUE"""),45625.54166666667)</f>
        <v>45625.54167</v>
      </c>
      <c r="E49" s="1">
        <f>IFERROR(__xludf.DUMMYFUNCTION("""COMPUTED_VALUE"""),1403.2)</f>
        <v>1403.2</v>
      </c>
      <c r="G49" s="2">
        <f>IFERROR(__xludf.DUMMYFUNCTION("""COMPUTED_VALUE"""),45625.54166666667)</f>
        <v>45625.54167</v>
      </c>
      <c r="H49" s="1">
        <f>IFERROR(__xludf.DUMMYFUNCTION("""COMPUTED_VALUE"""),1381.58)</f>
        <v>1381.58</v>
      </c>
      <c r="J49" s="2">
        <f>IFERROR(__xludf.DUMMYFUNCTION("""COMPUTED_VALUE"""),45625.54166666667)</f>
        <v>45625.54167</v>
      </c>
      <c r="K49" s="1">
        <f>IFERROR(__xludf.DUMMYFUNCTION("""COMPUTED_VALUE"""),1394.17)</f>
        <v>1394.17</v>
      </c>
      <c r="M49" s="2">
        <f>IFERROR(__xludf.DUMMYFUNCTION("""COMPUTED_VALUE"""),45625.54166666667)</f>
        <v>45625.54167</v>
      </c>
      <c r="N49" s="1">
        <f>IFERROR(__xludf.DUMMYFUNCTION("""COMPUTED_VALUE"""),9.2147811E7)</f>
        <v>92147811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IFERROR(__xludf.DUMMYFUNCTION("""COMPUTED_VALUE"""),1394.76)</f>
        <v>1394.76</v>
      </c>
      <c r="D50" s="2">
        <f>IFERROR(__xludf.DUMMYFUNCTION("""COMPUTED_VALUE"""),45632.66666666667)</f>
        <v>45632.66667</v>
      </c>
      <c r="E50" s="1">
        <f>IFERROR(__xludf.DUMMYFUNCTION("""COMPUTED_VALUE"""),1403.14)</f>
        <v>1403.14</v>
      </c>
      <c r="G50" s="2">
        <f>IFERROR(__xludf.DUMMYFUNCTION("""COMPUTED_VALUE"""),45632.66666666667)</f>
        <v>45632.66667</v>
      </c>
      <c r="H50" s="1">
        <f>IFERROR(__xludf.DUMMYFUNCTION("""COMPUTED_VALUE"""),1358.3)</f>
        <v>1358.3</v>
      </c>
      <c r="J50" s="2">
        <f>IFERROR(__xludf.DUMMYFUNCTION("""COMPUTED_VALUE"""),45632.66666666667)</f>
        <v>45632.66667</v>
      </c>
      <c r="K50" s="1">
        <f>IFERROR(__xludf.DUMMYFUNCTION("""COMPUTED_VALUE"""),1385.17)</f>
        <v>1385.17</v>
      </c>
      <c r="M50" s="2">
        <f>IFERROR(__xludf.DUMMYFUNCTION("""COMPUTED_VALUE"""),45632.66666666667)</f>
        <v>45632.66667</v>
      </c>
      <c r="N50" s="1">
        <f>IFERROR(__xludf.DUMMYFUNCTION("""COMPUTED_VALUE"""),1.16476974E8)</f>
        <v>116476974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IFERROR(__xludf.DUMMYFUNCTION("""COMPUTED_VALUE"""),1379.0)</f>
        <v>1379</v>
      </c>
      <c r="D51" s="2">
        <f>IFERROR(__xludf.DUMMYFUNCTION("""COMPUTED_VALUE"""),45639.66666666667)</f>
        <v>45639.66667</v>
      </c>
      <c r="E51" s="1">
        <f>IFERROR(__xludf.DUMMYFUNCTION("""COMPUTED_VALUE"""),1387.18)</f>
        <v>1387.18</v>
      </c>
      <c r="G51" s="2">
        <f>IFERROR(__xludf.DUMMYFUNCTION("""COMPUTED_VALUE"""),45639.66666666667)</f>
        <v>45639.66667</v>
      </c>
      <c r="H51" s="1">
        <f>IFERROR(__xludf.DUMMYFUNCTION("""COMPUTED_VALUE"""),1343.23)</f>
        <v>1343.23</v>
      </c>
      <c r="J51" s="2">
        <f>IFERROR(__xludf.DUMMYFUNCTION("""COMPUTED_VALUE"""),45639.66666666667)</f>
        <v>45639.66667</v>
      </c>
      <c r="K51" s="1">
        <f>IFERROR(__xludf.DUMMYFUNCTION("""COMPUTED_VALUE"""),1350.98)</f>
        <v>1350.98</v>
      </c>
      <c r="M51" s="2">
        <f>IFERROR(__xludf.DUMMYFUNCTION("""COMPUTED_VALUE"""),45639.66666666667)</f>
        <v>45639.66667</v>
      </c>
      <c r="N51" s="1">
        <f>IFERROR(__xludf.DUMMYFUNCTION("""COMPUTED_VALUE"""),1.25692754E8)</f>
        <v>125692754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IFERROR(__xludf.DUMMYFUNCTION("""COMPUTED_VALUE"""),1351.09)</f>
        <v>1351.09</v>
      </c>
      <c r="D52" s="2">
        <f>IFERROR(__xludf.DUMMYFUNCTION("""COMPUTED_VALUE"""),45646.66666666667)</f>
        <v>45646.66667</v>
      </c>
      <c r="E52" s="1">
        <f>IFERROR(__xludf.DUMMYFUNCTION("""COMPUTED_VALUE"""),1361.61)</f>
        <v>1361.61</v>
      </c>
      <c r="G52" s="2">
        <f>IFERROR(__xludf.DUMMYFUNCTION("""COMPUTED_VALUE"""),45646.66666666667)</f>
        <v>45646.66667</v>
      </c>
      <c r="H52" s="1">
        <f>IFERROR(__xludf.DUMMYFUNCTION("""COMPUTED_VALUE"""),1306.55)</f>
        <v>1306.55</v>
      </c>
      <c r="J52" s="2">
        <f>IFERROR(__xludf.DUMMYFUNCTION("""COMPUTED_VALUE"""),45646.66666666667)</f>
        <v>45646.66667</v>
      </c>
      <c r="K52" s="1">
        <f>IFERROR(__xludf.DUMMYFUNCTION("""COMPUTED_VALUE"""),1325.42)</f>
        <v>1325.42</v>
      </c>
      <c r="M52" s="2">
        <f>IFERROR(__xludf.DUMMYFUNCTION("""COMPUTED_VALUE"""),45646.66666666667)</f>
        <v>45646.66667</v>
      </c>
      <c r="N52" s="1">
        <f>IFERROR(__xludf.DUMMYFUNCTION("""COMPUTED_VALUE"""),2.25984863E8)</f>
        <v>225984863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IFERROR(__xludf.DUMMYFUNCTION("""COMPUTED_VALUE"""),1313.78)</f>
        <v>1313.78</v>
      </c>
      <c r="D53" s="2">
        <f>IFERROR(__xludf.DUMMYFUNCTION("""COMPUTED_VALUE"""),45653.66666666667)</f>
        <v>45653.66667</v>
      </c>
      <c r="E53" s="1">
        <f>IFERROR(__xludf.DUMMYFUNCTION("""COMPUTED_VALUE"""),1320.94)</f>
        <v>1320.94</v>
      </c>
      <c r="G53" s="2">
        <f>IFERROR(__xludf.DUMMYFUNCTION("""COMPUTED_VALUE"""),45653.66666666667)</f>
        <v>45653.66667</v>
      </c>
      <c r="H53" s="1">
        <f>IFERROR(__xludf.DUMMYFUNCTION("""COMPUTED_VALUE"""),1294.74)</f>
        <v>1294.74</v>
      </c>
      <c r="J53" s="2">
        <f>IFERROR(__xludf.DUMMYFUNCTION("""COMPUTED_VALUE"""),45653.66666666667)</f>
        <v>45653.66667</v>
      </c>
      <c r="K53" s="1">
        <f>IFERROR(__xludf.DUMMYFUNCTION("""COMPUTED_VALUE"""),1303.22)</f>
        <v>1303.22</v>
      </c>
      <c r="M53" s="2">
        <f>IFERROR(__xludf.DUMMYFUNCTION("""COMPUTED_VALUE"""),45653.66666666667)</f>
        <v>45653.66667</v>
      </c>
      <c r="N53" s="1">
        <f>IFERROR(__xludf.DUMMYFUNCTION("""COMPUTED_VALUE"""),6.0259554E7)</f>
        <v>60259554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IFERROR(__xludf.DUMMYFUNCTION("""COMPUTED_VALUE"""),1293.81)</f>
        <v>1293.81</v>
      </c>
      <c r="D54" s="2">
        <f>IFERROR(__xludf.DUMMYFUNCTION("""COMPUTED_VALUE"""),45660.66666666667)</f>
        <v>45660.66667</v>
      </c>
      <c r="E54" s="1">
        <f>IFERROR(__xludf.DUMMYFUNCTION("""COMPUTED_VALUE"""),1306.19)</f>
        <v>1306.19</v>
      </c>
      <c r="G54" s="2">
        <f>IFERROR(__xludf.DUMMYFUNCTION("""COMPUTED_VALUE"""),45660.66666666667)</f>
        <v>45660.66667</v>
      </c>
      <c r="H54" s="1">
        <f>IFERROR(__xludf.DUMMYFUNCTION("""COMPUTED_VALUE"""),1278.73)</f>
        <v>1278.73</v>
      </c>
      <c r="J54" s="2">
        <f>IFERROR(__xludf.DUMMYFUNCTION("""COMPUTED_VALUE"""),45660.66666666667)</f>
        <v>45660.66667</v>
      </c>
      <c r="K54" s="1">
        <f>IFERROR(__xludf.DUMMYFUNCTION("""COMPUTED_VALUE"""),1303.86)</f>
        <v>1303.86</v>
      </c>
      <c r="M54" s="2">
        <f>IFERROR(__xludf.DUMMYFUNCTION("""COMPUTED_VALUE"""),45660.66666666667)</f>
        <v>45660.66667</v>
      </c>
      <c r="N54" s="1">
        <f>IFERROR(__xludf.DUMMYFUNCTION("""COMPUTED_VALUE"""),8.3246273E7)</f>
        <v>83246273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IFERROR(__xludf.DUMMYFUNCTION("""COMPUTED_VALUE"""),1304.96)</f>
        <v>1304.96</v>
      </c>
      <c r="D55" s="2">
        <f>IFERROR(__xludf.DUMMYFUNCTION("""COMPUTED_VALUE"""),45667.66666666667)</f>
        <v>45667.66667</v>
      </c>
      <c r="E55" s="1">
        <f>IFERROR(__xludf.DUMMYFUNCTION("""COMPUTED_VALUE"""),1321.58)</f>
        <v>1321.58</v>
      </c>
      <c r="G55" s="2">
        <f>IFERROR(__xludf.DUMMYFUNCTION("""COMPUTED_VALUE"""),45667.66666666667)</f>
        <v>45667.66667</v>
      </c>
      <c r="H55" s="1">
        <f>IFERROR(__xludf.DUMMYFUNCTION("""COMPUTED_VALUE"""),1288.15)</f>
        <v>1288.15</v>
      </c>
      <c r="J55" s="2">
        <f>IFERROR(__xludf.DUMMYFUNCTION("""COMPUTED_VALUE"""),45667.66666666667)</f>
        <v>45667.66667</v>
      </c>
      <c r="K55" s="1">
        <f>IFERROR(__xludf.DUMMYFUNCTION("""COMPUTED_VALUE"""),1290.27)</f>
        <v>1290.27</v>
      </c>
      <c r="M55" s="2">
        <f>IFERROR(__xludf.DUMMYFUNCTION("""COMPUTED_VALUE"""),45667.66666666667)</f>
        <v>45667.66667</v>
      </c>
      <c r="N55" s="1">
        <f>IFERROR(__xludf.DUMMYFUNCTION("""COMPUTED_VALUE"""),1.05238691E8)</f>
        <v>105238691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IFERROR(__xludf.DUMMYFUNCTION("""COMPUTED_VALUE"""),1280.56)</f>
        <v>1280.56</v>
      </c>
      <c r="D56" s="2">
        <f>IFERROR(__xludf.DUMMYFUNCTION("""COMPUTED_VALUE"""),45674.66666666667)</f>
        <v>45674.66667</v>
      </c>
      <c r="E56" s="1">
        <f>IFERROR(__xludf.DUMMYFUNCTION("""COMPUTED_VALUE"""),1339.28)</f>
        <v>1339.28</v>
      </c>
      <c r="G56" s="2">
        <f>IFERROR(__xludf.DUMMYFUNCTION("""COMPUTED_VALUE"""),45674.66666666667)</f>
        <v>45674.66667</v>
      </c>
      <c r="H56" s="1">
        <f>IFERROR(__xludf.DUMMYFUNCTION("""COMPUTED_VALUE"""),1276.81)</f>
        <v>1276.81</v>
      </c>
      <c r="J56" s="2">
        <f>IFERROR(__xludf.DUMMYFUNCTION("""COMPUTED_VALUE"""),45674.66666666667)</f>
        <v>45674.66667</v>
      </c>
      <c r="K56" s="1">
        <f>IFERROR(__xludf.DUMMYFUNCTION("""COMPUTED_VALUE"""),1325.51)</f>
        <v>1325.51</v>
      </c>
      <c r="M56" s="2">
        <f>IFERROR(__xludf.DUMMYFUNCTION("""COMPUTED_VALUE"""),45674.66666666667)</f>
        <v>45674.66667</v>
      </c>
      <c r="N56" s="1">
        <f>IFERROR(__xludf.DUMMYFUNCTION("""COMPUTED_VALUE"""),1.27544476E8)</f>
        <v>127544476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IFERROR(__xludf.DUMMYFUNCTION("""COMPUTED_VALUE"""),1328.34)</f>
        <v>1328.34</v>
      </c>
      <c r="D57" s="2">
        <f>IFERROR(__xludf.DUMMYFUNCTION("""COMPUTED_VALUE"""),45681.66666666667)</f>
        <v>45681.66667</v>
      </c>
      <c r="E57" s="1">
        <f>IFERROR(__xludf.DUMMYFUNCTION("""COMPUTED_VALUE"""),1353.32)</f>
        <v>1353.32</v>
      </c>
      <c r="G57" s="2">
        <f>IFERROR(__xludf.DUMMYFUNCTION("""COMPUTED_VALUE"""),45681.66666666667)</f>
        <v>45681.66667</v>
      </c>
      <c r="H57" s="1">
        <f>IFERROR(__xludf.DUMMYFUNCTION("""COMPUTED_VALUE"""),1323.87)</f>
        <v>1323.87</v>
      </c>
      <c r="J57" s="2">
        <f>IFERROR(__xludf.DUMMYFUNCTION("""COMPUTED_VALUE"""),45681.66666666667)</f>
        <v>45681.66667</v>
      </c>
      <c r="K57" s="1">
        <f>IFERROR(__xludf.DUMMYFUNCTION("""COMPUTED_VALUE"""),1334.34)</f>
        <v>1334.34</v>
      </c>
      <c r="M57" s="2">
        <f>IFERROR(__xludf.DUMMYFUNCTION("""COMPUTED_VALUE"""),45681.66666666667)</f>
        <v>45681.66667</v>
      </c>
      <c r="N57" s="1">
        <f>IFERROR(__xludf.DUMMYFUNCTION("""COMPUTED_VALUE"""),1.06759676E8)</f>
        <v>106759676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IFERROR(__xludf.DUMMYFUNCTION("""COMPUTED_VALUE"""),1334.38)</f>
        <v>1334.38</v>
      </c>
      <c r="D58" s="2">
        <f>IFERROR(__xludf.DUMMYFUNCTION("""COMPUTED_VALUE"""),45688.66666666667)</f>
        <v>45688.66667</v>
      </c>
      <c r="E58" s="1">
        <f>IFERROR(__xludf.DUMMYFUNCTION("""COMPUTED_VALUE"""),1387.31)</f>
        <v>1387.31</v>
      </c>
      <c r="G58" s="2">
        <f>IFERROR(__xludf.DUMMYFUNCTION("""COMPUTED_VALUE"""),45688.66666666667)</f>
        <v>45688.66667</v>
      </c>
      <c r="H58" s="1">
        <f>IFERROR(__xludf.DUMMYFUNCTION("""COMPUTED_VALUE"""),1325.36)</f>
        <v>1325.36</v>
      </c>
      <c r="J58" s="2">
        <f>IFERROR(__xludf.DUMMYFUNCTION("""COMPUTED_VALUE"""),45688.66666666667)</f>
        <v>45688.66667</v>
      </c>
      <c r="K58" s="1">
        <f>IFERROR(__xludf.DUMMYFUNCTION("""COMPUTED_VALUE"""),1376.77)</f>
        <v>1376.77</v>
      </c>
      <c r="M58" s="2">
        <f>IFERROR(__xludf.DUMMYFUNCTION("""COMPUTED_VALUE"""),45688.66666666667)</f>
        <v>45688.66667</v>
      </c>
      <c r="N58" s="1">
        <f>IFERROR(__xludf.DUMMYFUNCTION("""COMPUTED_VALUE"""),1.4275806E8)</f>
        <v>142758060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IFERROR(__xludf.DUMMYFUNCTION("""COMPUTED_VALUE"""),1374.2)</f>
        <v>1374.2</v>
      </c>
      <c r="D59" s="2">
        <f>IFERROR(__xludf.DUMMYFUNCTION("""COMPUTED_VALUE"""),45695.66666666667)</f>
        <v>45695.66667</v>
      </c>
      <c r="E59" s="1">
        <f>IFERROR(__xludf.DUMMYFUNCTION("""COMPUTED_VALUE"""),1395.19)</f>
        <v>1395.19</v>
      </c>
      <c r="G59" s="2">
        <f>IFERROR(__xludf.DUMMYFUNCTION("""COMPUTED_VALUE"""),45695.66666666667)</f>
        <v>45695.66667</v>
      </c>
      <c r="H59" s="1">
        <f>IFERROR(__xludf.DUMMYFUNCTION("""COMPUTED_VALUE"""),1356.91)</f>
        <v>1356.91</v>
      </c>
      <c r="J59" s="2">
        <f>IFERROR(__xludf.DUMMYFUNCTION("""COMPUTED_VALUE"""),45695.66666666667)</f>
        <v>45695.66667</v>
      </c>
      <c r="K59" s="1">
        <f>IFERROR(__xludf.DUMMYFUNCTION("""COMPUTED_VALUE"""),1368.31)</f>
        <v>1368.31</v>
      </c>
      <c r="M59" s="2">
        <f>IFERROR(__xludf.DUMMYFUNCTION("""COMPUTED_VALUE"""),45695.66666666667)</f>
        <v>45695.66667</v>
      </c>
      <c r="N59" s="1">
        <f>IFERROR(__xludf.DUMMYFUNCTION("""COMPUTED_VALUE"""),1.49063166E8)</f>
        <v>149063166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IFERROR(__xludf.DUMMYFUNCTION("""COMPUTED_VALUE"""),1371.68)</f>
        <v>1371.68</v>
      </c>
      <c r="D60" s="2">
        <f>IFERROR(__xludf.DUMMYFUNCTION("""COMPUTED_VALUE"""),45702.66666666667)</f>
        <v>45702.66667</v>
      </c>
      <c r="E60" s="1">
        <f>IFERROR(__xludf.DUMMYFUNCTION("""COMPUTED_VALUE"""),1380.28)</f>
        <v>1380.28</v>
      </c>
      <c r="G60" s="2">
        <f>IFERROR(__xludf.DUMMYFUNCTION("""COMPUTED_VALUE"""),45702.66666666667)</f>
        <v>45702.66667</v>
      </c>
      <c r="H60" s="1">
        <f>IFERROR(__xludf.DUMMYFUNCTION("""COMPUTED_VALUE"""),1358.07)</f>
        <v>1358.07</v>
      </c>
      <c r="J60" s="2">
        <f>IFERROR(__xludf.DUMMYFUNCTION("""COMPUTED_VALUE"""),45702.66666666667)</f>
        <v>45702.66667</v>
      </c>
      <c r="K60" s="1">
        <f>IFERROR(__xludf.DUMMYFUNCTION("""COMPUTED_VALUE"""),1363.62)</f>
        <v>1363.62</v>
      </c>
      <c r="M60" s="2">
        <f>IFERROR(__xludf.DUMMYFUNCTION("""COMPUTED_VALUE"""),45702.66666666667)</f>
        <v>45702.66667</v>
      </c>
      <c r="N60" s="1">
        <f>IFERROR(__xludf.DUMMYFUNCTION("""COMPUTED_VALUE"""),1.48719929E8)</f>
        <v>148719929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IFERROR(__xludf.DUMMYFUNCTION("""COMPUTED_VALUE"""),1363.32)</f>
        <v>1363.32</v>
      </c>
      <c r="D61" s="2">
        <f>IFERROR(__xludf.DUMMYFUNCTION("""COMPUTED_VALUE"""),45709.66666666667)</f>
        <v>45709.66667</v>
      </c>
      <c r="E61" s="1">
        <f>IFERROR(__xludf.DUMMYFUNCTION("""COMPUTED_VALUE"""),1377.12)</f>
        <v>1377.12</v>
      </c>
      <c r="G61" s="2">
        <f>IFERROR(__xludf.DUMMYFUNCTION("""COMPUTED_VALUE"""),45709.66666666667)</f>
        <v>45709.66667</v>
      </c>
      <c r="H61" s="1">
        <f>IFERROR(__xludf.DUMMYFUNCTION("""COMPUTED_VALUE"""),1305.57)</f>
        <v>1305.57</v>
      </c>
      <c r="J61" s="2">
        <f>IFERROR(__xludf.DUMMYFUNCTION("""COMPUTED_VALUE"""),45709.66666666667)</f>
        <v>45709.66667</v>
      </c>
      <c r="K61" s="1">
        <f>IFERROR(__xludf.DUMMYFUNCTION("""COMPUTED_VALUE"""),1308.69)</f>
        <v>1308.69</v>
      </c>
      <c r="M61" s="2">
        <f>IFERROR(__xludf.DUMMYFUNCTION("""COMPUTED_VALUE"""),45709.66666666667)</f>
        <v>45709.66667</v>
      </c>
      <c r="N61" s="1">
        <f>IFERROR(__xludf.DUMMYFUNCTION("""COMPUTED_VALUE"""),1.84062442E8)</f>
        <v>184062442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IFERROR(__xludf.DUMMYFUNCTION("""COMPUTED_VALUE"""),1310.38)</f>
        <v>1310.38</v>
      </c>
      <c r="D62" s="2">
        <f>IFERROR(__xludf.DUMMYFUNCTION("""COMPUTED_VALUE"""),45716.66666666667)</f>
        <v>45716.66667</v>
      </c>
      <c r="E62" s="1">
        <f>IFERROR(__xludf.DUMMYFUNCTION("""COMPUTED_VALUE"""),1320.98)</f>
        <v>1320.98</v>
      </c>
      <c r="G62" s="2">
        <f>IFERROR(__xludf.DUMMYFUNCTION("""COMPUTED_VALUE"""),45716.66666666667)</f>
        <v>45716.66667</v>
      </c>
      <c r="H62" s="1">
        <f>IFERROR(__xludf.DUMMYFUNCTION("""COMPUTED_VALUE"""),1267.63)</f>
        <v>1267.63</v>
      </c>
      <c r="J62" s="2">
        <f>IFERROR(__xludf.DUMMYFUNCTION("""COMPUTED_VALUE"""),45716.66666666667)</f>
        <v>45716.66667</v>
      </c>
      <c r="K62" s="1">
        <f>IFERROR(__xludf.DUMMYFUNCTION("""COMPUTED_VALUE"""),1286.7)</f>
        <v>1286.7</v>
      </c>
      <c r="M62" s="2">
        <f>IFERROR(__xludf.DUMMYFUNCTION("""COMPUTED_VALUE"""),45716.66666666667)</f>
        <v>45716.66667</v>
      </c>
      <c r="N62" s="1">
        <f>IFERROR(__xludf.DUMMYFUNCTION("""COMPUTED_VALUE"""),1.82499867E8)</f>
        <v>182499867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IFERROR(__xludf.DUMMYFUNCTION("""COMPUTED_VALUE"""),1288.54)</f>
        <v>1288.54</v>
      </c>
      <c r="D63" s="2">
        <f>IFERROR(__xludf.DUMMYFUNCTION("""COMPUTED_VALUE"""),45723.66666666667)</f>
        <v>45723.66667</v>
      </c>
      <c r="E63" s="1">
        <f>IFERROR(__xludf.DUMMYFUNCTION("""COMPUTED_VALUE"""),1293.61)</f>
        <v>1293.61</v>
      </c>
      <c r="G63" s="2">
        <f>IFERROR(__xludf.DUMMYFUNCTION("""COMPUTED_VALUE"""),45723.66666666667)</f>
        <v>45723.66667</v>
      </c>
      <c r="H63" s="1">
        <f>IFERROR(__xludf.DUMMYFUNCTION("""COMPUTED_VALUE"""),1258.23)</f>
        <v>1258.23</v>
      </c>
      <c r="J63" s="2">
        <f>IFERROR(__xludf.DUMMYFUNCTION("""COMPUTED_VALUE"""),45723.66666666667)</f>
        <v>45723.66667</v>
      </c>
      <c r="K63" s="1">
        <f>IFERROR(__xludf.DUMMYFUNCTION("""COMPUTED_VALUE"""),1284.97)</f>
        <v>1284.97</v>
      </c>
      <c r="M63" s="2">
        <f>IFERROR(__xludf.DUMMYFUNCTION("""COMPUTED_VALUE"""),45723.66666666667)</f>
        <v>45723.66667</v>
      </c>
      <c r="N63" s="1">
        <f>IFERROR(__xludf.DUMMYFUNCTION("""COMPUTED_VALUE"""),1.91886801E8)</f>
        <v>191886801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IFERROR(__xludf.DUMMYFUNCTION("""COMPUTED_VALUE"""),1274.07)</f>
        <v>1274.07</v>
      </c>
      <c r="D64" s="2">
        <f>IFERROR(__xludf.DUMMYFUNCTION("""COMPUTED_VALUE"""),45730.66666666667)</f>
        <v>45730.66667</v>
      </c>
      <c r="E64" s="1">
        <f>IFERROR(__xludf.DUMMYFUNCTION("""COMPUTED_VALUE"""),1282.89)</f>
        <v>1282.89</v>
      </c>
      <c r="G64" s="2">
        <f>IFERROR(__xludf.DUMMYFUNCTION("""COMPUTED_VALUE"""),45730.66666666667)</f>
        <v>45730.66667</v>
      </c>
      <c r="H64" s="1">
        <f>IFERROR(__xludf.DUMMYFUNCTION("""COMPUTED_VALUE"""),1195.82)</f>
        <v>1195.82</v>
      </c>
      <c r="J64" s="2">
        <f>IFERROR(__xludf.DUMMYFUNCTION("""COMPUTED_VALUE"""),45730.66666666667)</f>
        <v>45730.66667</v>
      </c>
      <c r="K64" s="1">
        <f>IFERROR(__xludf.DUMMYFUNCTION("""COMPUTED_VALUE"""),1212.57)</f>
        <v>1212.57</v>
      </c>
      <c r="M64" s="2">
        <f>IFERROR(__xludf.DUMMYFUNCTION("""COMPUTED_VALUE"""),45730.66666666667)</f>
        <v>45730.66667</v>
      </c>
      <c r="N64" s="1">
        <f>IFERROR(__xludf.DUMMYFUNCTION("""COMPUTED_VALUE"""),1.80689039E8)</f>
        <v>180689039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IFERROR(__xludf.DUMMYFUNCTION("""COMPUTED_VALUE"""),1218.55)</f>
        <v>1218.55</v>
      </c>
      <c r="D65" s="2">
        <f>IFERROR(__xludf.DUMMYFUNCTION("""COMPUTED_VALUE"""),45737.66666666667)</f>
        <v>45737.66667</v>
      </c>
      <c r="E65" s="1">
        <f>IFERROR(__xludf.DUMMYFUNCTION("""COMPUTED_VALUE"""),1239.74)</f>
        <v>1239.74</v>
      </c>
      <c r="G65" s="2">
        <f>IFERROR(__xludf.DUMMYFUNCTION("""COMPUTED_VALUE"""),45737.66666666667)</f>
        <v>45737.66667</v>
      </c>
      <c r="H65" s="1">
        <f>IFERROR(__xludf.DUMMYFUNCTION("""COMPUTED_VALUE"""),1166.3)</f>
        <v>1166.3</v>
      </c>
      <c r="J65" s="2">
        <f>IFERROR(__xludf.DUMMYFUNCTION("""COMPUTED_VALUE"""),45737.66666666667)</f>
        <v>45737.66667</v>
      </c>
      <c r="K65" s="1">
        <f>IFERROR(__xludf.DUMMYFUNCTION("""COMPUTED_VALUE"""),1190.07)</f>
        <v>1190.07</v>
      </c>
      <c r="M65" s="2">
        <f>IFERROR(__xludf.DUMMYFUNCTION("""COMPUTED_VALUE"""),45737.66666666667)</f>
        <v>45737.66667</v>
      </c>
      <c r="N65" s="1">
        <f>IFERROR(__xludf.DUMMYFUNCTION("""COMPUTED_VALUE"""),2.06855358E8)</f>
        <v>206855358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IFERROR(__xludf.DUMMYFUNCTION("""COMPUTED_VALUE"""),1198.04)</f>
        <v>1198.04</v>
      </c>
      <c r="D66" s="2">
        <f>IFERROR(__xludf.DUMMYFUNCTION("""COMPUTED_VALUE"""),45744.66666666667)</f>
        <v>45744.66667</v>
      </c>
      <c r="E66" s="1">
        <f>IFERROR(__xludf.DUMMYFUNCTION("""COMPUTED_VALUE"""),1231.5)</f>
        <v>1231.5</v>
      </c>
      <c r="G66" s="2">
        <f>IFERROR(__xludf.DUMMYFUNCTION("""COMPUTED_VALUE"""),45744.66666666667)</f>
        <v>45744.66667</v>
      </c>
      <c r="H66" s="1">
        <f>IFERROR(__xludf.DUMMYFUNCTION("""COMPUTED_VALUE"""),1197.24)</f>
        <v>1197.24</v>
      </c>
      <c r="J66" s="2">
        <f>IFERROR(__xludf.DUMMYFUNCTION("""COMPUTED_VALUE"""),45744.66666666667)</f>
        <v>45744.66667</v>
      </c>
      <c r="K66" s="1">
        <f>IFERROR(__xludf.DUMMYFUNCTION("""COMPUTED_VALUE"""),1201.96)</f>
        <v>1201.96</v>
      </c>
      <c r="M66" s="2">
        <f>IFERROR(__xludf.DUMMYFUNCTION("""COMPUTED_VALUE"""),45744.66666666667)</f>
        <v>45744.66667</v>
      </c>
      <c r="N66" s="1">
        <f>IFERROR(__xludf.DUMMYFUNCTION("""COMPUTED_VALUE"""),2.73379749E8)</f>
        <v>273379749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IFERROR(__xludf.DUMMYFUNCTION("""COMPUTED_VALUE"""),1197.68)</f>
        <v>1197.68</v>
      </c>
      <c r="D67" s="2">
        <f>IFERROR(__xludf.DUMMYFUNCTION("""COMPUTED_VALUE"""),45751.66666666667)</f>
        <v>45751.66667</v>
      </c>
      <c r="E67" s="1">
        <f>IFERROR(__xludf.DUMMYFUNCTION("""COMPUTED_VALUE"""),1249.38)</f>
        <v>1249.38</v>
      </c>
      <c r="G67" s="2">
        <f>IFERROR(__xludf.DUMMYFUNCTION("""COMPUTED_VALUE"""),45751.66666666667)</f>
        <v>45751.66667</v>
      </c>
      <c r="H67" s="1">
        <f>IFERROR(__xludf.DUMMYFUNCTION("""COMPUTED_VALUE"""),1130.47)</f>
        <v>1130.47</v>
      </c>
      <c r="J67" s="2">
        <f>IFERROR(__xludf.DUMMYFUNCTION("""COMPUTED_VALUE"""),45751.66666666667)</f>
        <v>45751.66667</v>
      </c>
      <c r="K67" s="1">
        <f>IFERROR(__xludf.DUMMYFUNCTION("""COMPUTED_VALUE"""),1131.39)</f>
        <v>1131.39</v>
      </c>
      <c r="M67" s="2">
        <f>IFERROR(__xludf.DUMMYFUNCTION("""COMPUTED_VALUE"""),45751.66666666667)</f>
        <v>45751.66667</v>
      </c>
      <c r="N67" s="1">
        <f>IFERROR(__xludf.DUMMYFUNCTION("""COMPUTED_VALUE"""),3.03985312E8)</f>
        <v>303985312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IFERROR(__xludf.DUMMYFUNCTION("""COMPUTED_VALUE"""),1114.67)</f>
        <v>1114.67</v>
      </c>
      <c r="D68" s="2">
        <f>IFERROR(__xludf.DUMMYFUNCTION("""COMPUTED_VALUE"""),45758.66666666667)</f>
        <v>45758.66667</v>
      </c>
      <c r="E68" s="1">
        <f>IFERROR(__xludf.DUMMYFUNCTION("""COMPUTED_VALUE"""),1192.21)</f>
        <v>1192.21</v>
      </c>
      <c r="G68" s="2">
        <f>IFERROR(__xludf.DUMMYFUNCTION("""COMPUTED_VALUE"""),45758.66666666667)</f>
        <v>45758.66667</v>
      </c>
      <c r="H68" s="1">
        <f>IFERROR(__xludf.DUMMYFUNCTION("""COMPUTED_VALUE"""),1092.82)</f>
        <v>1092.82</v>
      </c>
      <c r="J68" s="2">
        <f>IFERROR(__xludf.DUMMYFUNCTION("""COMPUTED_VALUE"""),45758.66666666667)</f>
        <v>45758.66667</v>
      </c>
      <c r="K68" s="1">
        <f>IFERROR(__xludf.DUMMYFUNCTION("""COMPUTED_VALUE"""),1163.32)</f>
        <v>1163.32</v>
      </c>
      <c r="M68" s="2">
        <f>IFERROR(__xludf.DUMMYFUNCTION("""COMPUTED_VALUE"""),45758.66666666667)</f>
        <v>45758.66667</v>
      </c>
      <c r="N68" s="1">
        <f>IFERROR(__xludf.DUMMYFUNCTION("""COMPUTED_VALUE"""),3.97921637E8)</f>
        <v>397921637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IFERROR(__xludf.DUMMYFUNCTION("""COMPUTED_VALUE"""),1168.41)</f>
        <v>1168.41</v>
      </c>
      <c r="D69" s="2">
        <f>IFERROR(__xludf.DUMMYFUNCTION("""COMPUTED_VALUE"""),45764.66666666667)</f>
        <v>45764.66667</v>
      </c>
      <c r="E69" s="1">
        <f>IFERROR(__xludf.DUMMYFUNCTION("""COMPUTED_VALUE"""),1189.82)</f>
        <v>1189.82</v>
      </c>
      <c r="G69" s="2">
        <f>IFERROR(__xludf.DUMMYFUNCTION("""COMPUTED_VALUE"""),45764.66666666667)</f>
        <v>45764.66667</v>
      </c>
      <c r="H69" s="1">
        <f>IFERROR(__xludf.DUMMYFUNCTION("""COMPUTED_VALUE"""),1157.13)</f>
        <v>1157.13</v>
      </c>
      <c r="J69" s="2">
        <f>IFERROR(__xludf.DUMMYFUNCTION("""COMPUTED_VALUE"""),45764.66666666667)</f>
        <v>45764.66667</v>
      </c>
      <c r="K69" s="1">
        <f>IFERROR(__xludf.DUMMYFUNCTION("""COMPUTED_VALUE"""),1162.88)</f>
        <v>1162.88</v>
      </c>
      <c r="M69" s="2">
        <f>IFERROR(__xludf.DUMMYFUNCTION("""COMPUTED_VALUE"""),45764.66666666667)</f>
        <v>45764.66667</v>
      </c>
      <c r="N69" s="1">
        <f>IFERROR(__xludf.DUMMYFUNCTION("""COMPUTED_VALUE"""),1.39072264E8)</f>
        <v>139072264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IFERROR(__xludf.DUMMYFUNCTION("""COMPUTED_VALUE"""),1158.4)</f>
        <v>1158.4</v>
      </c>
      <c r="D70" s="2">
        <f>IFERROR(__xludf.DUMMYFUNCTION("""COMPUTED_VALUE"""),45772.66666666667)</f>
        <v>45772.66667</v>
      </c>
      <c r="E70" s="1">
        <f>IFERROR(__xludf.DUMMYFUNCTION("""COMPUTED_VALUE"""),1213.13)</f>
        <v>1213.13</v>
      </c>
      <c r="G70" s="2">
        <f>IFERROR(__xludf.DUMMYFUNCTION("""COMPUTED_VALUE"""),45772.66666666667)</f>
        <v>45772.66667</v>
      </c>
      <c r="H70" s="1">
        <f>IFERROR(__xludf.DUMMYFUNCTION("""COMPUTED_VALUE"""),1130.02)</f>
        <v>1130.02</v>
      </c>
      <c r="J70" s="2">
        <f>IFERROR(__xludf.DUMMYFUNCTION("""COMPUTED_VALUE"""),45772.66666666667)</f>
        <v>45772.66667</v>
      </c>
      <c r="K70" s="1">
        <f>IFERROR(__xludf.DUMMYFUNCTION("""COMPUTED_VALUE"""),1209.39)</f>
        <v>1209.39</v>
      </c>
      <c r="M70" s="2">
        <f>IFERROR(__xludf.DUMMYFUNCTION("""COMPUTED_VALUE"""),45772.66666666667)</f>
        <v>45772.66667</v>
      </c>
      <c r="N70" s="1">
        <f>IFERROR(__xludf.DUMMYFUNCTION("""COMPUTED_VALUE"""),2.22394527E8)</f>
        <v>222394527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IFERROR(__xludf.DUMMYFUNCTION("""COMPUTED_VALUE"""),1210.06)</f>
        <v>1210.06</v>
      </c>
      <c r="D71" s="2">
        <f>IFERROR(__xludf.DUMMYFUNCTION("""COMPUTED_VALUE"""),45779.66666666667)</f>
        <v>45779.66667</v>
      </c>
      <c r="E71" s="1">
        <f>IFERROR(__xludf.DUMMYFUNCTION("""COMPUTED_VALUE"""),1251.06)</f>
        <v>1251.06</v>
      </c>
      <c r="G71" s="2">
        <f>IFERROR(__xludf.DUMMYFUNCTION("""COMPUTED_VALUE"""),45779.66666666667)</f>
        <v>45779.66667</v>
      </c>
      <c r="H71" s="1">
        <f>IFERROR(__xludf.DUMMYFUNCTION("""COMPUTED_VALUE"""),1196.21)</f>
        <v>1196.21</v>
      </c>
      <c r="J71" s="2">
        <f>IFERROR(__xludf.DUMMYFUNCTION("""COMPUTED_VALUE"""),45779.66666666667)</f>
        <v>45779.66667</v>
      </c>
      <c r="K71" s="1">
        <f>IFERROR(__xludf.DUMMYFUNCTION("""COMPUTED_VALUE"""),1244.58)</f>
        <v>1244.58</v>
      </c>
      <c r="M71" s="2">
        <f>IFERROR(__xludf.DUMMYFUNCTION("""COMPUTED_VALUE"""),45779.66666666667)</f>
        <v>45779.66667</v>
      </c>
      <c r="N71" s="1">
        <f>IFERROR(__xludf.DUMMYFUNCTION("""COMPUTED_VALUE"""),2.66752306E8)</f>
        <v>266752306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IFERROR(__xludf.DUMMYFUNCTION("""COMPUTED_VALUE"""),1241.68)</f>
        <v>1241.68</v>
      </c>
      <c r="D72" s="2">
        <f>IFERROR(__xludf.DUMMYFUNCTION("""COMPUTED_VALUE"""),45786.66666666667)</f>
        <v>45786.66667</v>
      </c>
      <c r="E72" s="1">
        <f>IFERROR(__xludf.DUMMYFUNCTION("""COMPUTED_VALUE"""),1283.53)</f>
        <v>1283.53</v>
      </c>
      <c r="G72" s="2">
        <f>IFERROR(__xludf.DUMMYFUNCTION("""COMPUTED_VALUE"""),45786.66666666667)</f>
        <v>45786.66667</v>
      </c>
      <c r="H72" s="1">
        <f>IFERROR(__xludf.DUMMYFUNCTION("""COMPUTED_VALUE"""),1232.0)</f>
        <v>1232</v>
      </c>
      <c r="J72" s="2">
        <f>IFERROR(__xludf.DUMMYFUNCTION("""COMPUTED_VALUE"""),45786.66666666667)</f>
        <v>45786.66667</v>
      </c>
      <c r="K72" s="1">
        <f>IFERROR(__xludf.DUMMYFUNCTION("""COMPUTED_VALUE"""),1268.06)</f>
        <v>1268.06</v>
      </c>
      <c r="M72" s="2">
        <f>IFERROR(__xludf.DUMMYFUNCTION("""COMPUTED_VALUE"""),45786.66666666667)</f>
        <v>45786.66667</v>
      </c>
      <c r="N72" s="1">
        <f>IFERROR(__xludf.DUMMYFUNCTION("""COMPUTED_VALUE"""),2.08153858E8)</f>
        <v>208153858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IFERROR(__xludf.DUMMYFUNCTION("""COMPUTED_VALUE"""),1291.25)</f>
        <v>1291.25</v>
      </c>
      <c r="D73" s="2">
        <f>IFERROR(__xludf.DUMMYFUNCTION("""COMPUTED_VALUE"""),45793.66666666667)</f>
        <v>45793.66667</v>
      </c>
      <c r="E73" s="1">
        <f>IFERROR(__xludf.DUMMYFUNCTION("""COMPUTED_VALUE"""),1307.0)</f>
        <v>1307</v>
      </c>
      <c r="G73" s="2">
        <f>IFERROR(__xludf.DUMMYFUNCTION("""COMPUTED_VALUE"""),45793.66666666667)</f>
        <v>45793.66667</v>
      </c>
      <c r="H73" s="1">
        <f>IFERROR(__xludf.DUMMYFUNCTION("""COMPUTED_VALUE"""),1279.28)</f>
        <v>1279.28</v>
      </c>
      <c r="J73" s="2">
        <f>IFERROR(__xludf.DUMMYFUNCTION("""COMPUTED_VALUE"""),45793.66666666667)</f>
        <v>45793.66667</v>
      </c>
      <c r="K73" s="1">
        <f>IFERROR(__xludf.DUMMYFUNCTION("""COMPUTED_VALUE"""),1304.56)</f>
        <v>1304.56</v>
      </c>
      <c r="M73" s="2">
        <f>IFERROR(__xludf.DUMMYFUNCTION("""COMPUTED_VALUE"""),45793.66666666667)</f>
        <v>45793.66667</v>
      </c>
      <c r="N73" s="1">
        <f>IFERROR(__xludf.DUMMYFUNCTION("""COMPUTED_VALUE"""),1.75066361E8)</f>
        <v>175066361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IFERROR(__xludf.DUMMYFUNCTION("""COMPUTED_VALUE"""),1298.28)</f>
        <v>1298.28</v>
      </c>
      <c r="D74" s="2">
        <f>IFERROR(__xludf.DUMMYFUNCTION("""COMPUTED_VALUE"""),45800.66666666667)</f>
        <v>45800.66667</v>
      </c>
      <c r="E74" s="1">
        <f>IFERROR(__xludf.DUMMYFUNCTION("""COMPUTED_VALUE"""),1315.39)</f>
        <v>1315.39</v>
      </c>
      <c r="G74" s="2">
        <f>IFERROR(__xludf.DUMMYFUNCTION("""COMPUTED_VALUE"""),45800.66666666667)</f>
        <v>45800.66667</v>
      </c>
      <c r="H74" s="1">
        <f>IFERROR(__xludf.DUMMYFUNCTION("""COMPUTED_VALUE"""),1262.05)</f>
        <v>1262.05</v>
      </c>
      <c r="J74" s="2">
        <f>IFERROR(__xludf.DUMMYFUNCTION("""COMPUTED_VALUE"""),45800.66666666667)</f>
        <v>45800.66667</v>
      </c>
      <c r="K74" s="1">
        <f>IFERROR(__xludf.DUMMYFUNCTION("""COMPUTED_VALUE"""),1268.08)</f>
        <v>1268.08</v>
      </c>
      <c r="M74" s="2">
        <f>IFERROR(__xludf.DUMMYFUNCTION("""COMPUTED_VALUE"""),45800.66666666667)</f>
        <v>45800.66667</v>
      </c>
      <c r="N74" s="1">
        <f>IFERROR(__xludf.DUMMYFUNCTION("""COMPUTED_VALUE"""),1.51319328E8)</f>
        <v>151319328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IFERROR(__xludf.DUMMYFUNCTION("""COMPUTED_VALUE"""),1278.49)</f>
        <v>1278.49</v>
      </c>
      <c r="D75" s="2">
        <f>IFERROR(__xludf.DUMMYFUNCTION("""COMPUTED_VALUE"""),45807.66666666667)</f>
        <v>45807.66667</v>
      </c>
      <c r="E75" s="1">
        <f>IFERROR(__xludf.DUMMYFUNCTION("""COMPUTED_VALUE"""),1287.01)</f>
        <v>1287.01</v>
      </c>
      <c r="G75" s="2">
        <f>IFERROR(__xludf.DUMMYFUNCTION("""COMPUTED_VALUE"""),45807.66666666667)</f>
        <v>45807.66667</v>
      </c>
      <c r="H75" s="1">
        <f>IFERROR(__xludf.DUMMYFUNCTION("""COMPUTED_VALUE"""),1270.05)</f>
        <v>1270.05</v>
      </c>
      <c r="J75" s="2">
        <f>IFERROR(__xludf.DUMMYFUNCTION("""COMPUTED_VALUE"""),45807.66666666667)</f>
        <v>45807.66667</v>
      </c>
      <c r="K75" s="1">
        <f>IFERROR(__xludf.DUMMYFUNCTION("""COMPUTED_VALUE"""),1281.32)</f>
        <v>1281.32</v>
      </c>
      <c r="M75" s="2">
        <f>IFERROR(__xludf.DUMMYFUNCTION("""COMPUTED_VALUE"""),45807.66666666667)</f>
        <v>45807.66667</v>
      </c>
      <c r="N75" s="1">
        <f>IFERROR(__xludf.DUMMYFUNCTION("""COMPUTED_VALUE"""),1.28091234E8)</f>
        <v>128091234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IFERROR(__xludf.DUMMYFUNCTION("""COMPUTED_VALUE"""),1272.7)</f>
        <v>1272.7</v>
      </c>
      <c r="D76" s="2">
        <f>IFERROR(__xludf.DUMMYFUNCTION("""COMPUTED_VALUE"""),45814.66666666667)</f>
        <v>45814.66667</v>
      </c>
      <c r="E76" s="1">
        <f>IFERROR(__xludf.DUMMYFUNCTION("""COMPUTED_VALUE"""),1294.4)</f>
        <v>1294.4</v>
      </c>
      <c r="G76" s="2">
        <f>IFERROR(__xludf.DUMMYFUNCTION("""COMPUTED_VALUE"""),45814.66666666667)</f>
        <v>45814.66667</v>
      </c>
      <c r="H76" s="1">
        <f>IFERROR(__xludf.DUMMYFUNCTION("""COMPUTED_VALUE"""),1257.36)</f>
        <v>1257.36</v>
      </c>
      <c r="J76" s="2">
        <f>IFERROR(__xludf.DUMMYFUNCTION("""COMPUTED_VALUE"""),45814.66666666667)</f>
        <v>45814.66667</v>
      </c>
      <c r="K76" s="1">
        <f>IFERROR(__xludf.DUMMYFUNCTION("""COMPUTED_VALUE"""),1288.16)</f>
        <v>1288.16</v>
      </c>
      <c r="M76" s="2">
        <f>IFERROR(__xludf.DUMMYFUNCTION("""COMPUTED_VALUE"""),45814.66666666667)</f>
        <v>45814.66667</v>
      </c>
      <c r="N76" s="1">
        <f>IFERROR(__xludf.DUMMYFUNCTION("""COMPUTED_VALUE"""),1.6475724E8)</f>
        <v>164757240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IFERROR(__xludf.DUMMYFUNCTION("""COMPUTED_VALUE"""),1290.39)</f>
        <v>1290.39</v>
      </c>
      <c r="D77" s="2">
        <f>IFERROR(__xludf.DUMMYFUNCTION("""COMPUTED_VALUE"""),45821.66666666667)</f>
        <v>45821.66667</v>
      </c>
      <c r="E77" s="1">
        <f>IFERROR(__xludf.DUMMYFUNCTION("""COMPUTED_VALUE"""),1290.39)</f>
        <v>1290.39</v>
      </c>
      <c r="G77" s="2">
        <f>IFERROR(__xludf.DUMMYFUNCTION("""COMPUTED_VALUE"""),45821.66666666667)</f>
        <v>45821.66667</v>
      </c>
      <c r="H77" s="1">
        <f>IFERROR(__xludf.DUMMYFUNCTION("""COMPUTED_VALUE"""),1265.53)</f>
        <v>1265.53</v>
      </c>
      <c r="J77" s="2">
        <f>IFERROR(__xludf.DUMMYFUNCTION("""COMPUTED_VALUE"""),45821.66666666667)</f>
        <v>45821.66667</v>
      </c>
      <c r="K77" s="1">
        <f>IFERROR(__xludf.DUMMYFUNCTION("""COMPUTED_VALUE"""),1267.56)</f>
        <v>1267.56</v>
      </c>
      <c r="M77" s="2">
        <f>IFERROR(__xludf.DUMMYFUNCTION("""COMPUTED_VALUE"""),45821.66666666667)</f>
        <v>45821.66667</v>
      </c>
      <c r="N77" s="1">
        <f>IFERROR(__xludf.DUMMYFUNCTION("""COMPUTED_VALUE"""),1.48524203E8)</f>
        <v>148524203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IFERROR(__xludf.DUMMYFUNCTION("""COMPUTED_VALUE"""),1276.55)</f>
        <v>1276.55</v>
      </c>
      <c r="D78" s="2">
        <f>IFERROR(__xludf.DUMMYFUNCTION("""COMPUTED_VALUE"""),45828.66666666667)</f>
        <v>45828.66667</v>
      </c>
      <c r="E78" s="1">
        <f>IFERROR(__xludf.DUMMYFUNCTION("""COMPUTED_VALUE"""),1281.95)</f>
        <v>1281.95</v>
      </c>
      <c r="G78" s="2">
        <f>IFERROR(__xludf.DUMMYFUNCTION("""COMPUTED_VALUE"""),45828.66666666667)</f>
        <v>45828.66667</v>
      </c>
      <c r="H78" s="1">
        <f>IFERROR(__xludf.DUMMYFUNCTION("""COMPUTED_VALUE"""),1198.39)</f>
        <v>1198.39</v>
      </c>
      <c r="J78" s="2">
        <f>IFERROR(__xludf.DUMMYFUNCTION("""COMPUTED_VALUE"""),45828.66666666667)</f>
        <v>45828.66667</v>
      </c>
      <c r="K78" s="1">
        <f>IFERROR(__xludf.DUMMYFUNCTION("""COMPUTED_VALUE"""),1212.49)</f>
        <v>1212.49</v>
      </c>
      <c r="M78" s="2">
        <f>IFERROR(__xludf.DUMMYFUNCTION("""COMPUTED_VALUE"""),45828.66666666667)</f>
        <v>45828.66667</v>
      </c>
      <c r="N78" s="1">
        <f>IFERROR(__xludf.DUMMYFUNCTION("""COMPUTED_VALUE"""),1.46319626E8)</f>
        <v>146319626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IFERROR(__xludf.DUMMYFUNCTION("""COMPUTED_VALUE"""),1215.26)</f>
        <v>1215.26</v>
      </c>
      <c r="D79" s="2">
        <f>IFERROR(__xludf.DUMMYFUNCTION("""COMPUTED_VALUE"""),45835.66666666667)</f>
        <v>45835.66667</v>
      </c>
      <c r="E79" s="1">
        <f>IFERROR(__xludf.DUMMYFUNCTION("""COMPUTED_VALUE"""),1253.47)</f>
        <v>1253.47</v>
      </c>
      <c r="G79" s="2">
        <f>IFERROR(__xludf.DUMMYFUNCTION("""COMPUTED_VALUE"""),45835.66666666667)</f>
        <v>45835.66667</v>
      </c>
      <c r="H79" s="1">
        <f>IFERROR(__xludf.DUMMYFUNCTION("""COMPUTED_VALUE"""),1207.86)</f>
        <v>1207.86</v>
      </c>
      <c r="J79" s="2">
        <f>IFERROR(__xludf.DUMMYFUNCTION("""COMPUTED_VALUE"""),45835.66666666667)</f>
        <v>45835.66667</v>
      </c>
      <c r="K79" s="1">
        <f>IFERROR(__xludf.DUMMYFUNCTION("""COMPUTED_VALUE"""),1240.99)</f>
        <v>1240.99</v>
      </c>
      <c r="M79" s="2">
        <f>IFERROR(__xludf.DUMMYFUNCTION("""COMPUTED_VALUE"""),45835.66666666667)</f>
        <v>45835.66667</v>
      </c>
      <c r="N79" s="1">
        <f>IFERROR(__xludf.DUMMYFUNCTION("""COMPUTED_VALUE"""),1.83998895E8)</f>
        <v>183998895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IFERROR(__xludf.DUMMYFUNCTION("""COMPUTED_VALUE"""),1241.88)</f>
        <v>1241.88</v>
      </c>
      <c r="D80" s="2">
        <f>IFERROR(__xludf.DUMMYFUNCTION("""COMPUTED_VALUE"""),45841.54166666667)</f>
        <v>45841.54167</v>
      </c>
      <c r="E80" s="1">
        <f>IFERROR(__xludf.DUMMYFUNCTION("""COMPUTED_VALUE"""),1271.17)</f>
        <v>1271.17</v>
      </c>
      <c r="G80" s="2">
        <f>IFERROR(__xludf.DUMMYFUNCTION("""COMPUTED_VALUE"""),45841.54166666667)</f>
        <v>45841.54167</v>
      </c>
      <c r="H80" s="1">
        <f>IFERROR(__xludf.DUMMYFUNCTION("""COMPUTED_VALUE"""),1241.88)</f>
        <v>1241.88</v>
      </c>
      <c r="J80" s="2">
        <f>IFERROR(__xludf.DUMMYFUNCTION("""COMPUTED_VALUE"""),45841.54166666667)</f>
        <v>45841.54167</v>
      </c>
      <c r="K80" s="1">
        <f>IFERROR(__xludf.DUMMYFUNCTION("""COMPUTED_VALUE"""),1267.23)</f>
        <v>1267.23</v>
      </c>
      <c r="M80" s="2">
        <f>IFERROR(__xludf.DUMMYFUNCTION("""COMPUTED_VALUE"""),45841.54166666667)</f>
        <v>45841.54167</v>
      </c>
      <c r="N80" s="1">
        <f>IFERROR(__xludf.DUMMYFUNCTION("""COMPUTED_VALUE"""),1.10571032E8)</f>
        <v>110571032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IFERROR(__xludf.DUMMYFUNCTION("""COMPUTED_VALUE"""),1267.37)</f>
        <v>1267.37</v>
      </c>
      <c r="D81" s="2">
        <f>IFERROR(__xludf.DUMMYFUNCTION("""COMPUTED_VALUE"""),45849.66666666667)</f>
        <v>45849.66667</v>
      </c>
      <c r="E81" s="1">
        <f>IFERROR(__xludf.DUMMYFUNCTION("""COMPUTED_VALUE"""),1275.05)</f>
        <v>1275.05</v>
      </c>
      <c r="G81" s="2">
        <f>IFERROR(__xludf.DUMMYFUNCTION("""COMPUTED_VALUE"""),45849.66666666667)</f>
        <v>45849.66667</v>
      </c>
      <c r="H81" s="1">
        <f>IFERROR(__xludf.DUMMYFUNCTION("""COMPUTED_VALUE"""),1218.84)</f>
        <v>1218.84</v>
      </c>
      <c r="J81" s="2">
        <f>IFERROR(__xludf.DUMMYFUNCTION("""COMPUTED_VALUE"""),45849.66666666667)</f>
        <v>45849.66667</v>
      </c>
      <c r="K81" s="1">
        <f>IFERROR(__xludf.DUMMYFUNCTION("""COMPUTED_VALUE"""),1220.0)</f>
        <v>1220</v>
      </c>
      <c r="M81" s="2">
        <f>IFERROR(__xludf.DUMMYFUNCTION("""COMPUTED_VALUE"""),45849.66666666667)</f>
        <v>45849.66667</v>
      </c>
      <c r="N81" s="1">
        <f>IFERROR(__xludf.DUMMYFUNCTION("""COMPUTED_VALUE"""),1.25839248E8)</f>
        <v>125839248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IFERROR(__xludf.DUMMYFUNCTION("""COMPUTED_VALUE"""),1218.93)</f>
        <v>1218.93</v>
      </c>
      <c r="D82" s="2">
        <f>IFERROR(__xludf.DUMMYFUNCTION("""COMPUTED_VALUE"""),45856.66666666667)</f>
        <v>45856.66667</v>
      </c>
      <c r="E82" s="1">
        <f>IFERROR(__xludf.DUMMYFUNCTION("""COMPUTED_VALUE"""),1241.61)</f>
        <v>1241.61</v>
      </c>
      <c r="G82" s="2">
        <f>IFERROR(__xludf.DUMMYFUNCTION("""COMPUTED_VALUE"""),45856.66666666667)</f>
        <v>45856.66667</v>
      </c>
      <c r="H82" s="1">
        <f>IFERROR(__xludf.DUMMYFUNCTION("""COMPUTED_VALUE"""),1199.19)</f>
        <v>1199.19</v>
      </c>
      <c r="J82" s="2">
        <f>IFERROR(__xludf.DUMMYFUNCTION("""COMPUTED_VALUE"""),45856.66666666667)</f>
        <v>45856.66667</v>
      </c>
      <c r="K82" s="1">
        <f>IFERROR(__xludf.DUMMYFUNCTION("""COMPUTED_VALUE"""),1235.34)</f>
        <v>1235.34</v>
      </c>
      <c r="M82" s="2">
        <f>IFERROR(__xludf.DUMMYFUNCTION("""COMPUTED_VALUE"""),45856.66666666667)</f>
        <v>45856.66667</v>
      </c>
      <c r="N82" s="1">
        <f>IFERROR(__xludf.DUMMYFUNCTION("""COMPUTED_VALUE"""),1.35952549E8)</f>
        <v>135952549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IFERROR(__xludf.DUMMYFUNCTION("""COMPUTED_VALUE"""),1237.79)</f>
        <v>1237.79</v>
      </c>
      <c r="D83" s="2">
        <f>IFERROR(__xludf.DUMMYFUNCTION("""COMPUTED_VALUE"""),45863.66666666667)</f>
        <v>45863.66667</v>
      </c>
      <c r="E83" s="1">
        <f>IFERROR(__xludf.DUMMYFUNCTION("""COMPUTED_VALUE"""),1242.59)</f>
        <v>1242.59</v>
      </c>
      <c r="G83" s="2">
        <f>IFERROR(__xludf.DUMMYFUNCTION("""COMPUTED_VALUE"""),45863.66666666667)</f>
        <v>45863.66667</v>
      </c>
      <c r="H83" s="1">
        <f>IFERROR(__xludf.DUMMYFUNCTION("""COMPUTED_VALUE"""),1220.44)</f>
        <v>1220.44</v>
      </c>
      <c r="J83" s="2">
        <f>IFERROR(__xludf.DUMMYFUNCTION("""COMPUTED_VALUE"""),45863.66666666667)</f>
        <v>45863.66667</v>
      </c>
      <c r="K83" s="1">
        <f>IFERROR(__xludf.DUMMYFUNCTION("""COMPUTED_VALUE"""),1238.04)</f>
        <v>1238.04</v>
      </c>
      <c r="M83" s="2">
        <f>IFERROR(__xludf.DUMMYFUNCTION("""COMPUTED_VALUE"""),45863.66666666667)</f>
        <v>45863.66667</v>
      </c>
      <c r="N83" s="1">
        <f>IFERROR(__xludf.DUMMYFUNCTION("""COMPUTED_VALUE"""),1.2626439E8)</f>
        <v>126264390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IFERROR(__xludf.DUMMYFUNCTION("""COMPUTED_VALUE"""),1236.91)</f>
        <v>1236.91</v>
      </c>
      <c r="D84" s="2">
        <f>IFERROR(__xludf.DUMMYFUNCTION("""COMPUTED_VALUE"""),45870.66666666667)</f>
        <v>45870.66667</v>
      </c>
      <c r="E84" s="1">
        <f>IFERROR(__xludf.DUMMYFUNCTION("""COMPUTED_VALUE"""),1236.91)</f>
        <v>1236.91</v>
      </c>
      <c r="G84" s="2">
        <f>IFERROR(__xludf.DUMMYFUNCTION("""COMPUTED_VALUE"""),45870.66666666667)</f>
        <v>45870.66667</v>
      </c>
      <c r="H84" s="1">
        <f>IFERROR(__xludf.DUMMYFUNCTION("""COMPUTED_VALUE"""),1162.16)</f>
        <v>1162.16</v>
      </c>
      <c r="J84" s="2">
        <f>IFERROR(__xludf.DUMMYFUNCTION("""COMPUTED_VALUE"""),45870.66666666667)</f>
        <v>45870.66667</v>
      </c>
      <c r="K84" s="1">
        <f>IFERROR(__xludf.DUMMYFUNCTION("""COMPUTED_VALUE"""),1165.43)</f>
        <v>1165.43</v>
      </c>
      <c r="M84" s="2">
        <f>IFERROR(__xludf.DUMMYFUNCTION("""COMPUTED_VALUE"""),45870.66666666667)</f>
        <v>45870.66667</v>
      </c>
      <c r="N84" s="1">
        <f>IFERROR(__xludf.DUMMYFUNCTION("""COMPUTED_VALUE"""),1.46237661E8)</f>
        <v>146237661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IFERROR(__xludf.DUMMYFUNCTION("""COMPUTED_VALUE"""),1170.66)</f>
        <v>1170.66</v>
      </c>
      <c r="D85" s="2">
        <f>IFERROR(__xludf.DUMMYFUNCTION("""COMPUTED_VALUE"""),45877.66666666667)</f>
        <v>45877.66667</v>
      </c>
      <c r="E85" s="1">
        <f>IFERROR(__xludf.DUMMYFUNCTION("""COMPUTED_VALUE"""),1178.94)</f>
        <v>1178.94</v>
      </c>
      <c r="G85" s="2">
        <f>IFERROR(__xludf.DUMMYFUNCTION("""COMPUTED_VALUE"""),45877.66666666667)</f>
        <v>45877.66667</v>
      </c>
      <c r="H85" s="1">
        <f>IFERROR(__xludf.DUMMYFUNCTION("""COMPUTED_VALUE"""),1151.39)</f>
        <v>1151.39</v>
      </c>
      <c r="J85" s="2">
        <f>IFERROR(__xludf.DUMMYFUNCTION("""COMPUTED_VALUE"""),45877.66666666667)</f>
        <v>45877.66667</v>
      </c>
      <c r="K85" s="1">
        <f>IFERROR(__xludf.DUMMYFUNCTION("""COMPUTED_VALUE"""),1155.53)</f>
        <v>1155.53</v>
      </c>
      <c r="M85" s="2">
        <f>IFERROR(__xludf.DUMMYFUNCTION("""COMPUTED_VALUE"""),45877.66666666667)</f>
        <v>45877.66667</v>
      </c>
      <c r="N85" s="1">
        <f>IFERROR(__xludf.DUMMYFUNCTION("""COMPUTED_VALUE"""),1.52847499E8)</f>
        <v>152847499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IFERROR(__xludf.DUMMYFUNCTION("""COMPUTED_VALUE"""),1155.65)</f>
        <v>1155.65</v>
      </c>
      <c r="D86" s="2">
        <f>IFERROR(__xludf.DUMMYFUNCTION("""COMPUTED_VALUE"""),45884.66666666667)</f>
        <v>45884.66667</v>
      </c>
      <c r="E86" s="1">
        <f>IFERROR(__xludf.DUMMYFUNCTION("""COMPUTED_VALUE"""),1180.07)</f>
        <v>1180.07</v>
      </c>
      <c r="G86" s="2">
        <f>IFERROR(__xludf.DUMMYFUNCTION("""COMPUTED_VALUE"""),45884.66666666667)</f>
        <v>45884.66667</v>
      </c>
      <c r="H86" s="1">
        <f>IFERROR(__xludf.DUMMYFUNCTION("""COMPUTED_VALUE"""),1145.8)</f>
        <v>1145.8</v>
      </c>
      <c r="J86" s="2">
        <f>IFERROR(__xludf.DUMMYFUNCTION("""COMPUTED_VALUE"""),45884.66666666667)</f>
        <v>45884.66667</v>
      </c>
      <c r="K86" s="1">
        <f>IFERROR(__xludf.DUMMYFUNCTION("""COMPUTED_VALUE"""),1163.35)</f>
        <v>1163.35</v>
      </c>
      <c r="M86" s="2">
        <f>IFERROR(__xludf.DUMMYFUNCTION("""COMPUTED_VALUE"""),45884.66666666667)</f>
        <v>45884.66667</v>
      </c>
      <c r="N86" s="1">
        <f>IFERROR(__xludf.DUMMYFUNCTION("""COMPUTED_VALUE"""),1.61438523E8)</f>
        <v>161438523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IFERROR(__xludf.DUMMYFUNCTION("""COMPUTED_VALUE"""),1163.95)</f>
        <v>1163.95</v>
      </c>
      <c r="D87" s="2">
        <f>IFERROR(__xludf.DUMMYFUNCTION("""COMPUTED_VALUE"""),45891.66666666667)</f>
        <v>45891.66667</v>
      </c>
      <c r="E87" s="1">
        <f>IFERROR(__xludf.DUMMYFUNCTION("""COMPUTED_VALUE"""),1201.09)</f>
        <v>1201.09</v>
      </c>
      <c r="G87" s="2">
        <f>IFERROR(__xludf.DUMMYFUNCTION("""COMPUTED_VALUE"""),45891.66666666667)</f>
        <v>45891.66667</v>
      </c>
      <c r="H87" s="1">
        <f>IFERROR(__xludf.DUMMYFUNCTION("""COMPUTED_VALUE"""),1160.62)</f>
        <v>1160.62</v>
      </c>
      <c r="J87" s="2">
        <f>IFERROR(__xludf.DUMMYFUNCTION("""COMPUTED_VALUE"""),45891.66666666667)</f>
        <v>45891.66667</v>
      </c>
      <c r="K87" s="1">
        <f>IFERROR(__xludf.DUMMYFUNCTION("""COMPUTED_VALUE"""),1190.59)</f>
        <v>1190.59</v>
      </c>
      <c r="M87" s="2">
        <f>IFERROR(__xludf.DUMMYFUNCTION("""COMPUTED_VALUE"""),45891.66666666667)</f>
        <v>45891.66667</v>
      </c>
      <c r="N87" s="1">
        <f>IFERROR(__xludf.DUMMYFUNCTION("""COMPUTED_VALUE"""),1.15787924E8)</f>
        <v>115787924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IFERROR(__xludf.DUMMYFUNCTION("""COMPUTED_VALUE"""),1189.65)</f>
        <v>1189.65</v>
      </c>
      <c r="D88" s="2">
        <f>IFERROR(__xludf.DUMMYFUNCTION("""COMPUTED_VALUE"""),45898.66666666667)</f>
        <v>45898.66667</v>
      </c>
      <c r="E88" s="1">
        <f>IFERROR(__xludf.DUMMYFUNCTION("""COMPUTED_VALUE"""),1190.35)</f>
        <v>1190.35</v>
      </c>
      <c r="G88" s="2">
        <f>IFERROR(__xludf.DUMMYFUNCTION("""COMPUTED_VALUE"""),45898.66666666667)</f>
        <v>45898.66667</v>
      </c>
      <c r="H88" s="1">
        <f>IFERROR(__xludf.DUMMYFUNCTION("""COMPUTED_VALUE"""),1165.17)</f>
        <v>1165.17</v>
      </c>
      <c r="J88" s="2">
        <f>IFERROR(__xludf.DUMMYFUNCTION("""COMPUTED_VALUE"""),45898.66666666667)</f>
        <v>45898.66667</v>
      </c>
      <c r="K88" s="1">
        <f>IFERROR(__xludf.DUMMYFUNCTION("""COMPUTED_VALUE"""),1178.1)</f>
        <v>1178.1</v>
      </c>
      <c r="M88" s="2">
        <f>IFERROR(__xludf.DUMMYFUNCTION("""COMPUTED_VALUE"""),45898.66666666667)</f>
        <v>45898.66667</v>
      </c>
      <c r="N88" s="1">
        <f>IFERROR(__xludf.DUMMYFUNCTION("""COMPUTED_VALUE"""),1.21210419E8)</f>
        <v>121210419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IFERROR(__xludf.DUMMYFUNCTION("""COMPUTED_VALUE"""),1174.33)</f>
        <v>1174.33</v>
      </c>
      <c r="D89" s="2">
        <f>IFERROR(__xludf.DUMMYFUNCTION("""COMPUTED_VALUE"""),45905.66666666667)</f>
        <v>45905.66667</v>
      </c>
      <c r="E89" s="1">
        <f>IFERROR(__xludf.DUMMYFUNCTION("""COMPUTED_VALUE"""),1174.59)</f>
        <v>1174.59</v>
      </c>
      <c r="G89" s="2">
        <f>IFERROR(__xludf.DUMMYFUNCTION("""COMPUTED_VALUE"""),45905.66666666667)</f>
        <v>45905.66667</v>
      </c>
      <c r="H89" s="1">
        <f>IFERROR(__xludf.DUMMYFUNCTION("""COMPUTED_VALUE"""),1140.95)</f>
        <v>1140.95</v>
      </c>
      <c r="J89" s="2">
        <f>IFERROR(__xludf.DUMMYFUNCTION("""COMPUTED_VALUE"""),45905.66666666667)</f>
        <v>45905.66667</v>
      </c>
      <c r="K89" s="1">
        <f>IFERROR(__xludf.DUMMYFUNCTION("""COMPUTED_VALUE"""),1161.64)</f>
        <v>1161.64</v>
      </c>
      <c r="M89" s="2">
        <f>IFERROR(__xludf.DUMMYFUNCTION("""COMPUTED_VALUE"""),45905.66666666667)</f>
        <v>45905.66667</v>
      </c>
      <c r="N89" s="1">
        <f>IFERROR(__xludf.DUMMYFUNCTION("""COMPUTED_VALUE"""),9.2809552E7)</f>
        <v>92809552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IFERROR(__xludf.DUMMYFUNCTION("""COMPUTED_VALUE"""),1163.8)</f>
        <v>1163.8</v>
      </c>
      <c r="D90" s="2">
        <f>IFERROR(__xludf.DUMMYFUNCTION("""COMPUTED_VALUE"""),45912.66666666667)</f>
        <v>45912.66667</v>
      </c>
      <c r="E90" s="1">
        <f>IFERROR(__xludf.DUMMYFUNCTION("""COMPUTED_VALUE"""),1164.37)</f>
        <v>1164.37</v>
      </c>
      <c r="G90" s="2">
        <f>IFERROR(__xludf.DUMMYFUNCTION("""COMPUTED_VALUE"""),45912.66666666667)</f>
        <v>45912.66667</v>
      </c>
      <c r="H90" s="1">
        <f>IFERROR(__xludf.DUMMYFUNCTION("""COMPUTED_VALUE"""),1129.73)</f>
        <v>1129.73</v>
      </c>
      <c r="J90" s="2">
        <f>IFERROR(__xludf.DUMMYFUNCTION("""COMPUTED_VALUE"""),45912.66666666667)</f>
        <v>45912.66667</v>
      </c>
      <c r="K90" s="1">
        <f>IFERROR(__xludf.DUMMYFUNCTION("""COMPUTED_VALUE"""),1137.24)</f>
        <v>1137.24</v>
      </c>
      <c r="M90" s="2">
        <f>IFERROR(__xludf.DUMMYFUNCTION("""COMPUTED_VALUE"""),45912.66666666667)</f>
        <v>45912.66667</v>
      </c>
      <c r="N90" s="1">
        <f>IFERROR(__xludf.DUMMYFUNCTION("""COMPUTED_VALUE"""),1.2517219E8)</f>
        <v>125172190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IFERROR(__xludf.DUMMYFUNCTION("""COMPUTED_VALUE"""),1137.17)</f>
        <v>1137.17</v>
      </c>
      <c r="D91" s="2">
        <f>IFERROR(__xludf.DUMMYFUNCTION("""COMPUTED_VALUE"""),45919.66666666667)</f>
        <v>45919.66667</v>
      </c>
      <c r="E91" s="1">
        <f>IFERROR(__xludf.DUMMYFUNCTION("""COMPUTED_VALUE"""),1152.51)</f>
        <v>1152.51</v>
      </c>
      <c r="G91" s="2">
        <f>IFERROR(__xludf.DUMMYFUNCTION("""COMPUTED_VALUE"""),45919.66666666667)</f>
        <v>45919.66667</v>
      </c>
      <c r="H91" s="1">
        <f>IFERROR(__xludf.DUMMYFUNCTION("""COMPUTED_VALUE"""),1120.7)</f>
        <v>1120.7</v>
      </c>
      <c r="J91" s="2">
        <f>IFERROR(__xludf.DUMMYFUNCTION("""COMPUTED_VALUE"""),45919.66666666667)</f>
        <v>45919.66667</v>
      </c>
      <c r="K91" s="1">
        <f>IFERROR(__xludf.DUMMYFUNCTION("""COMPUTED_VALUE"""),1130.98)</f>
        <v>1130.98</v>
      </c>
      <c r="M91" s="2">
        <f>IFERROR(__xludf.DUMMYFUNCTION("""COMPUTED_VALUE"""),45919.66666666667)</f>
        <v>45919.66667</v>
      </c>
      <c r="N91" s="1">
        <f>IFERROR(__xludf.DUMMYFUNCTION("""COMPUTED_VALUE"""),1.86734707E8)</f>
        <v>186734707</v>
      </c>
    </row>
  </sheetData>
  <drawing r:id="rId1"/>
</worksheet>
</file>