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IFERROR(__xludf.DUMMYFUNCTION("GOOGLEFINANCE(""DJUSLG"",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IFERROR(__xludf.DUMMYFUNCTION("GOOGLEFINANCE(""DJUSLG"",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IFERROR(__xludf.DUMMYFUNCTION("GOOGLEFINANCE(""DJUSLG"",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IFERROR(__xludf.DUMMYFUNCTION("GOOGLEFINANCE(""DJUSLG"",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IFERROR(__xludf.DUMMYFUNCTION("GOOGLEFINANCE(""DJUSLG"",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IFERROR(__xludf.DUMMYFUNCTION("""COMPUTED_VALUE"""),3312.03)</f>
        <v>3312.03</v>
      </c>
      <c r="D2" s="2">
        <f>IFERROR(__xludf.DUMMYFUNCTION("""COMPUTED_VALUE"""),45296.66666666667)</f>
        <v>45296.66667</v>
      </c>
      <c r="E2" s="1">
        <f>IFERROR(__xludf.DUMMYFUNCTION("""COMPUTED_VALUE"""),3340.56)</f>
        <v>3340.56</v>
      </c>
      <c r="G2" s="2">
        <f>IFERROR(__xludf.DUMMYFUNCTION("""COMPUTED_VALUE"""),45296.66666666667)</f>
        <v>45296.66667</v>
      </c>
      <c r="H2" s="1">
        <f>IFERROR(__xludf.DUMMYFUNCTION("""COMPUTED_VALUE"""),3234.37)</f>
        <v>3234.37</v>
      </c>
      <c r="J2" s="2">
        <f>IFERROR(__xludf.DUMMYFUNCTION("""COMPUTED_VALUE"""),45296.66666666667)</f>
        <v>45296.66667</v>
      </c>
      <c r="K2" s="1">
        <f>IFERROR(__xludf.DUMMYFUNCTION("""COMPUTED_VALUE"""),3284.76)</f>
        <v>3284.76</v>
      </c>
      <c r="M2" s="2">
        <f>IFERROR(__xludf.DUMMYFUNCTION("""COMPUTED_VALUE"""),45296.66666666667)</f>
        <v>45296.66667</v>
      </c>
      <c r="N2" s="1">
        <f>IFERROR(__xludf.DUMMYFUNCTION("""COMPUTED_VALUE"""),2.0819275E7)</f>
        <v>20819275</v>
      </c>
    </row>
    <row r="3">
      <c r="A3" s="2">
        <f>IFERROR(__xludf.DUMMYFUNCTION("""COMPUTED_VALUE"""),45303.66666666667)</f>
        <v>45303.66667</v>
      </c>
      <c r="B3" s="1">
        <f>IFERROR(__xludf.DUMMYFUNCTION("""COMPUTED_VALUE"""),3285.59)</f>
        <v>3285.59</v>
      </c>
      <c r="D3" s="2">
        <f>IFERROR(__xludf.DUMMYFUNCTION("""COMPUTED_VALUE"""),45303.66666666667)</f>
        <v>45303.66667</v>
      </c>
      <c r="E3" s="1">
        <f>IFERROR(__xludf.DUMMYFUNCTION("""COMPUTED_VALUE"""),3355.79)</f>
        <v>3355.79</v>
      </c>
      <c r="G3" s="2">
        <f>IFERROR(__xludf.DUMMYFUNCTION("""COMPUTED_VALUE"""),45303.66666666667)</f>
        <v>45303.66667</v>
      </c>
      <c r="H3" s="1">
        <f>IFERROR(__xludf.DUMMYFUNCTION("""COMPUTED_VALUE"""),3283.06)</f>
        <v>3283.06</v>
      </c>
      <c r="J3" s="2">
        <f>IFERROR(__xludf.DUMMYFUNCTION("""COMPUTED_VALUE"""),45303.66666666667)</f>
        <v>45303.66667</v>
      </c>
      <c r="K3" s="1">
        <f>IFERROR(__xludf.DUMMYFUNCTION("""COMPUTED_VALUE"""),3316.41)</f>
        <v>3316.41</v>
      </c>
      <c r="M3" s="2">
        <f>IFERROR(__xludf.DUMMYFUNCTION("""COMPUTED_VALUE"""),45303.66666666667)</f>
        <v>45303.66667</v>
      </c>
      <c r="N3" s="1">
        <f>IFERROR(__xludf.DUMMYFUNCTION("""COMPUTED_VALUE"""),2.2761815E7)</f>
        <v>22761815</v>
      </c>
    </row>
    <row r="4">
      <c r="A4" s="2">
        <f>IFERROR(__xludf.DUMMYFUNCTION("""COMPUTED_VALUE"""),45310.66666666667)</f>
        <v>45310.66667</v>
      </c>
      <c r="B4" s="1">
        <f>IFERROR(__xludf.DUMMYFUNCTION("""COMPUTED_VALUE"""),3293.55)</f>
        <v>3293.55</v>
      </c>
      <c r="D4" s="2">
        <f>IFERROR(__xludf.DUMMYFUNCTION("""COMPUTED_VALUE"""),45310.66666666667)</f>
        <v>45310.66667</v>
      </c>
      <c r="E4" s="1">
        <f>IFERROR(__xludf.DUMMYFUNCTION("""COMPUTED_VALUE"""),3417.5)</f>
        <v>3417.5</v>
      </c>
      <c r="G4" s="2">
        <f>IFERROR(__xludf.DUMMYFUNCTION("""COMPUTED_VALUE"""),45310.66666666667)</f>
        <v>45310.66667</v>
      </c>
      <c r="H4" s="1">
        <f>IFERROR(__xludf.DUMMYFUNCTION("""COMPUTED_VALUE"""),3287.0)</f>
        <v>3287</v>
      </c>
      <c r="J4" s="2">
        <f>IFERROR(__xludf.DUMMYFUNCTION("""COMPUTED_VALUE"""),45310.66666666667)</f>
        <v>45310.66667</v>
      </c>
      <c r="K4" s="1">
        <f>IFERROR(__xludf.DUMMYFUNCTION("""COMPUTED_VALUE"""),3412.05)</f>
        <v>3412.05</v>
      </c>
      <c r="M4" s="2">
        <f>IFERROR(__xludf.DUMMYFUNCTION("""COMPUTED_VALUE"""),45310.66666666667)</f>
        <v>45310.66667</v>
      </c>
      <c r="N4" s="1">
        <f>IFERROR(__xludf.DUMMYFUNCTION("""COMPUTED_VALUE"""),2.0052111E7)</f>
        <v>20052111</v>
      </c>
    </row>
    <row r="5">
      <c r="A5" s="2">
        <f>IFERROR(__xludf.DUMMYFUNCTION("""COMPUTED_VALUE"""),45317.66666666667)</f>
        <v>45317.66667</v>
      </c>
      <c r="B5" s="1">
        <f>IFERROR(__xludf.DUMMYFUNCTION("""COMPUTED_VALUE"""),3425.6)</f>
        <v>3425.6</v>
      </c>
      <c r="D5" s="2">
        <f>IFERROR(__xludf.DUMMYFUNCTION("""COMPUTED_VALUE"""),45317.66666666667)</f>
        <v>45317.66667</v>
      </c>
      <c r="E5" s="1">
        <f>IFERROR(__xludf.DUMMYFUNCTION("""COMPUTED_VALUE"""),3523.92)</f>
        <v>3523.92</v>
      </c>
      <c r="G5" s="2">
        <f>IFERROR(__xludf.DUMMYFUNCTION("""COMPUTED_VALUE"""),45317.66666666667)</f>
        <v>45317.66667</v>
      </c>
      <c r="H5" s="1">
        <f>IFERROR(__xludf.DUMMYFUNCTION("""COMPUTED_VALUE"""),3424.88)</f>
        <v>3424.88</v>
      </c>
      <c r="J5" s="2">
        <f>IFERROR(__xludf.DUMMYFUNCTION("""COMPUTED_VALUE"""),45317.66666666667)</f>
        <v>45317.66667</v>
      </c>
      <c r="K5" s="1">
        <f>IFERROR(__xludf.DUMMYFUNCTION("""COMPUTED_VALUE"""),3508.81)</f>
        <v>3508.81</v>
      </c>
      <c r="M5" s="2">
        <f>IFERROR(__xludf.DUMMYFUNCTION("""COMPUTED_VALUE"""),45317.66666666667)</f>
        <v>45317.66667</v>
      </c>
      <c r="N5" s="1">
        <f>IFERROR(__xludf.DUMMYFUNCTION("""COMPUTED_VALUE"""),2.6189917E7)</f>
        <v>26189917</v>
      </c>
    </row>
    <row r="6">
      <c r="A6" s="2">
        <f>IFERROR(__xludf.DUMMYFUNCTION("""COMPUTED_VALUE"""),45324.66666666667)</f>
        <v>45324.66667</v>
      </c>
      <c r="B6" s="1">
        <f>IFERROR(__xludf.DUMMYFUNCTION("""COMPUTED_VALUE"""),3506.63)</f>
        <v>3506.63</v>
      </c>
      <c r="D6" s="2">
        <f>IFERROR(__xludf.DUMMYFUNCTION("""COMPUTED_VALUE"""),45324.66666666667)</f>
        <v>45324.66667</v>
      </c>
      <c r="E6" s="1">
        <f>IFERROR(__xludf.DUMMYFUNCTION("""COMPUTED_VALUE"""),3566.35)</f>
        <v>3566.35</v>
      </c>
      <c r="G6" s="2">
        <f>IFERROR(__xludf.DUMMYFUNCTION("""COMPUTED_VALUE"""),45324.66666666667)</f>
        <v>45324.66667</v>
      </c>
      <c r="H6" s="1">
        <f>IFERROR(__xludf.DUMMYFUNCTION("""COMPUTED_VALUE"""),3458.41)</f>
        <v>3458.41</v>
      </c>
      <c r="J6" s="2">
        <f>IFERROR(__xludf.DUMMYFUNCTION("""COMPUTED_VALUE"""),45324.66666666667)</f>
        <v>45324.66667</v>
      </c>
      <c r="K6" s="1">
        <f>IFERROR(__xludf.DUMMYFUNCTION("""COMPUTED_VALUE"""),3545.58)</f>
        <v>3545.58</v>
      </c>
      <c r="M6" s="2">
        <f>IFERROR(__xludf.DUMMYFUNCTION("""COMPUTED_VALUE"""),45324.66666666667)</f>
        <v>45324.66667</v>
      </c>
      <c r="N6" s="1">
        <f>IFERROR(__xludf.DUMMYFUNCTION("""COMPUTED_VALUE"""),2.4148517E7)</f>
        <v>24148517</v>
      </c>
    </row>
    <row r="7">
      <c r="A7" s="2">
        <f>IFERROR(__xludf.DUMMYFUNCTION("""COMPUTED_VALUE"""),45331.66666666667)</f>
        <v>45331.66667</v>
      </c>
      <c r="B7" s="1">
        <f>IFERROR(__xludf.DUMMYFUNCTION("""COMPUTED_VALUE"""),3535.07)</f>
        <v>3535.07</v>
      </c>
      <c r="D7" s="2">
        <f>IFERROR(__xludf.DUMMYFUNCTION("""COMPUTED_VALUE"""),45331.66666666667)</f>
        <v>45331.66667</v>
      </c>
      <c r="E7" s="1">
        <f>IFERROR(__xludf.DUMMYFUNCTION("""COMPUTED_VALUE"""),3602.2)</f>
        <v>3602.2</v>
      </c>
      <c r="G7" s="2">
        <f>IFERROR(__xludf.DUMMYFUNCTION("""COMPUTED_VALUE"""),45331.66666666667)</f>
        <v>45331.66667</v>
      </c>
      <c r="H7" s="1">
        <f>IFERROR(__xludf.DUMMYFUNCTION("""COMPUTED_VALUE"""),3493.21)</f>
        <v>3493.21</v>
      </c>
      <c r="J7" s="2">
        <f>IFERROR(__xludf.DUMMYFUNCTION("""COMPUTED_VALUE"""),45331.66666666667)</f>
        <v>45331.66667</v>
      </c>
      <c r="K7" s="1">
        <f>IFERROR(__xludf.DUMMYFUNCTION("""COMPUTED_VALUE"""),3539.75)</f>
        <v>3539.75</v>
      </c>
      <c r="M7" s="2">
        <f>IFERROR(__xludf.DUMMYFUNCTION("""COMPUTED_VALUE"""),45331.66666666667)</f>
        <v>45331.66667</v>
      </c>
      <c r="N7" s="1">
        <f>IFERROR(__xludf.DUMMYFUNCTION("""COMPUTED_VALUE"""),2.3178954E7)</f>
        <v>23178954</v>
      </c>
    </row>
    <row r="8">
      <c r="A8" s="2">
        <f>IFERROR(__xludf.DUMMYFUNCTION("""COMPUTED_VALUE"""),45338.66666666667)</f>
        <v>45338.66667</v>
      </c>
      <c r="B8" s="1">
        <f>IFERROR(__xludf.DUMMYFUNCTION("""COMPUTED_VALUE"""),3534.4)</f>
        <v>3534.4</v>
      </c>
      <c r="D8" s="2">
        <f>IFERROR(__xludf.DUMMYFUNCTION("""COMPUTED_VALUE"""),45338.66666666667)</f>
        <v>45338.66667</v>
      </c>
      <c r="E8" s="1">
        <f>IFERROR(__xludf.DUMMYFUNCTION("""COMPUTED_VALUE"""),3571.89)</f>
        <v>3571.89</v>
      </c>
      <c r="G8" s="2">
        <f>IFERROR(__xludf.DUMMYFUNCTION("""COMPUTED_VALUE"""),45338.66666666667)</f>
        <v>45338.66667</v>
      </c>
      <c r="H8" s="1">
        <f>IFERROR(__xludf.DUMMYFUNCTION("""COMPUTED_VALUE"""),3391.71)</f>
        <v>3391.71</v>
      </c>
      <c r="J8" s="2">
        <f>IFERROR(__xludf.DUMMYFUNCTION("""COMPUTED_VALUE"""),45338.66666666667)</f>
        <v>45338.66667</v>
      </c>
      <c r="K8" s="1">
        <f>IFERROR(__xludf.DUMMYFUNCTION("""COMPUTED_VALUE"""),3539.47)</f>
        <v>3539.47</v>
      </c>
      <c r="M8" s="2">
        <f>IFERROR(__xludf.DUMMYFUNCTION("""COMPUTED_VALUE"""),45338.66666666667)</f>
        <v>45338.66667</v>
      </c>
      <c r="N8" s="1">
        <f>IFERROR(__xludf.DUMMYFUNCTION("""COMPUTED_VALUE"""),3.1630547E7)</f>
        <v>31630547</v>
      </c>
    </row>
    <row r="9">
      <c r="A9" s="2">
        <f>IFERROR(__xludf.DUMMYFUNCTION("""COMPUTED_VALUE"""),45345.66666666667)</f>
        <v>45345.66667</v>
      </c>
      <c r="B9" s="1">
        <f>IFERROR(__xludf.DUMMYFUNCTION("""COMPUTED_VALUE"""),3542.42)</f>
        <v>3542.42</v>
      </c>
      <c r="D9" s="2">
        <f>IFERROR(__xludf.DUMMYFUNCTION("""COMPUTED_VALUE"""),45345.66666666667)</f>
        <v>45345.66667</v>
      </c>
      <c r="E9" s="1">
        <f>IFERROR(__xludf.DUMMYFUNCTION("""COMPUTED_VALUE"""),3688.02)</f>
        <v>3688.02</v>
      </c>
      <c r="G9" s="2">
        <f>IFERROR(__xludf.DUMMYFUNCTION("""COMPUTED_VALUE"""),45345.66666666667)</f>
        <v>45345.66667</v>
      </c>
      <c r="H9" s="1">
        <f>IFERROR(__xludf.DUMMYFUNCTION("""COMPUTED_VALUE"""),3529.29)</f>
        <v>3529.29</v>
      </c>
      <c r="J9" s="2">
        <f>IFERROR(__xludf.DUMMYFUNCTION("""COMPUTED_VALUE"""),45345.66666666667)</f>
        <v>45345.66667</v>
      </c>
      <c r="K9" s="1">
        <f>IFERROR(__xludf.DUMMYFUNCTION("""COMPUTED_VALUE"""),3684.34)</f>
        <v>3684.34</v>
      </c>
      <c r="M9" s="2">
        <f>IFERROR(__xludf.DUMMYFUNCTION("""COMPUTED_VALUE"""),45345.66666666667)</f>
        <v>45345.66667</v>
      </c>
      <c r="N9" s="1">
        <f>IFERROR(__xludf.DUMMYFUNCTION("""COMPUTED_VALUE"""),2.5358946E7)</f>
        <v>25358946</v>
      </c>
    </row>
    <row r="10">
      <c r="A10" s="2">
        <f>IFERROR(__xludf.DUMMYFUNCTION("""COMPUTED_VALUE"""),45352.66666666667)</f>
        <v>45352.66667</v>
      </c>
      <c r="B10" s="1">
        <f>IFERROR(__xludf.DUMMYFUNCTION("""COMPUTED_VALUE"""),3683.58)</f>
        <v>3683.58</v>
      </c>
      <c r="D10" s="2">
        <f>IFERROR(__xludf.DUMMYFUNCTION("""COMPUTED_VALUE"""),45352.66666666667)</f>
        <v>45352.66667</v>
      </c>
      <c r="E10" s="1">
        <f>IFERROR(__xludf.DUMMYFUNCTION("""COMPUTED_VALUE"""),3687.55)</f>
        <v>3687.55</v>
      </c>
      <c r="G10" s="2">
        <f>IFERROR(__xludf.DUMMYFUNCTION("""COMPUTED_VALUE"""),45352.66666666667)</f>
        <v>45352.66667</v>
      </c>
      <c r="H10" s="1">
        <f>IFERROR(__xludf.DUMMYFUNCTION("""COMPUTED_VALUE"""),3634.58)</f>
        <v>3634.58</v>
      </c>
      <c r="J10" s="2">
        <f>IFERROR(__xludf.DUMMYFUNCTION("""COMPUTED_VALUE"""),45352.66666666667)</f>
        <v>45352.66667</v>
      </c>
      <c r="K10" s="1">
        <f>IFERROR(__xludf.DUMMYFUNCTION("""COMPUTED_VALUE"""),3675.08)</f>
        <v>3675.08</v>
      </c>
      <c r="M10" s="2">
        <f>IFERROR(__xludf.DUMMYFUNCTION("""COMPUTED_VALUE"""),45352.66666666667)</f>
        <v>45352.66667</v>
      </c>
      <c r="N10" s="1">
        <f>IFERROR(__xludf.DUMMYFUNCTION("""COMPUTED_VALUE"""),2.7573086E7)</f>
        <v>27573086</v>
      </c>
    </row>
    <row r="11">
      <c r="A11" s="2">
        <f>IFERROR(__xludf.DUMMYFUNCTION("""COMPUTED_VALUE"""),45359.66666666667)</f>
        <v>45359.66667</v>
      </c>
      <c r="B11" s="1">
        <f>IFERROR(__xludf.DUMMYFUNCTION("""COMPUTED_VALUE"""),3668.42)</f>
        <v>3668.42</v>
      </c>
      <c r="D11" s="2">
        <f>IFERROR(__xludf.DUMMYFUNCTION("""COMPUTED_VALUE"""),45359.66666666667)</f>
        <v>45359.66667</v>
      </c>
      <c r="E11" s="1">
        <f>IFERROR(__xludf.DUMMYFUNCTION("""COMPUTED_VALUE"""),3707.63)</f>
        <v>3707.63</v>
      </c>
      <c r="G11" s="2">
        <f>IFERROR(__xludf.DUMMYFUNCTION("""COMPUTED_VALUE"""),45359.66666666667)</f>
        <v>45359.66667</v>
      </c>
      <c r="H11" s="1">
        <f>IFERROR(__xludf.DUMMYFUNCTION("""COMPUTED_VALUE"""),3614.35)</f>
        <v>3614.35</v>
      </c>
      <c r="J11" s="2">
        <f>IFERROR(__xludf.DUMMYFUNCTION("""COMPUTED_VALUE"""),45359.66666666667)</f>
        <v>45359.66667</v>
      </c>
      <c r="K11" s="1">
        <f>IFERROR(__xludf.DUMMYFUNCTION("""COMPUTED_VALUE"""),3689.48)</f>
        <v>3689.48</v>
      </c>
      <c r="M11" s="2">
        <f>IFERROR(__xludf.DUMMYFUNCTION("""COMPUTED_VALUE"""),45359.66666666667)</f>
        <v>45359.66667</v>
      </c>
      <c r="N11" s="1">
        <f>IFERROR(__xludf.DUMMYFUNCTION("""COMPUTED_VALUE"""),2.5848378E7)</f>
        <v>25848378</v>
      </c>
    </row>
    <row r="12">
      <c r="A12" s="2">
        <f>IFERROR(__xludf.DUMMYFUNCTION("""COMPUTED_VALUE"""),45366.66666666667)</f>
        <v>45366.66667</v>
      </c>
      <c r="B12" s="1">
        <f>IFERROR(__xludf.DUMMYFUNCTION("""COMPUTED_VALUE"""),3683.86)</f>
        <v>3683.86</v>
      </c>
      <c r="D12" s="2">
        <f>IFERROR(__xludf.DUMMYFUNCTION("""COMPUTED_VALUE"""),45366.66666666667)</f>
        <v>45366.66667</v>
      </c>
      <c r="E12" s="1">
        <f>IFERROR(__xludf.DUMMYFUNCTION("""COMPUTED_VALUE"""),3749.3)</f>
        <v>3749.3</v>
      </c>
      <c r="G12" s="2">
        <f>IFERROR(__xludf.DUMMYFUNCTION("""COMPUTED_VALUE"""),45366.66666666667)</f>
        <v>45366.66667</v>
      </c>
      <c r="H12" s="1">
        <f>IFERROR(__xludf.DUMMYFUNCTION("""COMPUTED_VALUE"""),3639.52)</f>
        <v>3639.52</v>
      </c>
      <c r="J12" s="2">
        <f>IFERROR(__xludf.DUMMYFUNCTION("""COMPUTED_VALUE"""),45366.66666666667)</f>
        <v>45366.66667</v>
      </c>
      <c r="K12" s="1">
        <f>IFERROR(__xludf.DUMMYFUNCTION("""COMPUTED_VALUE"""),3650.99)</f>
        <v>3650.99</v>
      </c>
      <c r="M12" s="2">
        <f>IFERROR(__xludf.DUMMYFUNCTION("""COMPUTED_VALUE"""),45366.66666666667)</f>
        <v>45366.66667</v>
      </c>
      <c r="N12" s="1">
        <f>IFERROR(__xludf.DUMMYFUNCTION("""COMPUTED_VALUE"""),3.7713743E7)</f>
        <v>37713743</v>
      </c>
    </row>
    <row r="13">
      <c r="A13" s="2">
        <f>IFERROR(__xludf.DUMMYFUNCTION("""COMPUTED_VALUE"""),45373.66666666667)</f>
        <v>45373.66667</v>
      </c>
      <c r="B13" s="1">
        <f>IFERROR(__xludf.DUMMYFUNCTION("""COMPUTED_VALUE"""),3679.38)</f>
        <v>3679.38</v>
      </c>
      <c r="D13" s="2">
        <f>IFERROR(__xludf.DUMMYFUNCTION("""COMPUTED_VALUE"""),45373.66666666667)</f>
        <v>45373.66667</v>
      </c>
      <c r="E13" s="1">
        <f>IFERROR(__xludf.DUMMYFUNCTION("""COMPUTED_VALUE"""),3790.72)</f>
        <v>3790.72</v>
      </c>
      <c r="G13" s="2">
        <f>IFERROR(__xludf.DUMMYFUNCTION("""COMPUTED_VALUE"""),45373.66666666667)</f>
        <v>45373.66667</v>
      </c>
      <c r="H13" s="1">
        <f>IFERROR(__xludf.DUMMYFUNCTION("""COMPUTED_VALUE"""),3670.9)</f>
        <v>3670.9</v>
      </c>
      <c r="J13" s="2">
        <f>IFERROR(__xludf.DUMMYFUNCTION("""COMPUTED_VALUE"""),45373.66666666667)</f>
        <v>45373.66667</v>
      </c>
      <c r="K13" s="1">
        <f>IFERROR(__xludf.DUMMYFUNCTION("""COMPUTED_VALUE"""),3772.94)</f>
        <v>3772.94</v>
      </c>
      <c r="M13" s="2">
        <f>IFERROR(__xludf.DUMMYFUNCTION("""COMPUTED_VALUE"""),45373.66666666667)</f>
        <v>45373.66667</v>
      </c>
      <c r="N13" s="1">
        <f>IFERROR(__xludf.DUMMYFUNCTION("""COMPUTED_VALUE"""),2.6817509E7)</f>
        <v>26817509</v>
      </c>
    </row>
    <row r="14">
      <c r="A14" s="2">
        <f>IFERROR(__xludf.DUMMYFUNCTION("""COMPUTED_VALUE"""),45379.66666666667)</f>
        <v>45379.66667</v>
      </c>
      <c r="B14" s="1">
        <f>IFERROR(__xludf.DUMMYFUNCTION("""COMPUTED_VALUE"""),3772.25)</f>
        <v>3772.25</v>
      </c>
      <c r="D14" s="2">
        <f>IFERROR(__xludf.DUMMYFUNCTION("""COMPUTED_VALUE"""),45379.66666666667)</f>
        <v>45379.66667</v>
      </c>
      <c r="E14" s="1">
        <f>IFERROR(__xludf.DUMMYFUNCTION("""COMPUTED_VALUE"""),3816.27)</f>
        <v>3816.27</v>
      </c>
      <c r="G14" s="2">
        <f>IFERROR(__xludf.DUMMYFUNCTION("""COMPUTED_VALUE"""),45379.66666666667)</f>
        <v>45379.66667</v>
      </c>
      <c r="H14" s="1">
        <f>IFERROR(__xludf.DUMMYFUNCTION("""COMPUTED_VALUE"""),3742.87)</f>
        <v>3742.87</v>
      </c>
      <c r="J14" s="2">
        <f>IFERROR(__xludf.DUMMYFUNCTION("""COMPUTED_VALUE"""),45379.66666666667)</f>
        <v>45379.66667</v>
      </c>
      <c r="K14" s="1">
        <f>IFERROR(__xludf.DUMMYFUNCTION("""COMPUTED_VALUE"""),3778.06)</f>
        <v>3778.06</v>
      </c>
      <c r="M14" s="2">
        <f>IFERROR(__xludf.DUMMYFUNCTION("""COMPUTED_VALUE"""),45379.66666666667)</f>
        <v>45379.66667</v>
      </c>
      <c r="N14" s="1">
        <f>IFERROR(__xludf.DUMMYFUNCTION("""COMPUTED_VALUE"""),1.8364457E7)</f>
        <v>18364457</v>
      </c>
    </row>
    <row r="15">
      <c r="A15" s="2">
        <f>IFERROR(__xludf.DUMMYFUNCTION("""COMPUTED_VALUE"""),45387.66666666667)</f>
        <v>45387.66667</v>
      </c>
      <c r="B15" s="1">
        <f>IFERROR(__xludf.DUMMYFUNCTION("""COMPUTED_VALUE"""),3785.61)</f>
        <v>3785.61</v>
      </c>
      <c r="D15" s="2">
        <f>IFERROR(__xludf.DUMMYFUNCTION("""COMPUTED_VALUE"""),45387.66666666667)</f>
        <v>45387.66667</v>
      </c>
      <c r="E15" s="1">
        <f>IFERROR(__xludf.DUMMYFUNCTION("""COMPUTED_VALUE"""),3801.02)</f>
        <v>3801.02</v>
      </c>
      <c r="G15" s="2">
        <f>IFERROR(__xludf.DUMMYFUNCTION("""COMPUTED_VALUE"""),45387.66666666667)</f>
        <v>45387.66667</v>
      </c>
      <c r="H15" s="1">
        <f>IFERROR(__xludf.DUMMYFUNCTION("""COMPUTED_VALUE"""),3685.92)</f>
        <v>3685.92</v>
      </c>
      <c r="J15" s="2">
        <f>IFERROR(__xludf.DUMMYFUNCTION("""COMPUTED_VALUE"""),45387.66666666667)</f>
        <v>45387.66667</v>
      </c>
      <c r="K15" s="1">
        <f>IFERROR(__xludf.DUMMYFUNCTION("""COMPUTED_VALUE"""),3756.41)</f>
        <v>3756.41</v>
      </c>
      <c r="M15" s="2">
        <f>IFERROR(__xludf.DUMMYFUNCTION("""COMPUTED_VALUE"""),45387.66666666667)</f>
        <v>45387.66667</v>
      </c>
      <c r="N15" s="1">
        <f>IFERROR(__xludf.DUMMYFUNCTION("""COMPUTED_VALUE"""),2.4156161E7)</f>
        <v>24156161</v>
      </c>
    </row>
    <row r="16">
      <c r="A16" s="2">
        <f>IFERROR(__xludf.DUMMYFUNCTION("""COMPUTED_VALUE"""),45394.66666666667)</f>
        <v>45394.66667</v>
      </c>
      <c r="B16" s="1">
        <f>IFERROR(__xludf.DUMMYFUNCTION("""COMPUTED_VALUE"""),3759.24)</f>
        <v>3759.24</v>
      </c>
      <c r="D16" s="2">
        <f>IFERROR(__xludf.DUMMYFUNCTION("""COMPUTED_VALUE"""),45394.66666666667)</f>
        <v>45394.66667</v>
      </c>
      <c r="E16" s="1">
        <f>IFERROR(__xludf.DUMMYFUNCTION("""COMPUTED_VALUE"""),3807.77)</f>
        <v>3807.77</v>
      </c>
      <c r="G16" s="2">
        <f>IFERROR(__xludf.DUMMYFUNCTION("""COMPUTED_VALUE"""),45394.66666666667)</f>
        <v>45394.66667</v>
      </c>
      <c r="H16" s="1">
        <f>IFERROR(__xludf.DUMMYFUNCTION("""COMPUTED_VALUE"""),3666.62)</f>
        <v>3666.62</v>
      </c>
      <c r="J16" s="2">
        <f>IFERROR(__xludf.DUMMYFUNCTION("""COMPUTED_VALUE"""),45394.66666666667)</f>
        <v>45394.66667</v>
      </c>
      <c r="K16" s="1">
        <f>IFERROR(__xludf.DUMMYFUNCTION("""COMPUTED_VALUE"""),3680.1)</f>
        <v>3680.1</v>
      </c>
      <c r="M16" s="2">
        <f>IFERROR(__xludf.DUMMYFUNCTION("""COMPUTED_VALUE"""),45394.66666666667)</f>
        <v>45394.66667</v>
      </c>
      <c r="N16" s="1">
        <f>IFERROR(__xludf.DUMMYFUNCTION("""COMPUTED_VALUE"""),2.3984061E7)</f>
        <v>23984061</v>
      </c>
    </row>
    <row r="17">
      <c r="A17" s="2">
        <f>IFERROR(__xludf.DUMMYFUNCTION("""COMPUTED_VALUE"""),45401.66666666667)</f>
        <v>45401.66667</v>
      </c>
      <c r="B17" s="1">
        <f>IFERROR(__xludf.DUMMYFUNCTION("""COMPUTED_VALUE"""),3742.21)</f>
        <v>3742.21</v>
      </c>
      <c r="D17" s="2">
        <f>IFERROR(__xludf.DUMMYFUNCTION("""COMPUTED_VALUE"""),45401.66666666667)</f>
        <v>45401.66667</v>
      </c>
      <c r="E17" s="1">
        <f>IFERROR(__xludf.DUMMYFUNCTION("""COMPUTED_VALUE"""),3763.31)</f>
        <v>3763.31</v>
      </c>
      <c r="G17" s="2">
        <f>IFERROR(__xludf.DUMMYFUNCTION("""COMPUTED_VALUE"""),45401.66666666667)</f>
        <v>45401.66667</v>
      </c>
      <c r="H17" s="1">
        <f>IFERROR(__xludf.DUMMYFUNCTION("""COMPUTED_VALUE"""),3477.29)</f>
        <v>3477.29</v>
      </c>
      <c r="J17" s="2">
        <f>IFERROR(__xludf.DUMMYFUNCTION("""COMPUTED_VALUE"""),45401.66666666667)</f>
        <v>45401.66667</v>
      </c>
      <c r="K17" s="1">
        <f>IFERROR(__xludf.DUMMYFUNCTION("""COMPUTED_VALUE"""),3486.79)</f>
        <v>3486.79</v>
      </c>
      <c r="M17" s="2">
        <f>IFERROR(__xludf.DUMMYFUNCTION("""COMPUTED_VALUE"""),45401.66666666667)</f>
        <v>45401.66667</v>
      </c>
      <c r="N17" s="1">
        <f>IFERROR(__xludf.DUMMYFUNCTION("""COMPUTED_VALUE"""),2.8353665E7)</f>
        <v>28353665</v>
      </c>
    </row>
    <row r="18">
      <c r="A18" s="2">
        <f>IFERROR(__xludf.DUMMYFUNCTION("""COMPUTED_VALUE"""),45408.66666666667)</f>
        <v>45408.66667</v>
      </c>
      <c r="B18" s="1">
        <f>IFERROR(__xludf.DUMMYFUNCTION("""COMPUTED_VALUE"""),3522.72)</f>
        <v>3522.72</v>
      </c>
      <c r="D18" s="2">
        <f>IFERROR(__xludf.DUMMYFUNCTION("""COMPUTED_VALUE"""),45408.66666666667)</f>
        <v>45408.66667</v>
      </c>
      <c r="E18" s="1">
        <f>IFERROR(__xludf.DUMMYFUNCTION("""COMPUTED_VALUE"""),3702.49)</f>
        <v>3702.49</v>
      </c>
      <c r="G18" s="2">
        <f>IFERROR(__xludf.DUMMYFUNCTION("""COMPUTED_VALUE"""),45408.66666666667)</f>
        <v>45408.66667</v>
      </c>
      <c r="H18" s="1">
        <f>IFERROR(__xludf.DUMMYFUNCTION("""COMPUTED_VALUE"""),3480.25)</f>
        <v>3480.25</v>
      </c>
      <c r="J18" s="2">
        <f>IFERROR(__xludf.DUMMYFUNCTION("""COMPUTED_VALUE"""),45408.66666666667)</f>
        <v>45408.66667</v>
      </c>
      <c r="K18" s="1">
        <f>IFERROR(__xludf.DUMMYFUNCTION("""COMPUTED_VALUE"""),3592.94)</f>
        <v>3592.94</v>
      </c>
      <c r="M18" s="2">
        <f>IFERROR(__xludf.DUMMYFUNCTION("""COMPUTED_VALUE"""),45408.66666666667)</f>
        <v>45408.66667</v>
      </c>
      <c r="N18" s="1">
        <f>IFERROR(__xludf.DUMMYFUNCTION("""COMPUTED_VALUE"""),3.0570914E7)</f>
        <v>30570914</v>
      </c>
    </row>
    <row r="19">
      <c r="A19" s="2">
        <f>IFERROR(__xludf.DUMMYFUNCTION("""COMPUTED_VALUE"""),45415.66666666667)</f>
        <v>45415.66667</v>
      </c>
      <c r="B19" s="1">
        <f>IFERROR(__xludf.DUMMYFUNCTION("""COMPUTED_VALUE"""),3603.2)</f>
        <v>3603.2</v>
      </c>
      <c r="D19" s="2">
        <f>IFERROR(__xludf.DUMMYFUNCTION("""COMPUTED_VALUE"""),45415.66666666667)</f>
        <v>45415.66667</v>
      </c>
      <c r="E19" s="1">
        <f>IFERROR(__xludf.DUMMYFUNCTION("""COMPUTED_VALUE"""),3637.18)</f>
        <v>3637.18</v>
      </c>
      <c r="G19" s="2">
        <f>IFERROR(__xludf.DUMMYFUNCTION("""COMPUTED_VALUE"""),45415.66666666667)</f>
        <v>45415.66667</v>
      </c>
      <c r="H19" s="1">
        <f>IFERROR(__xludf.DUMMYFUNCTION("""COMPUTED_VALUE"""),3474.73)</f>
        <v>3474.73</v>
      </c>
      <c r="J19" s="2">
        <f>IFERROR(__xludf.DUMMYFUNCTION("""COMPUTED_VALUE"""),45415.66666666667)</f>
        <v>45415.66667</v>
      </c>
      <c r="K19" s="1">
        <f>IFERROR(__xludf.DUMMYFUNCTION("""COMPUTED_VALUE"""),3513.6)</f>
        <v>3513.6</v>
      </c>
      <c r="M19" s="2">
        <f>IFERROR(__xludf.DUMMYFUNCTION("""COMPUTED_VALUE"""),45415.66666666667)</f>
        <v>45415.66667</v>
      </c>
      <c r="N19" s="1">
        <f>IFERROR(__xludf.DUMMYFUNCTION("""COMPUTED_VALUE"""),2.6769207E7)</f>
        <v>26769207</v>
      </c>
    </row>
    <row r="20">
      <c r="A20" s="2">
        <f>IFERROR(__xludf.DUMMYFUNCTION("""COMPUTED_VALUE"""),45422.66666666667)</f>
        <v>45422.66667</v>
      </c>
      <c r="B20" s="1">
        <f>IFERROR(__xludf.DUMMYFUNCTION("""COMPUTED_VALUE"""),3538.88)</f>
        <v>3538.88</v>
      </c>
      <c r="D20" s="2">
        <f>IFERROR(__xludf.DUMMYFUNCTION("""COMPUTED_VALUE"""),45422.66666666667)</f>
        <v>45422.66667</v>
      </c>
      <c r="E20" s="1">
        <f>IFERROR(__xludf.DUMMYFUNCTION("""COMPUTED_VALUE"""),3629.38)</f>
        <v>3629.38</v>
      </c>
      <c r="G20" s="2">
        <f>IFERROR(__xludf.DUMMYFUNCTION("""COMPUTED_VALUE"""),45422.66666666667)</f>
        <v>45422.66667</v>
      </c>
      <c r="H20" s="1">
        <f>IFERROR(__xludf.DUMMYFUNCTION("""COMPUTED_VALUE"""),3464.09)</f>
        <v>3464.09</v>
      </c>
      <c r="J20" s="2">
        <f>IFERROR(__xludf.DUMMYFUNCTION("""COMPUTED_VALUE"""),45422.66666666667)</f>
        <v>45422.66667</v>
      </c>
      <c r="K20" s="1">
        <f>IFERROR(__xludf.DUMMYFUNCTION("""COMPUTED_VALUE"""),3627.3)</f>
        <v>3627.3</v>
      </c>
      <c r="M20" s="2">
        <f>IFERROR(__xludf.DUMMYFUNCTION("""COMPUTED_VALUE"""),45422.66666666667)</f>
        <v>45422.66667</v>
      </c>
      <c r="N20" s="1">
        <f>IFERROR(__xludf.DUMMYFUNCTION("""COMPUTED_VALUE"""),2.6660475E7)</f>
        <v>26660475</v>
      </c>
    </row>
    <row r="21">
      <c r="A21" s="2">
        <f>IFERROR(__xludf.DUMMYFUNCTION("""COMPUTED_VALUE"""),45429.66666666667)</f>
        <v>45429.66667</v>
      </c>
      <c r="B21" s="1">
        <f>IFERROR(__xludf.DUMMYFUNCTION("""COMPUTED_VALUE"""),3641.3)</f>
        <v>3641.3</v>
      </c>
      <c r="D21" s="2">
        <f>IFERROR(__xludf.DUMMYFUNCTION("""COMPUTED_VALUE"""),45429.66666666667)</f>
        <v>45429.66667</v>
      </c>
      <c r="E21" s="1">
        <f>IFERROR(__xludf.DUMMYFUNCTION("""COMPUTED_VALUE"""),3644.76)</f>
        <v>3644.76</v>
      </c>
      <c r="G21" s="2">
        <f>IFERROR(__xludf.DUMMYFUNCTION("""COMPUTED_VALUE"""),45429.66666666667)</f>
        <v>45429.66667</v>
      </c>
      <c r="H21" s="1">
        <f>IFERROR(__xludf.DUMMYFUNCTION("""COMPUTED_VALUE"""),3556.89)</f>
        <v>3556.89</v>
      </c>
      <c r="J21" s="2">
        <f>IFERROR(__xludf.DUMMYFUNCTION("""COMPUTED_VALUE"""),45429.66666666667)</f>
        <v>45429.66667</v>
      </c>
      <c r="K21" s="1">
        <f>IFERROR(__xludf.DUMMYFUNCTION("""COMPUTED_VALUE"""),3573.99)</f>
        <v>3573.99</v>
      </c>
      <c r="M21" s="2">
        <f>IFERROR(__xludf.DUMMYFUNCTION("""COMPUTED_VALUE"""),45429.66666666667)</f>
        <v>45429.66667</v>
      </c>
      <c r="N21" s="1">
        <f>IFERROR(__xludf.DUMMYFUNCTION("""COMPUTED_VALUE"""),2.6740407E7)</f>
        <v>26740407</v>
      </c>
    </row>
    <row r="22">
      <c r="A22" s="2">
        <f>IFERROR(__xludf.DUMMYFUNCTION("""COMPUTED_VALUE"""),45436.66666666667)</f>
        <v>45436.66667</v>
      </c>
      <c r="B22" s="1">
        <f>IFERROR(__xludf.DUMMYFUNCTION("""COMPUTED_VALUE"""),3577.64)</f>
        <v>3577.64</v>
      </c>
      <c r="D22" s="2">
        <f>IFERROR(__xludf.DUMMYFUNCTION("""COMPUTED_VALUE"""),45436.66666666667)</f>
        <v>45436.66667</v>
      </c>
      <c r="E22" s="1">
        <f>IFERROR(__xludf.DUMMYFUNCTION("""COMPUTED_VALUE"""),3615.87)</f>
        <v>3615.87</v>
      </c>
      <c r="G22" s="2">
        <f>IFERROR(__xludf.DUMMYFUNCTION("""COMPUTED_VALUE"""),45436.66666666667)</f>
        <v>45436.66667</v>
      </c>
      <c r="H22" s="1">
        <f>IFERROR(__xludf.DUMMYFUNCTION("""COMPUTED_VALUE"""),3485.18)</f>
        <v>3485.18</v>
      </c>
      <c r="J22" s="2">
        <f>IFERROR(__xludf.DUMMYFUNCTION("""COMPUTED_VALUE"""),45436.66666666667)</f>
        <v>45436.66667</v>
      </c>
      <c r="K22" s="1">
        <f>IFERROR(__xludf.DUMMYFUNCTION("""COMPUTED_VALUE"""),3550.29)</f>
        <v>3550.29</v>
      </c>
      <c r="M22" s="2">
        <f>IFERROR(__xludf.DUMMYFUNCTION("""COMPUTED_VALUE"""),45436.66666666667)</f>
        <v>45436.66667</v>
      </c>
      <c r="N22" s="1">
        <f>IFERROR(__xludf.DUMMYFUNCTION("""COMPUTED_VALUE"""),2.386235E7)</f>
        <v>23862350</v>
      </c>
    </row>
    <row r="23">
      <c r="A23" s="2">
        <f>IFERROR(__xludf.DUMMYFUNCTION("""COMPUTED_VALUE"""),45443.66666666667)</f>
        <v>45443.66667</v>
      </c>
      <c r="B23" s="1">
        <f>IFERROR(__xludf.DUMMYFUNCTION("""COMPUTED_VALUE"""),3533.49)</f>
        <v>3533.49</v>
      </c>
      <c r="D23" s="2">
        <f>IFERROR(__xludf.DUMMYFUNCTION("""COMPUTED_VALUE"""),45443.66666666667)</f>
        <v>45443.66667</v>
      </c>
      <c r="E23" s="1">
        <f>IFERROR(__xludf.DUMMYFUNCTION("""COMPUTED_VALUE"""),3563.15)</f>
        <v>3563.15</v>
      </c>
      <c r="G23" s="2">
        <f>IFERROR(__xludf.DUMMYFUNCTION("""COMPUTED_VALUE"""),45443.66666666667)</f>
        <v>45443.66667</v>
      </c>
      <c r="H23" s="1">
        <f>IFERROR(__xludf.DUMMYFUNCTION("""COMPUTED_VALUE"""),3410.4)</f>
        <v>3410.4</v>
      </c>
      <c r="J23" s="2">
        <f>IFERROR(__xludf.DUMMYFUNCTION("""COMPUTED_VALUE"""),45443.66666666667)</f>
        <v>45443.66667</v>
      </c>
      <c r="K23" s="1">
        <f>IFERROR(__xludf.DUMMYFUNCTION("""COMPUTED_VALUE"""),3490.66)</f>
        <v>3490.66</v>
      </c>
      <c r="M23" s="2">
        <f>IFERROR(__xludf.DUMMYFUNCTION("""COMPUTED_VALUE"""),45443.66666666667)</f>
        <v>45443.66667</v>
      </c>
      <c r="N23" s="1">
        <f>IFERROR(__xludf.DUMMYFUNCTION("""COMPUTED_VALUE"""),2.1098036E7)</f>
        <v>21098036</v>
      </c>
    </row>
    <row r="24">
      <c r="A24" s="2">
        <f>IFERROR(__xludf.DUMMYFUNCTION("""COMPUTED_VALUE"""),45450.66666666667)</f>
        <v>45450.66667</v>
      </c>
      <c r="B24" s="1">
        <f>IFERROR(__xludf.DUMMYFUNCTION("""COMPUTED_VALUE"""),3497.49)</f>
        <v>3497.49</v>
      </c>
      <c r="D24" s="2">
        <f>IFERROR(__xludf.DUMMYFUNCTION("""COMPUTED_VALUE"""),45450.66666666667)</f>
        <v>45450.66667</v>
      </c>
      <c r="E24" s="1">
        <f>IFERROR(__xludf.DUMMYFUNCTION("""COMPUTED_VALUE"""),3543.28)</f>
        <v>3543.28</v>
      </c>
      <c r="G24" s="2">
        <f>IFERROR(__xludf.DUMMYFUNCTION("""COMPUTED_VALUE"""),45450.66666666667)</f>
        <v>45450.66667</v>
      </c>
      <c r="H24" s="1">
        <f>IFERROR(__xludf.DUMMYFUNCTION("""COMPUTED_VALUE"""),3414.23)</f>
        <v>3414.23</v>
      </c>
      <c r="J24" s="2">
        <f>IFERROR(__xludf.DUMMYFUNCTION("""COMPUTED_VALUE"""),45450.66666666667)</f>
        <v>45450.66667</v>
      </c>
      <c r="K24" s="1">
        <f>IFERROR(__xludf.DUMMYFUNCTION("""COMPUTED_VALUE"""),3498.34)</f>
        <v>3498.34</v>
      </c>
      <c r="M24" s="2">
        <f>IFERROR(__xludf.DUMMYFUNCTION("""COMPUTED_VALUE"""),45450.66666666667)</f>
        <v>45450.66667</v>
      </c>
      <c r="N24" s="1">
        <f>IFERROR(__xludf.DUMMYFUNCTION("""COMPUTED_VALUE"""),2.7392145E7)</f>
        <v>27392145</v>
      </c>
    </row>
    <row r="25">
      <c r="A25" s="2">
        <f>IFERROR(__xludf.DUMMYFUNCTION("""COMPUTED_VALUE"""),45457.66666666667)</f>
        <v>45457.66667</v>
      </c>
      <c r="B25" s="1">
        <f>IFERROR(__xludf.DUMMYFUNCTION("""COMPUTED_VALUE"""),3485.54)</f>
        <v>3485.54</v>
      </c>
      <c r="D25" s="2">
        <f>IFERROR(__xludf.DUMMYFUNCTION("""COMPUTED_VALUE"""),45457.66666666667)</f>
        <v>45457.66667</v>
      </c>
      <c r="E25" s="1">
        <f>IFERROR(__xludf.DUMMYFUNCTION("""COMPUTED_VALUE"""),3642.49)</f>
        <v>3642.49</v>
      </c>
      <c r="G25" s="2">
        <f>IFERROR(__xludf.DUMMYFUNCTION("""COMPUTED_VALUE"""),45457.66666666667)</f>
        <v>45457.66667</v>
      </c>
      <c r="H25" s="1">
        <f>IFERROR(__xludf.DUMMYFUNCTION("""COMPUTED_VALUE"""),3482.47)</f>
        <v>3482.47</v>
      </c>
      <c r="J25" s="2">
        <f>IFERROR(__xludf.DUMMYFUNCTION("""COMPUTED_VALUE"""),45457.66666666667)</f>
        <v>45457.66667</v>
      </c>
      <c r="K25" s="1">
        <f>IFERROR(__xludf.DUMMYFUNCTION("""COMPUTED_VALUE"""),3615.57)</f>
        <v>3615.57</v>
      </c>
      <c r="M25" s="2">
        <f>IFERROR(__xludf.DUMMYFUNCTION("""COMPUTED_VALUE"""),45457.66666666667)</f>
        <v>45457.66667</v>
      </c>
      <c r="N25" s="1">
        <f>IFERROR(__xludf.DUMMYFUNCTION("""COMPUTED_VALUE"""),2.5903731E7)</f>
        <v>25903731</v>
      </c>
    </row>
    <row r="26">
      <c r="A26" s="2">
        <f>IFERROR(__xludf.DUMMYFUNCTION("""COMPUTED_VALUE"""),45464.66666666667)</f>
        <v>45464.66667</v>
      </c>
      <c r="B26" s="1">
        <f>IFERROR(__xludf.DUMMYFUNCTION("""COMPUTED_VALUE"""),3603.41)</f>
        <v>3603.41</v>
      </c>
      <c r="D26" s="2">
        <f>IFERROR(__xludf.DUMMYFUNCTION("""COMPUTED_VALUE"""),45464.66666666667)</f>
        <v>45464.66667</v>
      </c>
      <c r="E26" s="1">
        <f>IFERROR(__xludf.DUMMYFUNCTION("""COMPUTED_VALUE"""),3717.8)</f>
        <v>3717.8</v>
      </c>
      <c r="G26" s="2">
        <f>IFERROR(__xludf.DUMMYFUNCTION("""COMPUTED_VALUE"""),45464.66666666667)</f>
        <v>45464.66667</v>
      </c>
      <c r="H26" s="1">
        <f>IFERROR(__xludf.DUMMYFUNCTION("""COMPUTED_VALUE"""),3594.6)</f>
        <v>3594.6</v>
      </c>
      <c r="J26" s="2">
        <f>IFERROR(__xludf.DUMMYFUNCTION("""COMPUTED_VALUE"""),45464.66666666667)</f>
        <v>45464.66667</v>
      </c>
      <c r="K26" s="1">
        <f>IFERROR(__xludf.DUMMYFUNCTION("""COMPUTED_VALUE"""),3688.98)</f>
        <v>3688.98</v>
      </c>
      <c r="M26" s="2">
        <f>IFERROR(__xludf.DUMMYFUNCTION("""COMPUTED_VALUE"""),45464.66666666667)</f>
        <v>45464.66667</v>
      </c>
      <c r="N26" s="1">
        <f>IFERROR(__xludf.DUMMYFUNCTION("""COMPUTED_VALUE"""),2.6544485E7)</f>
        <v>26544485</v>
      </c>
    </row>
    <row r="27">
      <c r="A27" s="2">
        <f>IFERROR(__xludf.DUMMYFUNCTION("""COMPUTED_VALUE"""),45471.66666666667)</f>
        <v>45471.66667</v>
      </c>
      <c r="B27" s="1">
        <f>IFERROR(__xludf.DUMMYFUNCTION("""COMPUTED_VALUE"""),3690.46)</f>
        <v>3690.46</v>
      </c>
      <c r="D27" s="2">
        <f>IFERROR(__xludf.DUMMYFUNCTION("""COMPUTED_VALUE"""),45471.66666666667)</f>
        <v>45471.66667</v>
      </c>
      <c r="E27" s="1">
        <f>IFERROR(__xludf.DUMMYFUNCTION("""COMPUTED_VALUE"""),3735.26)</f>
        <v>3735.26</v>
      </c>
      <c r="G27" s="2">
        <f>IFERROR(__xludf.DUMMYFUNCTION("""COMPUTED_VALUE"""),45471.66666666667)</f>
        <v>45471.66667</v>
      </c>
      <c r="H27" s="1">
        <f>IFERROR(__xludf.DUMMYFUNCTION("""COMPUTED_VALUE"""),3632.26)</f>
        <v>3632.26</v>
      </c>
      <c r="J27" s="2">
        <f>IFERROR(__xludf.DUMMYFUNCTION("""COMPUTED_VALUE"""),45471.66666666667)</f>
        <v>45471.66667</v>
      </c>
      <c r="K27" s="1">
        <f>IFERROR(__xludf.DUMMYFUNCTION("""COMPUTED_VALUE"""),3701.03)</f>
        <v>3701.03</v>
      </c>
      <c r="M27" s="2">
        <f>IFERROR(__xludf.DUMMYFUNCTION("""COMPUTED_VALUE"""),45471.66666666667)</f>
        <v>45471.66667</v>
      </c>
      <c r="N27" s="1">
        <f>IFERROR(__xludf.DUMMYFUNCTION("""COMPUTED_VALUE"""),3.4087555E7)</f>
        <v>34087555</v>
      </c>
    </row>
    <row r="28">
      <c r="A28" s="2">
        <f>IFERROR(__xludf.DUMMYFUNCTION("""COMPUTED_VALUE"""),45478.66666666667)</f>
        <v>45478.66667</v>
      </c>
      <c r="B28" s="1">
        <f>IFERROR(__xludf.DUMMYFUNCTION("""COMPUTED_VALUE"""),3709.72)</f>
        <v>3709.72</v>
      </c>
      <c r="D28" s="2">
        <f>IFERROR(__xludf.DUMMYFUNCTION("""COMPUTED_VALUE"""),45478.66666666667)</f>
        <v>45478.66667</v>
      </c>
      <c r="E28" s="1">
        <f>IFERROR(__xludf.DUMMYFUNCTION("""COMPUTED_VALUE"""),3718.08)</f>
        <v>3718.08</v>
      </c>
      <c r="G28" s="2">
        <f>IFERROR(__xludf.DUMMYFUNCTION("""COMPUTED_VALUE"""),45478.66666666667)</f>
        <v>45478.66667</v>
      </c>
      <c r="H28" s="1">
        <f>IFERROR(__xludf.DUMMYFUNCTION("""COMPUTED_VALUE"""),3619.65)</f>
        <v>3619.65</v>
      </c>
      <c r="J28" s="2">
        <f>IFERROR(__xludf.DUMMYFUNCTION("""COMPUTED_VALUE"""),45478.66666666667)</f>
        <v>45478.66667</v>
      </c>
      <c r="K28" s="1">
        <f>IFERROR(__xludf.DUMMYFUNCTION("""COMPUTED_VALUE"""),3656.24)</f>
        <v>3656.24</v>
      </c>
      <c r="M28" s="2">
        <f>IFERROR(__xludf.DUMMYFUNCTION("""COMPUTED_VALUE"""),45478.66666666667)</f>
        <v>45478.66667</v>
      </c>
      <c r="N28" s="1">
        <f>IFERROR(__xludf.DUMMYFUNCTION("""COMPUTED_VALUE"""),1.6791647E7)</f>
        <v>16791647</v>
      </c>
    </row>
    <row r="29">
      <c r="A29" s="2">
        <f>IFERROR(__xludf.DUMMYFUNCTION("""COMPUTED_VALUE"""),45485.66666666667)</f>
        <v>45485.66667</v>
      </c>
      <c r="B29" s="1">
        <f>IFERROR(__xludf.DUMMYFUNCTION("""COMPUTED_VALUE"""),3672.2)</f>
        <v>3672.2</v>
      </c>
      <c r="D29" s="2">
        <f>IFERROR(__xludf.DUMMYFUNCTION("""COMPUTED_VALUE"""),45485.66666666667)</f>
        <v>45485.66667</v>
      </c>
      <c r="E29" s="1">
        <f>IFERROR(__xludf.DUMMYFUNCTION("""COMPUTED_VALUE"""),3767.18)</f>
        <v>3767.18</v>
      </c>
      <c r="G29" s="2">
        <f>IFERROR(__xludf.DUMMYFUNCTION("""COMPUTED_VALUE"""),45485.66666666667)</f>
        <v>45485.66667</v>
      </c>
      <c r="H29" s="1">
        <f>IFERROR(__xludf.DUMMYFUNCTION("""COMPUTED_VALUE"""),3630.78)</f>
        <v>3630.78</v>
      </c>
      <c r="J29" s="2">
        <f>IFERROR(__xludf.DUMMYFUNCTION("""COMPUTED_VALUE"""),45485.66666666667)</f>
        <v>45485.66667</v>
      </c>
      <c r="K29" s="1">
        <f>IFERROR(__xludf.DUMMYFUNCTION("""COMPUTED_VALUE"""),3733.6)</f>
        <v>3733.6</v>
      </c>
      <c r="M29" s="2">
        <f>IFERROR(__xludf.DUMMYFUNCTION("""COMPUTED_VALUE"""),45485.66666666667)</f>
        <v>45485.66667</v>
      </c>
      <c r="N29" s="1">
        <f>IFERROR(__xludf.DUMMYFUNCTION("""COMPUTED_VALUE"""),2.4421429E7)</f>
        <v>24421429</v>
      </c>
    </row>
    <row r="30">
      <c r="A30" s="2">
        <f>IFERROR(__xludf.DUMMYFUNCTION("""COMPUTED_VALUE"""),45492.66666666667)</f>
        <v>45492.66667</v>
      </c>
      <c r="B30" s="1">
        <f>IFERROR(__xludf.DUMMYFUNCTION("""COMPUTED_VALUE"""),3745.71)</f>
        <v>3745.71</v>
      </c>
      <c r="D30" s="2">
        <f>IFERROR(__xludf.DUMMYFUNCTION("""COMPUTED_VALUE"""),45492.66666666667)</f>
        <v>45492.66667</v>
      </c>
      <c r="E30" s="1">
        <f>IFERROR(__xludf.DUMMYFUNCTION("""COMPUTED_VALUE"""),3893.98)</f>
        <v>3893.98</v>
      </c>
      <c r="G30" s="2">
        <f>IFERROR(__xludf.DUMMYFUNCTION("""COMPUTED_VALUE"""),45492.66666666667)</f>
        <v>45492.66667</v>
      </c>
      <c r="H30" s="1">
        <f>IFERROR(__xludf.DUMMYFUNCTION("""COMPUTED_VALUE"""),3710.0)</f>
        <v>3710</v>
      </c>
      <c r="J30" s="2">
        <f>IFERROR(__xludf.DUMMYFUNCTION("""COMPUTED_VALUE"""),45492.66666666667)</f>
        <v>45492.66667</v>
      </c>
      <c r="K30" s="1">
        <f>IFERROR(__xludf.DUMMYFUNCTION("""COMPUTED_VALUE"""),3732.24)</f>
        <v>3732.24</v>
      </c>
      <c r="M30" s="2">
        <f>IFERROR(__xludf.DUMMYFUNCTION("""COMPUTED_VALUE"""),45492.66666666667)</f>
        <v>45492.66667</v>
      </c>
      <c r="N30" s="1">
        <f>IFERROR(__xludf.DUMMYFUNCTION("""COMPUTED_VALUE"""),2.6827842E7)</f>
        <v>26827842</v>
      </c>
    </row>
    <row r="31">
      <c r="A31" s="2">
        <f>IFERROR(__xludf.DUMMYFUNCTION("""COMPUTED_VALUE"""),45499.66666666667)</f>
        <v>45499.66667</v>
      </c>
      <c r="B31" s="1">
        <f>IFERROR(__xludf.DUMMYFUNCTION("""COMPUTED_VALUE"""),3720.91)</f>
        <v>3720.91</v>
      </c>
      <c r="D31" s="2">
        <f>IFERROR(__xludf.DUMMYFUNCTION("""COMPUTED_VALUE"""),45499.66666666667)</f>
        <v>45499.66667</v>
      </c>
      <c r="E31" s="1">
        <f>IFERROR(__xludf.DUMMYFUNCTION("""COMPUTED_VALUE"""),3768.79)</f>
        <v>3768.79</v>
      </c>
      <c r="G31" s="2">
        <f>IFERROR(__xludf.DUMMYFUNCTION("""COMPUTED_VALUE"""),45499.66666666667)</f>
        <v>45499.66667</v>
      </c>
      <c r="H31" s="1">
        <f>IFERROR(__xludf.DUMMYFUNCTION("""COMPUTED_VALUE"""),3576.18)</f>
        <v>3576.18</v>
      </c>
      <c r="J31" s="2">
        <f>IFERROR(__xludf.DUMMYFUNCTION("""COMPUTED_VALUE"""),45499.66666666667)</f>
        <v>45499.66667</v>
      </c>
      <c r="K31" s="1">
        <f>IFERROR(__xludf.DUMMYFUNCTION("""COMPUTED_VALUE"""),3655.39)</f>
        <v>3655.39</v>
      </c>
      <c r="M31" s="2">
        <f>IFERROR(__xludf.DUMMYFUNCTION("""COMPUTED_VALUE"""),45499.66666666667)</f>
        <v>45499.66667</v>
      </c>
      <c r="N31" s="1">
        <f>IFERROR(__xludf.DUMMYFUNCTION("""COMPUTED_VALUE"""),2.6551739E7)</f>
        <v>26551739</v>
      </c>
    </row>
    <row r="32">
      <c r="A32" s="2">
        <f>IFERROR(__xludf.DUMMYFUNCTION("""COMPUTED_VALUE"""),45506.66666666667)</f>
        <v>45506.66667</v>
      </c>
      <c r="B32" s="1">
        <f>IFERROR(__xludf.DUMMYFUNCTION("""COMPUTED_VALUE"""),3666.15)</f>
        <v>3666.15</v>
      </c>
      <c r="D32" s="2">
        <f>IFERROR(__xludf.DUMMYFUNCTION("""COMPUTED_VALUE"""),45506.66666666667)</f>
        <v>45506.66667</v>
      </c>
      <c r="E32" s="1">
        <f>IFERROR(__xludf.DUMMYFUNCTION("""COMPUTED_VALUE"""),3739.79)</f>
        <v>3739.79</v>
      </c>
      <c r="G32" s="2">
        <f>IFERROR(__xludf.DUMMYFUNCTION("""COMPUTED_VALUE"""),45506.66666666667)</f>
        <v>45506.66667</v>
      </c>
      <c r="H32" s="1">
        <f>IFERROR(__xludf.DUMMYFUNCTION("""COMPUTED_VALUE"""),3336.25)</f>
        <v>3336.25</v>
      </c>
      <c r="J32" s="2">
        <f>IFERROR(__xludf.DUMMYFUNCTION("""COMPUTED_VALUE"""),45506.66666666667)</f>
        <v>45506.66667</v>
      </c>
      <c r="K32" s="1">
        <f>IFERROR(__xludf.DUMMYFUNCTION("""COMPUTED_VALUE"""),3395.93)</f>
        <v>3395.93</v>
      </c>
      <c r="M32" s="2">
        <f>IFERROR(__xludf.DUMMYFUNCTION("""COMPUTED_VALUE"""),45506.66666666667)</f>
        <v>45506.66667</v>
      </c>
      <c r="N32" s="1">
        <f>IFERROR(__xludf.DUMMYFUNCTION("""COMPUTED_VALUE"""),3.9318253E7)</f>
        <v>39318253</v>
      </c>
    </row>
    <row r="33">
      <c r="A33" s="2">
        <f>IFERROR(__xludf.DUMMYFUNCTION("""COMPUTED_VALUE"""),45513.66666666667)</f>
        <v>45513.66667</v>
      </c>
      <c r="B33" s="1">
        <f>IFERROR(__xludf.DUMMYFUNCTION("""COMPUTED_VALUE"""),3351.08)</f>
        <v>3351.08</v>
      </c>
      <c r="D33" s="2">
        <f>IFERROR(__xludf.DUMMYFUNCTION("""COMPUTED_VALUE"""),45513.66666666667)</f>
        <v>45513.66667</v>
      </c>
      <c r="E33" s="1">
        <f>IFERROR(__xludf.DUMMYFUNCTION("""COMPUTED_VALUE"""),3449.1)</f>
        <v>3449.1</v>
      </c>
      <c r="G33" s="2">
        <f>IFERROR(__xludf.DUMMYFUNCTION("""COMPUTED_VALUE"""),45513.66666666667)</f>
        <v>45513.66667</v>
      </c>
      <c r="H33" s="1">
        <f>IFERROR(__xludf.DUMMYFUNCTION("""COMPUTED_VALUE"""),3268.73)</f>
        <v>3268.73</v>
      </c>
      <c r="J33" s="2">
        <f>IFERROR(__xludf.DUMMYFUNCTION("""COMPUTED_VALUE"""),45513.66666666667)</f>
        <v>45513.66667</v>
      </c>
      <c r="K33" s="1">
        <f>IFERROR(__xludf.DUMMYFUNCTION("""COMPUTED_VALUE"""),3420.38)</f>
        <v>3420.38</v>
      </c>
      <c r="M33" s="2">
        <f>IFERROR(__xludf.DUMMYFUNCTION("""COMPUTED_VALUE"""),45513.66666666667)</f>
        <v>45513.66667</v>
      </c>
      <c r="N33" s="1">
        <f>IFERROR(__xludf.DUMMYFUNCTION("""COMPUTED_VALUE"""),3.7975119E7)</f>
        <v>37975119</v>
      </c>
    </row>
    <row r="34">
      <c r="A34" s="2">
        <f>IFERROR(__xludf.DUMMYFUNCTION("""COMPUTED_VALUE"""),45520.66666666667)</f>
        <v>45520.66667</v>
      </c>
      <c r="B34" s="1">
        <f>IFERROR(__xludf.DUMMYFUNCTION("""COMPUTED_VALUE"""),3420.36)</f>
        <v>3420.36</v>
      </c>
      <c r="D34" s="2">
        <f>IFERROR(__xludf.DUMMYFUNCTION("""COMPUTED_VALUE"""),45520.66666666667)</f>
        <v>45520.66667</v>
      </c>
      <c r="E34" s="1">
        <f>IFERROR(__xludf.DUMMYFUNCTION("""COMPUTED_VALUE"""),3510.56)</f>
        <v>3510.56</v>
      </c>
      <c r="G34" s="2">
        <f>IFERROR(__xludf.DUMMYFUNCTION("""COMPUTED_VALUE"""),45520.66666666667)</f>
        <v>45520.66667</v>
      </c>
      <c r="H34" s="1">
        <f>IFERROR(__xludf.DUMMYFUNCTION("""COMPUTED_VALUE"""),3371.64)</f>
        <v>3371.64</v>
      </c>
      <c r="J34" s="2">
        <f>IFERROR(__xludf.DUMMYFUNCTION("""COMPUTED_VALUE"""),45520.66666666667)</f>
        <v>45520.66667</v>
      </c>
      <c r="K34" s="1">
        <f>IFERROR(__xludf.DUMMYFUNCTION("""COMPUTED_VALUE"""),3497.03)</f>
        <v>3497.03</v>
      </c>
      <c r="M34" s="2">
        <f>IFERROR(__xludf.DUMMYFUNCTION("""COMPUTED_VALUE"""),45520.66666666667)</f>
        <v>45520.66667</v>
      </c>
      <c r="N34" s="1">
        <f>IFERROR(__xludf.DUMMYFUNCTION("""COMPUTED_VALUE"""),2.477351E7)</f>
        <v>24773510</v>
      </c>
    </row>
    <row r="35">
      <c r="A35" s="2">
        <f>IFERROR(__xludf.DUMMYFUNCTION("""COMPUTED_VALUE"""),45527.66666666667)</f>
        <v>45527.66667</v>
      </c>
      <c r="B35" s="1">
        <f>IFERROR(__xludf.DUMMYFUNCTION("""COMPUTED_VALUE"""),3503.33)</f>
        <v>3503.33</v>
      </c>
      <c r="D35" s="2">
        <f>IFERROR(__xludf.DUMMYFUNCTION("""COMPUTED_VALUE"""),45527.66666666667)</f>
        <v>45527.66667</v>
      </c>
      <c r="E35" s="1">
        <f>IFERROR(__xludf.DUMMYFUNCTION("""COMPUTED_VALUE"""),3606.83)</f>
        <v>3606.83</v>
      </c>
      <c r="G35" s="2">
        <f>IFERROR(__xludf.DUMMYFUNCTION("""COMPUTED_VALUE"""),45527.66666666667)</f>
        <v>45527.66667</v>
      </c>
      <c r="H35" s="1">
        <f>IFERROR(__xludf.DUMMYFUNCTION("""COMPUTED_VALUE"""),3503.33)</f>
        <v>3503.33</v>
      </c>
      <c r="J35" s="2">
        <f>IFERROR(__xludf.DUMMYFUNCTION("""COMPUTED_VALUE"""),45527.66666666667)</f>
        <v>45527.66667</v>
      </c>
      <c r="K35" s="1">
        <f>IFERROR(__xludf.DUMMYFUNCTION("""COMPUTED_VALUE"""),3578.66)</f>
        <v>3578.66</v>
      </c>
      <c r="M35" s="2">
        <f>IFERROR(__xludf.DUMMYFUNCTION("""COMPUTED_VALUE"""),45527.66666666667)</f>
        <v>45527.66667</v>
      </c>
      <c r="N35" s="1">
        <f>IFERROR(__xludf.DUMMYFUNCTION("""COMPUTED_VALUE"""),1.818584E7)</f>
        <v>18185840</v>
      </c>
    </row>
    <row r="36">
      <c r="A36" s="2">
        <f>IFERROR(__xludf.DUMMYFUNCTION("""COMPUTED_VALUE"""),45534.66666666667)</f>
        <v>45534.66667</v>
      </c>
      <c r="B36" s="1">
        <f>IFERROR(__xludf.DUMMYFUNCTION("""COMPUTED_VALUE"""),3595.35)</f>
        <v>3595.35</v>
      </c>
      <c r="D36" s="2">
        <f>IFERROR(__xludf.DUMMYFUNCTION("""COMPUTED_VALUE"""),45534.66666666667)</f>
        <v>45534.66667</v>
      </c>
      <c r="E36" s="1">
        <f>IFERROR(__xludf.DUMMYFUNCTION("""COMPUTED_VALUE"""),3669.28)</f>
        <v>3669.28</v>
      </c>
      <c r="G36" s="2">
        <f>IFERROR(__xludf.DUMMYFUNCTION("""COMPUTED_VALUE"""),45534.66666666667)</f>
        <v>45534.66667</v>
      </c>
      <c r="H36" s="1">
        <f>IFERROR(__xludf.DUMMYFUNCTION("""COMPUTED_VALUE"""),3541.37)</f>
        <v>3541.37</v>
      </c>
      <c r="J36" s="2">
        <f>IFERROR(__xludf.DUMMYFUNCTION("""COMPUTED_VALUE"""),45534.66666666667)</f>
        <v>45534.66667</v>
      </c>
      <c r="K36" s="1">
        <f>IFERROR(__xludf.DUMMYFUNCTION("""COMPUTED_VALUE"""),3667.43)</f>
        <v>3667.43</v>
      </c>
      <c r="M36" s="2">
        <f>IFERROR(__xludf.DUMMYFUNCTION("""COMPUTED_VALUE"""),45534.66666666667)</f>
        <v>45534.66667</v>
      </c>
      <c r="N36" s="1">
        <f>IFERROR(__xludf.DUMMYFUNCTION("""COMPUTED_VALUE"""),2.2107532E7)</f>
        <v>22107532</v>
      </c>
    </row>
    <row r="37">
      <c r="A37" s="2">
        <f>IFERROR(__xludf.DUMMYFUNCTION("""COMPUTED_VALUE"""),45541.66666666667)</f>
        <v>45541.66667</v>
      </c>
      <c r="B37" s="1">
        <f>IFERROR(__xludf.DUMMYFUNCTION("""COMPUTED_VALUE"""),3658.16)</f>
        <v>3658.16</v>
      </c>
      <c r="D37" s="2">
        <f>IFERROR(__xludf.DUMMYFUNCTION("""COMPUTED_VALUE"""),45541.66666666667)</f>
        <v>45541.66667</v>
      </c>
      <c r="E37" s="1">
        <f>IFERROR(__xludf.DUMMYFUNCTION("""COMPUTED_VALUE"""),3668.17)</f>
        <v>3668.17</v>
      </c>
      <c r="G37" s="2">
        <f>IFERROR(__xludf.DUMMYFUNCTION("""COMPUTED_VALUE"""),45541.66666666667)</f>
        <v>45541.66667</v>
      </c>
      <c r="H37" s="1">
        <f>IFERROR(__xludf.DUMMYFUNCTION("""COMPUTED_VALUE"""),3552.52)</f>
        <v>3552.52</v>
      </c>
      <c r="J37" s="2">
        <f>IFERROR(__xludf.DUMMYFUNCTION("""COMPUTED_VALUE"""),45541.66666666667)</f>
        <v>45541.66667</v>
      </c>
      <c r="K37" s="1">
        <f>IFERROR(__xludf.DUMMYFUNCTION("""COMPUTED_VALUE"""),3555.49)</f>
        <v>3555.49</v>
      </c>
      <c r="M37" s="2">
        <f>IFERROR(__xludf.DUMMYFUNCTION("""COMPUTED_VALUE"""),45541.66666666667)</f>
        <v>45541.66667</v>
      </c>
      <c r="N37" s="1">
        <f>IFERROR(__xludf.DUMMYFUNCTION("""COMPUTED_VALUE"""),2.0515981E7)</f>
        <v>20515981</v>
      </c>
    </row>
    <row r="38">
      <c r="A38" s="2">
        <f>IFERROR(__xludf.DUMMYFUNCTION("""COMPUTED_VALUE"""),45548.66666666667)</f>
        <v>45548.66667</v>
      </c>
      <c r="B38" s="1">
        <f>IFERROR(__xludf.DUMMYFUNCTION("""COMPUTED_VALUE"""),3578.5)</f>
        <v>3578.5</v>
      </c>
      <c r="D38" s="2">
        <f>IFERROR(__xludf.DUMMYFUNCTION("""COMPUTED_VALUE"""),45548.66666666667)</f>
        <v>45548.66667</v>
      </c>
      <c r="E38" s="1">
        <f>IFERROR(__xludf.DUMMYFUNCTION("""COMPUTED_VALUE"""),3630.45)</f>
        <v>3630.45</v>
      </c>
      <c r="G38" s="2">
        <f>IFERROR(__xludf.DUMMYFUNCTION("""COMPUTED_VALUE"""),45548.66666666667)</f>
        <v>45548.66667</v>
      </c>
      <c r="H38" s="1">
        <f>IFERROR(__xludf.DUMMYFUNCTION("""COMPUTED_VALUE"""),3460.51)</f>
        <v>3460.51</v>
      </c>
      <c r="J38" s="2">
        <f>IFERROR(__xludf.DUMMYFUNCTION("""COMPUTED_VALUE"""),45548.66666666667)</f>
        <v>45548.66667</v>
      </c>
      <c r="K38" s="1">
        <f>IFERROR(__xludf.DUMMYFUNCTION("""COMPUTED_VALUE"""),3615.87)</f>
        <v>3615.87</v>
      </c>
      <c r="M38" s="2">
        <f>IFERROR(__xludf.DUMMYFUNCTION("""COMPUTED_VALUE"""),45548.66666666667)</f>
        <v>45548.66667</v>
      </c>
      <c r="N38" s="1">
        <f>IFERROR(__xludf.DUMMYFUNCTION("""COMPUTED_VALUE"""),2.5463048E7)</f>
        <v>25463048</v>
      </c>
    </row>
    <row r="39">
      <c r="A39" s="2">
        <f>IFERROR(__xludf.DUMMYFUNCTION("""COMPUTED_VALUE"""),45555.66666666667)</f>
        <v>45555.66667</v>
      </c>
      <c r="B39" s="1">
        <f>IFERROR(__xludf.DUMMYFUNCTION("""COMPUTED_VALUE"""),3637.15)</f>
        <v>3637.15</v>
      </c>
      <c r="D39" s="2">
        <f>IFERROR(__xludf.DUMMYFUNCTION("""COMPUTED_VALUE"""),45555.66666666667)</f>
        <v>45555.66667</v>
      </c>
      <c r="E39" s="1">
        <f>IFERROR(__xludf.DUMMYFUNCTION("""COMPUTED_VALUE"""),3794.62)</f>
        <v>3794.62</v>
      </c>
      <c r="G39" s="2">
        <f>IFERROR(__xludf.DUMMYFUNCTION("""COMPUTED_VALUE"""),45555.66666666667)</f>
        <v>45555.66667</v>
      </c>
      <c r="H39" s="1">
        <f>IFERROR(__xludf.DUMMYFUNCTION("""COMPUTED_VALUE"""),3616.87)</f>
        <v>3616.87</v>
      </c>
      <c r="J39" s="2">
        <f>IFERROR(__xludf.DUMMYFUNCTION("""COMPUTED_VALUE"""),45555.66666666667)</f>
        <v>45555.66667</v>
      </c>
      <c r="K39" s="1">
        <f>IFERROR(__xludf.DUMMYFUNCTION("""COMPUTED_VALUE"""),3775.91)</f>
        <v>3775.91</v>
      </c>
      <c r="M39" s="2">
        <f>IFERROR(__xludf.DUMMYFUNCTION("""COMPUTED_VALUE"""),45555.66666666667)</f>
        <v>45555.66667</v>
      </c>
      <c r="N39" s="1">
        <f>IFERROR(__xludf.DUMMYFUNCTION("""COMPUTED_VALUE"""),2.9858964E7)</f>
        <v>29858964</v>
      </c>
    </row>
    <row r="40">
      <c r="A40" s="2">
        <f>IFERROR(__xludf.DUMMYFUNCTION("""COMPUTED_VALUE"""),45562.66666666667)</f>
        <v>45562.66667</v>
      </c>
      <c r="B40" s="1">
        <f>IFERROR(__xludf.DUMMYFUNCTION("""COMPUTED_VALUE"""),3778.24)</f>
        <v>3778.24</v>
      </c>
      <c r="D40" s="2">
        <f>IFERROR(__xludf.DUMMYFUNCTION("""COMPUTED_VALUE"""),45562.66666666667)</f>
        <v>45562.66667</v>
      </c>
      <c r="E40" s="1">
        <f>IFERROR(__xludf.DUMMYFUNCTION("""COMPUTED_VALUE"""),3936.51)</f>
        <v>3936.51</v>
      </c>
      <c r="G40" s="2">
        <f>IFERROR(__xludf.DUMMYFUNCTION("""COMPUTED_VALUE"""),45562.66666666667)</f>
        <v>45562.66667</v>
      </c>
      <c r="H40" s="1">
        <f>IFERROR(__xludf.DUMMYFUNCTION("""COMPUTED_VALUE"""),3736.54)</f>
        <v>3736.54</v>
      </c>
      <c r="J40" s="2">
        <f>IFERROR(__xludf.DUMMYFUNCTION("""COMPUTED_VALUE"""),45562.66666666667)</f>
        <v>45562.66667</v>
      </c>
      <c r="K40" s="1">
        <f>IFERROR(__xludf.DUMMYFUNCTION("""COMPUTED_VALUE"""),3915.15)</f>
        <v>3915.15</v>
      </c>
      <c r="M40" s="2">
        <f>IFERROR(__xludf.DUMMYFUNCTION("""COMPUTED_VALUE"""),45562.66666666667)</f>
        <v>45562.66667</v>
      </c>
      <c r="N40" s="1">
        <f>IFERROR(__xludf.DUMMYFUNCTION("""COMPUTED_VALUE"""),1.8529879E7)</f>
        <v>18529879</v>
      </c>
    </row>
    <row r="41">
      <c r="A41" s="2">
        <f>IFERROR(__xludf.DUMMYFUNCTION("""COMPUTED_VALUE"""),45569.66666666667)</f>
        <v>45569.66667</v>
      </c>
      <c r="B41" s="1">
        <f>IFERROR(__xludf.DUMMYFUNCTION("""COMPUTED_VALUE"""),3893.08)</f>
        <v>3893.08</v>
      </c>
      <c r="D41" s="2">
        <f>IFERROR(__xludf.DUMMYFUNCTION("""COMPUTED_VALUE"""),45569.66666666667)</f>
        <v>45569.66667</v>
      </c>
      <c r="E41" s="1">
        <f>IFERROR(__xludf.DUMMYFUNCTION("""COMPUTED_VALUE"""),3917.87)</f>
        <v>3917.87</v>
      </c>
      <c r="G41" s="2">
        <f>IFERROR(__xludf.DUMMYFUNCTION("""COMPUTED_VALUE"""),45569.66666666667)</f>
        <v>45569.66667</v>
      </c>
      <c r="H41" s="1">
        <f>IFERROR(__xludf.DUMMYFUNCTION("""COMPUTED_VALUE"""),3765.21)</f>
        <v>3765.21</v>
      </c>
      <c r="J41" s="2">
        <f>IFERROR(__xludf.DUMMYFUNCTION("""COMPUTED_VALUE"""),45569.66666666667)</f>
        <v>45569.66667</v>
      </c>
      <c r="K41" s="1">
        <f>IFERROR(__xludf.DUMMYFUNCTION("""COMPUTED_VALUE"""),3910.24)</f>
        <v>3910.24</v>
      </c>
      <c r="M41" s="2">
        <f>IFERROR(__xludf.DUMMYFUNCTION("""COMPUTED_VALUE"""),45569.66666666667)</f>
        <v>45569.66667</v>
      </c>
      <c r="N41" s="1">
        <f>IFERROR(__xludf.DUMMYFUNCTION("""COMPUTED_VALUE"""),1.9996331E7)</f>
        <v>19996331</v>
      </c>
    </row>
    <row r="42">
      <c r="A42" s="2">
        <f>IFERROR(__xludf.DUMMYFUNCTION("""COMPUTED_VALUE"""),45576.66666666667)</f>
        <v>45576.66667</v>
      </c>
      <c r="B42" s="1">
        <f>IFERROR(__xludf.DUMMYFUNCTION("""COMPUTED_VALUE"""),3904.8)</f>
        <v>3904.8</v>
      </c>
      <c r="D42" s="2">
        <f>IFERROR(__xludf.DUMMYFUNCTION("""COMPUTED_VALUE"""),45576.66666666667)</f>
        <v>45576.66667</v>
      </c>
      <c r="E42" s="1">
        <f>IFERROR(__xludf.DUMMYFUNCTION("""COMPUTED_VALUE"""),4026.77)</f>
        <v>4026.77</v>
      </c>
      <c r="G42" s="2">
        <f>IFERROR(__xludf.DUMMYFUNCTION("""COMPUTED_VALUE"""),45576.66666666667)</f>
        <v>45576.66667</v>
      </c>
      <c r="H42" s="1">
        <f>IFERROR(__xludf.DUMMYFUNCTION("""COMPUTED_VALUE"""),3876.87)</f>
        <v>3876.87</v>
      </c>
      <c r="J42" s="2">
        <f>IFERROR(__xludf.DUMMYFUNCTION("""COMPUTED_VALUE"""),45576.66666666667)</f>
        <v>45576.66667</v>
      </c>
      <c r="K42" s="1">
        <f>IFERROR(__xludf.DUMMYFUNCTION("""COMPUTED_VALUE"""),4006.79)</f>
        <v>4006.79</v>
      </c>
      <c r="M42" s="2">
        <f>IFERROR(__xludf.DUMMYFUNCTION("""COMPUTED_VALUE"""),45576.66666666667)</f>
        <v>45576.66667</v>
      </c>
      <c r="N42" s="1">
        <f>IFERROR(__xludf.DUMMYFUNCTION("""COMPUTED_VALUE"""),1.9463409E7)</f>
        <v>19463409</v>
      </c>
    </row>
    <row r="43">
      <c r="A43" s="2">
        <f>IFERROR(__xludf.DUMMYFUNCTION("""COMPUTED_VALUE"""),45583.66666666667)</f>
        <v>45583.66667</v>
      </c>
      <c r="B43" s="1">
        <f>IFERROR(__xludf.DUMMYFUNCTION("""COMPUTED_VALUE"""),3983.3)</f>
        <v>3983.3</v>
      </c>
      <c r="D43" s="2">
        <f>IFERROR(__xludf.DUMMYFUNCTION("""COMPUTED_VALUE"""),45583.66666666667)</f>
        <v>45583.66667</v>
      </c>
      <c r="E43" s="1">
        <f>IFERROR(__xludf.DUMMYFUNCTION("""COMPUTED_VALUE"""),4044.06)</f>
        <v>4044.06</v>
      </c>
      <c r="G43" s="2">
        <f>IFERROR(__xludf.DUMMYFUNCTION("""COMPUTED_VALUE"""),45583.66666666667)</f>
        <v>45583.66667</v>
      </c>
      <c r="H43" s="1">
        <f>IFERROR(__xludf.DUMMYFUNCTION("""COMPUTED_VALUE"""),3962.26)</f>
        <v>3962.26</v>
      </c>
      <c r="J43" s="2">
        <f>IFERROR(__xludf.DUMMYFUNCTION("""COMPUTED_VALUE"""),45583.66666666667)</f>
        <v>45583.66667</v>
      </c>
      <c r="K43" s="1">
        <f>IFERROR(__xludf.DUMMYFUNCTION("""COMPUTED_VALUE"""),4033.44)</f>
        <v>4033.44</v>
      </c>
      <c r="M43" s="2">
        <f>IFERROR(__xludf.DUMMYFUNCTION("""COMPUTED_VALUE"""),45583.66666666667)</f>
        <v>45583.66667</v>
      </c>
      <c r="N43" s="1">
        <f>IFERROR(__xludf.DUMMYFUNCTION("""COMPUTED_VALUE"""),1.7939871E7)</f>
        <v>17939871</v>
      </c>
    </row>
    <row r="44">
      <c r="A44" s="2">
        <f>IFERROR(__xludf.DUMMYFUNCTION("""COMPUTED_VALUE"""),45590.66666666667)</f>
        <v>45590.66667</v>
      </c>
      <c r="B44" s="1">
        <f>IFERROR(__xludf.DUMMYFUNCTION("""COMPUTED_VALUE"""),4013.77)</f>
        <v>4013.77</v>
      </c>
      <c r="D44" s="2">
        <f>IFERROR(__xludf.DUMMYFUNCTION("""COMPUTED_VALUE"""),45590.66666666667)</f>
        <v>45590.66667</v>
      </c>
      <c r="E44" s="1">
        <f>IFERROR(__xludf.DUMMYFUNCTION("""COMPUTED_VALUE"""),4044.29)</f>
        <v>4044.29</v>
      </c>
      <c r="G44" s="2">
        <f>IFERROR(__xludf.DUMMYFUNCTION("""COMPUTED_VALUE"""),45590.66666666667)</f>
        <v>45590.66667</v>
      </c>
      <c r="H44" s="1">
        <f>IFERROR(__xludf.DUMMYFUNCTION("""COMPUTED_VALUE"""),3909.05)</f>
        <v>3909.05</v>
      </c>
      <c r="J44" s="2">
        <f>IFERROR(__xludf.DUMMYFUNCTION("""COMPUTED_VALUE"""),45590.66666666667)</f>
        <v>45590.66667</v>
      </c>
      <c r="K44" s="1">
        <f>IFERROR(__xludf.DUMMYFUNCTION("""COMPUTED_VALUE"""),4013.7)</f>
        <v>4013.7</v>
      </c>
      <c r="M44" s="2">
        <f>IFERROR(__xludf.DUMMYFUNCTION("""COMPUTED_VALUE"""),45590.66666666667)</f>
        <v>45590.66667</v>
      </c>
      <c r="N44" s="1">
        <f>IFERROR(__xludf.DUMMYFUNCTION("""COMPUTED_VALUE"""),2.5992676E7)</f>
        <v>25992676</v>
      </c>
    </row>
    <row r="45">
      <c r="A45" s="2">
        <f>IFERROR(__xludf.DUMMYFUNCTION("""COMPUTED_VALUE"""),45597.66666666667)</f>
        <v>45597.66667</v>
      </c>
      <c r="B45" s="1">
        <f>IFERROR(__xludf.DUMMYFUNCTION("""COMPUTED_VALUE"""),4044.15)</f>
        <v>4044.15</v>
      </c>
      <c r="D45" s="2">
        <f>IFERROR(__xludf.DUMMYFUNCTION("""COMPUTED_VALUE"""),45597.66666666667)</f>
        <v>45597.66667</v>
      </c>
      <c r="E45" s="1">
        <f>IFERROR(__xludf.DUMMYFUNCTION("""COMPUTED_VALUE"""),4072.36)</f>
        <v>4072.36</v>
      </c>
      <c r="G45" s="2">
        <f>IFERROR(__xludf.DUMMYFUNCTION("""COMPUTED_VALUE"""),45597.66666666667)</f>
        <v>45597.66667</v>
      </c>
      <c r="H45" s="1">
        <f>IFERROR(__xludf.DUMMYFUNCTION("""COMPUTED_VALUE"""),3965.29)</f>
        <v>3965.29</v>
      </c>
      <c r="J45" s="2">
        <f>IFERROR(__xludf.DUMMYFUNCTION("""COMPUTED_VALUE"""),45597.66666666667)</f>
        <v>45597.66667</v>
      </c>
      <c r="K45" s="1">
        <f>IFERROR(__xludf.DUMMYFUNCTION("""COMPUTED_VALUE"""),3985.25)</f>
        <v>3985.25</v>
      </c>
      <c r="M45" s="2">
        <f>IFERROR(__xludf.DUMMYFUNCTION("""COMPUTED_VALUE"""),45597.66666666667)</f>
        <v>45597.66667</v>
      </c>
      <c r="N45" s="1">
        <f>IFERROR(__xludf.DUMMYFUNCTION("""COMPUTED_VALUE"""),2.2038665E7)</f>
        <v>22038665</v>
      </c>
    </row>
    <row r="46">
      <c r="A46" s="2">
        <f>IFERROR(__xludf.DUMMYFUNCTION("""COMPUTED_VALUE"""),45604.66666666667)</f>
        <v>45604.66667</v>
      </c>
      <c r="B46" s="1">
        <f>IFERROR(__xludf.DUMMYFUNCTION("""COMPUTED_VALUE"""),3931.99)</f>
        <v>3931.99</v>
      </c>
      <c r="D46" s="2">
        <f>IFERROR(__xludf.DUMMYFUNCTION("""COMPUTED_VALUE"""),45604.66666666667)</f>
        <v>45604.66667</v>
      </c>
      <c r="E46" s="1">
        <f>IFERROR(__xludf.DUMMYFUNCTION("""COMPUTED_VALUE"""),4262.95)</f>
        <v>4262.95</v>
      </c>
      <c r="G46" s="2">
        <f>IFERROR(__xludf.DUMMYFUNCTION("""COMPUTED_VALUE"""),45604.66666666667)</f>
        <v>45604.66667</v>
      </c>
      <c r="H46" s="1">
        <f>IFERROR(__xludf.DUMMYFUNCTION("""COMPUTED_VALUE"""),3886.12)</f>
        <v>3886.12</v>
      </c>
      <c r="J46" s="2">
        <f>IFERROR(__xludf.DUMMYFUNCTION("""COMPUTED_VALUE"""),45604.66666666667)</f>
        <v>45604.66667</v>
      </c>
      <c r="K46" s="1">
        <f>IFERROR(__xludf.DUMMYFUNCTION("""COMPUTED_VALUE"""),4240.63)</f>
        <v>4240.63</v>
      </c>
      <c r="M46" s="2">
        <f>IFERROR(__xludf.DUMMYFUNCTION("""COMPUTED_VALUE"""),45604.66666666667)</f>
        <v>45604.66667</v>
      </c>
      <c r="N46" s="1">
        <f>IFERROR(__xludf.DUMMYFUNCTION("""COMPUTED_VALUE"""),2.8044428E7)</f>
        <v>28044428</v>
      </c>
    </row>
    <row r="47">
      <c r="A47" s="2">
        <f>IFERROR(__xludf.DUMMYFUNCTION("""COMPUTED_VALUE"""),45611.66666666667)</f>
        <v>45611.66667</v>
      </c>
      <c r="B47" s="1">
        <f>IFERROR(__xludf.DUMMYFUNCTION("""COMPUTED_VALUE"""),4268.7)</f>
        <v>4268.7</v>
      </c>
      <c r="D47" s="2">
        <f>IFERROR(__xludf.DUMMYFUNCTION("""COMPUTED_VALUE"""),45611.66666666667)</f>
        <v>45611.66667</v>
      </c>
      <c r="E47" s="1">
        <f>IFERROR(__xludf.DUMMYFUNCTION("""COMPUTED_VALUE"""),4358.3)</f>
        <v>4358.3</v>
      </c>
      <c r="G47" s="2">
        <f>IFERROR(__xludf.DUMMYFUNCTION("""COMPUTED_VALUE"""),45611.66666666667)</f>
        <v>45611.66667</v>
      </c>
      <c r="H47" s="1">
        <f>IFERROR(__xludf.DUMMYFUNCTION("""COMPUTED_VALUE"""),4213.86)</f>
        <v>4213.86</v>
      </c>
      <c r="J47" s="2">
        <f>IFERROR(__xludf.DUMMYFUNCTION("""COMPUTED_VALUE"""),45611.66666666667)</f>
        <v>45611.66667</v>
      </c>
      <c r="K47" s="1">
        <f>IFERROR(__xludf.DUMMYFUNCTION("""COMPUTED_VALUE"""),4232.23)</f>
        <v>4232.23</v>
      </c>
      <c r="M47" s="2">
        <f>IFERROR(__xludf.DUMMYFUNCTION("""COMPUTED_VALUE"""),45611.66666666667)</f>
        <v>45611.66667</v>
      </c>
      <c r="N47" s="1">
        <f>IFERROR(__xludf.DUMMYFUNCTION("""COMPUTED_VALUE"""),2.3123807E7)</f>
        <v>23123807</v>
      </c>
    </row>
    <row r="48">
      <c r="A48" s="2">
        <f>IFERROR(__xludf.DUMMYFUNCTION("""COMPUTED_VALUE"""),45618.66666666667)</f>
        <v>45618.66667</v>
      </c>
      <c r="B48" s="1">
        <f>IFERROR(__xludf.DUMMYFUNCTION("""COMPUTED_VALUE"""),4243.09)</f>
        <v>4243.09</v>
      </c>
      <c r="D48" s="2">
        <f>IFERROR(__xludf.DUMMYFUNCTION("""COMPUTED_VALUE"""),45618.66666666667)</f>
        <v>45618.66667</v>
      </c>
      <c r="E48" s="1">
        <f>IFERROR(__xludf.DUMMYFUNCTION("""COMPUTED_VALUE"""),4321.23)</f>
        <v>4321.23</v>
      </c>
      <c r="G48" s="2">
        <f>IFERROR(__xludf.DUMMYFUNCTION("""COMPUTED_VALUE"""),45618.66666666667)</f>
        <v>45618.66667</v>
      </c>
      <c r="H48" s="1">
        <f>IFERROR(__xludf.DUMMYFUNCTION("""COMPUTED_VALUE"""),4185.63)</f>
        <v>4185.63</v>
      </c>
      <c r="J48" s="2">
        <f>IFERROR(__xludf.DUMMYFUNCTION("""COMPUTED_VALUE"""),45618.66666666667)</f>
        <v>45618.66667</v>
      </c>
      <c r="K48" s="1">
        <f>IFERROR(__xludf.DUMMYFUNCTION("""COMPUTED_VALUE"""),4309.6)</f>
        <v>4309.6</v>
      </c>
      <c r="M48" s="2">
        <f>IFERROR(__xludf.DUMMYFUNCTION("""COMPUTED_VALUE"""),45618.66666666667)</f>
        <v>45618.66667</v>
      </c>
      <c r="N48" s="1">
        <f>IFERROR(__xludf.DUMMYFUNCTION("""COMPUTED_VALUE"""),1.6881609E7)</f>
        <v>16881609</v>
      </c>
    </row>
    <row r="49">
      <c r="A49" s="2">
        <f>IFERROR(__xludf.DUMMYFUNCTION("""COMPUTED_VALUE"""),45625.54166666667)</f>
        <v>45625.54167</v>
      </c>
      <c r="B49" s="1">
        <f>IFERROR(__xludf.DUMMYFUNCTION("""COMPUTED_VALUE"""),4337.42)</f>
        <v>4337.42</v>
      </c>
      <c r="D49" s="2">
        <f>IFERROR(__xludf.DUMMYFUNCTION("""COMPUTED_VALUE"""),45625.54166666667)</f>
        <v>45625.54167</v>
      </c>
      <c r="E49" s="1">
        <f>IFERROR(__xludf.DUMMYFUNCTION("""COMPUTED_VALUE"""),4373.01)</f>
        <v>4373.01</v>
      </c>
      <c r="G49" s="2">
        <f>IFERROR(__xludf.DUMMYFUNCTION("""COMPUTED_VALUE"""),45625.54166666667)</f>
        <v>45625.54167</v>
      </c>
      <c r="H49" s="1">
        <f>IFERROR(__xludf.DUMMYFUNCTION("""COMPUTED_VALUE"""),4291.9)</f>
        <v>4291.9</v>
      </c>
      <c r="J49" s="2">
        <f>IFERROR(__xludf.DUMMYFUNCTION("""COMPUTED_VALUE"""),45625.54166666667)</f>
        <v>45625.54167</v>
      </c>
      <c r="K49" s="1">
        <f>IFERROR(__xludf.DUMMYFUNCTION("""COMPUTED_VALUE"""),4352.48)</f>
        <v>4352.48</v>
      </c>
      <c r="M49" s="2">
        <f>IFERROR(__xludf.DUMMYFUNCTION("""COMPUTED_VALUE"""),45625.54166666667)</f>
        <v>45625.54167</v>
      </c>
      <c r="N49" s="1">
        <f>IFERROR(__xludf.DUMMYFUNCTION("""COMPUTED_VALUE"""),1.6393873E7)</f>
        <v>16393873</v>
      </c>
    </row>
    <row r="50">
      <c r="A50" s="2">
        <f>IFERROR(__xludf.DUMMYFUNCTION("""COMPUTED_VALUE"""),45632.66666666667)</f>
        <v>45632.66667</v>
      </c>
      <c r="B50" s="1">
        <f>IFERROR(__xludf.DUMMYFUNCTION("""COMPUTED_VALUE"""),4350.46)</f>
        <v>4350.46</v>
      </c>
      <c r="D50" s="2">
        <f>IFERROR(__xludf.DUMMYFUNCTION("""COMPUTED_VALUE"""),45632.66666666667)</f>
        <v>45632.66667</v>
      </c>
      <c r="E50" s="1">
        <f>IFERROR(__xludf.DUMMYFUNCTION("""COMPUTED_VALUE"""),4448.4)</f>
        <v>4448.4</v>
      </c>
      <c r="G50" s="2">
        <f>IFERROR(__xludf.DUMMYFUNCTION("""COMPUTED_VALUE"""),45632.66666666667)</f>
        <v>45632.66667</v>
      </c>
      <c r="H50" s="1">
        <f>IFERROR(__xludf.DUMMYFUNCTION("""COMPUTED_VALUE"""),4286.82)</f>
        <v>4286.82</v>
      </c>
      <c r="J50" s="2">
        <f>IFERROR(__xludf.DUMMYFUNCTION("""COMPUTED_VALUE"""),45632.66666666667)</f>
        <v>45632.66667</v>
      </c>
      <c r="K50" s="1">
        <f>IFERROR(__xludf.DUMMYFUNCTION("""COMPUTED_VALUE"""),4426.6)</f>
        <v>4426.6</v>
      </c>
      <c r="M50" s="2">
        <f>IFERROR(__xludf.DUMMYFUNCTION("""COMPUTED_VALUE"""),45632.66666666667)</f>
        <v>45632.66667</v>
      </c>
      <c r="N50" s="1">
        <f>IFERROR(__xludf.DUMMYFUNCTION("""COMPUTED_VALUE"""),2.1241228E7)</f>
        <v>21241228</v>
      </c>
    </row>
    <row r="51">
      <c r="A51" s="2">
        <f>IFERROR(__xludf.DUMMYFUNCTION("""COMPUTED_VALUE"""),45639.66666666667)</f>
        <v>45639.66667</v>
      </c>
      <c r="B51" s="1">
        <f>IFERROR(__xludf.DUMMYFUNCTION("""COMPUTED_VALUE"""),4426.45)</f>
        <v>4426.45</v>
      </c>
      <c r="D51" s="2">
        <f>IFERROR(__xludf.DUMMYFUNCTION("""COMPUTED_VALUE"""),45639.66666666667)</f>
        <v>45639.66667</v>
      </c>
      <c r="E51" s="1">
        <f>IFERROR(__xludf.DUMMYFUNCTION("""COMPUTED_VALUE"""),4440.15)</f>
        <v>4440.15</v>
      </c>
      <c r="G51" s="2">
        <f>IFERROR(__xludf.DUMMYFUNCTION("""COMPUTED_VALUE"""),45639.66666666667)</f>
        <v>45639.66667</v>
      </c>
      <c r="H51" s="1">
        <f>IFERROR(__xludf.DUMMYFUNCTION("""COMPUTED_VALUE"""),4297.96)</f>
        <v>4297.96</v>
      </c>
      <c r="J51" s="2">
        <f>IFERROR(__xludf.DUMMYFUNCTION("""COMPUTED_VALUE"""),45639.66666666667)</f>
        <v>45639.66667</v>
      </c>
      <c r="K51" s="1">
        <f>IFERROR(__xludf.DUMMYFUNCTION("""COMPUTED_VALUE"""),4343.91)</f>
        <v>4343.91</v>
      </c>
      <c r="M51" s="2">
        <f>IFERROR(__xludf.DUMMYFUNCTION("""COMPUTED_VALUE"""),45639.66666666667)</f>
        <v>45639.66667</v>
      </c>
      <c r="N51" s="1">
        <f>IFERROR(__xludf.DUMMYFUNCTION("""COMPUTED_VALUE"""),1.943368E7)</f>
        <v>19433680</v>
      </c>
    </row>
    <row r="52">
      <c r="A52" s="2">
        <f>IFERROR(__xludf.DUMMYFUNCTION("""COMPUTED_VALUE"""),45646.66666666667)</f>
        <v>45646.66667</v>
      </c>
      <c r="B52" s="1">
        <f>IFERROR(__xludf.DUMMYFUNCTION("""COMPUTED_VALUE"""),4339.14)</f>
        <v>4339.14</v>
      </c>
      <c r="D52" s="2">
        <f>IFERROR(__xludf.DUMMYFUNCTION("""COMPUTED_VALUE"""),45646.66666666667)</f>
        <v>45646.66667</v>
      </c>
      <c r="E52" s="1">
        <f>IFERROR(__xludf.DUMMYFUNCTION("""COMPUTED_VALUE"""),4404.2)</f>
        <v>4404.2</v>
      </c>
      <c r="G52" s="2">
        <f>IFERROR(__xludf.DUMMYFUNCTION("""COMPUTED_VALUE"""),45646.66666666667)</f>
        <v>45646.66667</v>
      </c>
      <c r="H52" s="1">
        <f>IFERROR(__xludf.DUMMYFUNCTION("""COMPUTED_VALUE"""),4178.68)</f>
        <v>4178.68</v>
      </c>
      <c r="J52" s="2">
        <f>IFERROR(__xludf.DUMMYFUNCTION("""COMPUTED_VALUE"""),45646.66666666667)</f>
        <v>45646.66667</v>
      </c>
      <c r="K52" s="1">
        <f>IFERROR(__xludf.DUMMYFUNCTION("""COMPUTED_VALUE"""),4289.18)</f>
        <v>4289.18</v>
      </c>
      <c r="M52" s="2">
        <f>IFERROR(__xludf.DUMMYFUNCTION("""COMPUTED_VALUE"""),45646.66666666667)</f>
        <v>45646.66667</v>
      </c>
      <c r="N52" s="1">
        <f>IFERROR(__xludf.DUMMYFUNCTION("""COMPUTED_VALUE"""),2.7431568E7)</f>
        <v>27431568</v>
      </c>
    </row>
    <row r="53">
      <c r="A53" s="2">
        <f>IFERROR(__xludf.DUMMYFUNCTION("""COMPUTED_VALUE"""),45653.66666666667)</f>
        <v>45653.66667</v>
      </c>
      <c r="B53" s="1">
        <f>IFERROR(__xludf.DUMMYFUNCTION("""COMPUTED_VALUE"""),4265.48)</f>
        <v>4265.48</v>
      </c>
      <c r="D53" s="2">
        <f>IFERROR(__xludf.DUMMYFUNCTION("""COMPUTED_VALUE"""),45653.66666666667)</f>
        <v>45653.66667</v>
      </c>
      <c r="E53" s="1">
        <f>IFERROR(__xludf.DUMMYFUNCTION("""COMPUTED_VALUE"""),4339.2)</f>
        <v>4339.2</v>
      </c>
      <c r="G53" s="2">
        <f>IFERROR(__xludf.DUMMYFUNCTION("""COMPUTED_VALUE"""),45653.66666666667)</f>
        <v>45653.66667</v>
      </c>
      <c r="H53" s="1">
        <f>IFERROR(__xludf.DUMMYFUNCTION("""COMPUTED_VALUE"""),4246.96)</f>
        <v>4246.96</v>
      </c>
      <c r="J53" s="2">
        <f>IFERROR(__xludf.DUMMYFUNCTION("""COMPUTED_VALUE"""),45653.66666666667)</f>
        <v>45653.66667</v>
      </c>
      <c r="K53" s="1">
        <f>IFERROR(__xludf.DUMMYFUNCTION("""COMPUTED_VALUE"""),4291.9)</f>
        <v>4291.9</v>
      </c>
      <c r="M53" s="2">
        <f>IFERROR(__xludf.DUMMYFUNCTION("""COMPUTED_VALUE"""),45653.66666666667)</f>
        <v>45653.66667</v>
      </c>
      <c r="N53" s="1">
        <f>IFERROR(__xludf.DUMMYFUNCTION("""COMPUTED_VALUE"""),9536693.0)</f>
        <v>9536693</v>
      </c>
    </row>
    <row r="54">
      <c r="A54" s="2">
        <f>IFERROR(__xludf.DUMMYFUNCTION("""COMPUTED_VALUE"""),45660.66666666667)</f>
        <v>45660.66667</v>
      </c>
      <c r="B54" s="1">
        <f>IFERROR(__xludf.DUMMYFUNCTION("""COMPUTED_VALUE"""),4249.77)</f>
        <v>4249.77</v>
      </c>
      <c r="D54" s="2">
        <f>IFERROR(__xludf.DUMMYFUNCTION("""COMPUTED_VALUE"""),45660.66666666667)</f>
        <v>45660.66667</v>
      </c>
      <c r="E54" s="1">
        <f>IFERROR(__xludf.DUMMYFUNCTION("""COMPUTED_VALUE"""),4276.65)</f>
        <v>4276.65</v>
      </c>
      <c r="G54" s="2">
        <f>IFERROR(__xludf.DUMMYFUNCTION("""COMPUTED_VALUE"""),45660.66666666667)</f>
        <v>45660.66667</v>
      </c>
      <c r="H54" s="1">
        <f>IFERROR(__xludf.DUMMYFUNCTION("""COMPUTED_VALUE"""),4158.73)</f>
        <v>4158.73</v>
      </c>
      <c r="J54" s="2">
        <f>IFERROR(__xludf.DUMMYFUNCTION("""COMPUTED_VALUE"""),45660.66666666667)</f>
        <v>45660.66667</v>
      </c>
      <c r="K54" s="1">
        <f>IFERROR(__xludf.DUMMYFUNCTION("""COMPUTED_VALUE"""),4207.06)</f>
        <v>4207.06</v>
      </c>
      <c r="M54" s="2">
        <f>IFERROR(__xludf.DUMMYFUNCTION("""COMPUTED_VALUE"""),45660.66666666667)</f>
        <v>45660.66667</v>
      </c>
      <c r="N54" s="1">
        <f>IFERROR(__xludf.DUMMYFUNCTION("""COMPUTED_VALUE"""),1.2944443E7)</f>
        <v>12944443</v>
      </c>
    </row>
    <row r="55">
      <c r="A55" s="2">
        <f>IFERROR(__xludf.DUMMYFUNCTION("""COMPUTED_VALUE"""),45667.66666666667)</f>
        <v>45667.66667</v>
      </c>
      <c r="B55" s="1">
        <f>IFERROR(__xludf.DUMMYFUNCTION("""COMPUTED_VALUE"""),4209.85)</f>
        <v>4209.85</v>
      </c>
      <c r="D55" s="2">
        <f>IFERROR(__xludf.DUMMYFUNCTION("""COMPUTED_VALUE"""),45667.66666666667)</f>
        <v>45667.66667</v>
      </c>
      <c r="E55" s="1">
        <f>IFERROR(__xludf.DUMMYFUNCTION("""COMPUTED_VALUE"""),4214.63)</f>
        <v>4214.63</v>
      </c>
      <c r="G55" s="2">
        <f>IFERROR(__xludf.DUMMYFUNCTION("""COMPUTED_VALUE"""),45667.66666666667)</f>
        <v>45667.66667</v>
      </c>
      <c r="H55" s="1">
        <f>IFERROR(__xludf.DUMMYFUNCTION("""COMPUTED_VALUE"""),4111.92)</f>
        <v>4111.92</v>
      </c>
      <c r="J55" s="2">
        <f>IFERROR(__xludf.DUMMYFUNCTION("""COMPUTED_VALUE"""),45667.66666666667)</f>
        <v>45667.66667</v>
      </c>
      <c r="K55" s="1">
        <f>IFERROR(__xludf.DUMMYFUNCTION("""COMPUTED_VALUE"""),4124.13)</f>
        <v>4124.13</v>
      </c>
      <c r="M55" s="2">
        <f>IFERROR(__xludf.DUMMYFUNCTION("""COMPUTED_VALUE"""),45667.66666666667)</f>
        <v>45667.66667</v>
      </c>
      <c r="N55" s="1">
        <f>IFERROR(__xludf.DUMMYFUNCTION("""COMPUTED_VALUE"""),1.6193631E7)</f>
        <v>16193631</v>
      </c>
    </row>
    <row r="56">
      <c r="A56" s="2">
        <f>IFERROR(__xludf.DUMMYFUNCTION("""COMPUTED_VALUE"""),45674.66666666667)</f>
        <v>45674.66667</v>
      </c>
      <c r="B56" s="1">
        <f>IFERROR(__xludf.DUMMYFUNCTION("""COMPUTED_VALUE"""),4102.36)</f>
        <v>4102.36</v>
      </c>
      <c r="D56" s="2">
        <f>IFERROR(__xludf.DUMMYFUNCTION("""COMPUTED_VALUE"""),45674.66666666667)</f>
        <v>45674.66667</v>
      </c>
      <c r="E56" s="1">
        <f>IFERROR(__xludf.DUMMYFUNCTION("""COMPUTED_VALUE"""),4289.82)</f>
        <v>4289.82</v>
      </c>
      <c r="G56" s="2">
        <f>IFERROR(__xludf.DUMMYFUNCTION("""COMPUTED_VALUE"""),45674.66666666667)</f>
        <v>45674.66667</v>
      </c>
      <c r="H56" s="1">
        <f>IFERROR(__xludf.DUMMYFUNCTION("""COMPUTED_VALUE"""),4102.36)</f>
        <v>4102.36</v>
      </c>
      <c r="J56" s="2">
        <f>IFERROR(__xludf.DUMMYFUNCTION("""COMPUTED_VALUE"""),45674.66666666667)</f>
        <v>45674.66667</v>
      </c>
      <c r="K56" s="1">
        <f>IFERROR(__xludf.DUMMYFUNCTION("""COMPUTED_VALUE"""),4224.33)</f>
        <v>4224.33</v>
      </c>
      <c r="M56" s="2">
        <f>IFERROR(__xludf.DUMMYFUNCTION("""COMPUTED_VALUE"""),45674.66666666667)</f>
        <v>45674.66667</v>
      </c>
      <c r="N56" s="1">
        <f>IFERROR(__xludf.DUMMYFUNCTION("""COMPUTED_VALUE"""),2.1564692E7)</f>
        <v>21564692</v>
      </c>
    </row>
    <row r="57">
      <c r="A57" s="2">
        <f>IFERROR(__xludf.DUMMYFUNCTION("""COMPUTED_VALUE"""),45681.66666666667)</f>
        <v>45681.66667</v>
      </c>
      <c r="B57" s="1">
        <f>IFERROR(__xludf.DUMMYFUNCTION("""COMPUTED_VALUE"""),4202.48)</f>
        <v>4202.48</v>
      </c>
      <c r="D57" s="2">
        <f>IFERROR(__xludf.DUMMYFUNCTION("""COMPUTED_VALUE"""),45681.66666666667)</f>
        <v>45681.66667</v>
      </c>
      <c r="E57" s="1">
        <f>IFERROR(__xludf.DUMMYFUNCTION("""COMPUTED_VALUE"""),4321.69)</f>
        <v>4321.69</v>
      </c>
      <c r="G57" s="2">
        <f>IFERROR(__xludf.DUMMYFUNCTION("""COMPUTED_VALUE"""),45681.66666666667)</f>
        <v>45681.66667</v>
      </c>
      <c r="H57" s="1">
        <f>IFERROR(__xludf.DUMMYFUNCTION("""COMPUTED_VALUE"""),4168.18)</f>
        <v>4168.18</v>
      </c>
      <c r="J57" s="2">
        <f>IFERROR(__xludf.DUMMYFUNCTION("""COMPUTED_VALUE"""),45681.66666666667)</f>
        <v>45681.66667</v>
      </c>
      <c r="K57" s="1">
        <f>IFERROR(__xludf.DUMMYFUNCTION("""COMPUTED_VALUE"""),4284.96)</f>
        <v>4284.96</v>
      </c>
      <c r="M57" s="2">
        <f>IFERROR(__xludf.DUMMYFUNCTION("""COMPUTED_VALUE"""),45681.66666666667)</f>
        <v>45681.66667</v>
      </c>
      <c r="N57" s="1">
        <f>IFERROR(__xludf.DUMMYFUNCTION("""COMPUTED_VALUE"""),1.8362207E7)</f>
        <v>18362207</v>
      </c>
    </row>
    <row r="58">
      <c r="A58" s="2">
        <f>IFERROR(__xludf.DUMMYFUNCTION("""COMPUTED_VALUE"""),45688.66666666667)</f>
        <v>45688.66667</v>
      </c>
      <c r="B58" s="1">
        <f>IFERROR(__xludf.DUMMYFUNCTION("""COMPUTED_VALUE"""),4248.6)</f>
        <v>4248.6</v>
      </c>
      <c r="D58" s="2">
        <f>IFERROR(__xludf.DUMMYFUNCTION("""COMPUTED_VALUE"""),45688.66666666667)</f>
        <v>45688.66667</v>
      </c>
      <c r="E58" s="1">
        <f>IFERROR(__xludf.DUMMYFUNCTION("""COMPUTED_VALUE"""),4442.63)</f>
        <v>4442.63</v>
      </c>
      <c r="G58" s="2">
        <f>IFERROR(__xludf.DUMMYFUNCTION("""COMPUTED_VALUE"""),45688.66666666667)</f>
        <v>45688.66667</v>
      </c>
      <c r="H58" s="1">
        <f>IFERROR(__xludf.DUMMYFUNCTION("""COMPUTED_VALUE"""),4244.97)</f>
        <v>4244.97</v>
      </c>
      <c r="J58" s="2">
        <f>IFERROR(__xludf.DUMMYFUNCTION("""COMPUTED_VALUE"""),45688.66666666667)</f>
        <v>45688.66667</v>
      </c>
      <c r="K58" s="1">
        <f>IFERROR(__xludf.DUMMYFUNCTION("""COMPUTED_VALUE"""),4395.76)</f>
        <v>4395.76</v>
      </c>
      <c r="M58" s="2">
        <f>IFERROR(__xludf.DUMMYFUNCTION("""COMPUTED_VALUE"""),45688.66666666667)</f>
        <v>45688.66667</v>
      </c>
      <c r="N58" s="1">
        <f>IFERROR(__xludf.DUMMYFUNCTION("""COMPUTED_VALUE"""),2.1388121E7)</f>
        <v>21388121</v>
      </c>
    </row>
    <row r="59">
      <c r="A59" s="2">
        <f>IFERROR(__xludf.DUMMYFUNCTION("""COMPUTED_VALUE"""),45695.66666666667)</f>
        <v>45695.66667</v>
      </c>
      <c r="B59" s="1">
        <f>IFERROR(__xludf.DUMMYFUNCTION("""COMPUTED_VALUE"""),4332.61)</f>
        <v>4332.61</v>
      </c>
      <c r="D59" s="2">
        <f>IFERROR(__xludf.DUMMYFUNCTION("""COMPUTED_VALUE"""),45695.66666666667)</f>
        <v>45695.66667</v>
      </c>
      <c r="E59" s="1">
        <f>IFERROR(__xludf.DUMMYFUNCTION("""COMPUTED_VALUE"""),4663.6)</f>
        <v>4663.6</v>
      </c>
      <c r="G59" s="2">
        <f>IFERROR(__xludf.DUMMYFUNCTION("""COMPUTED_VALUE"""),45695.66666666667)</f>
        <v>45695.66667</v>
      </c>
      <c r="H59" s="1">
        <f>IFERROR(__xludf.DUMMYFUNCTION("""COMPUTED_VALUE"""),4296.21)</f>
        <v>4296.21</v>
      </c>
      <c r="J59" s="2">
        <f>IFERROR(__xludf.DUMMYFUNCTION("""COMPUTED_VALUE"""),45695.66666666667)</f>
        <v>45695.66667</v>
      </c>
      <c r="K59" s="1">
        <f>IFERROR(__xludf.DUMMYFUNCTION("""COMPUTED_VALUE"""),4606.29)</f>
        <v>4606.29</v>
      </c>
      <c r="M59" s="2">
        <f>IFERROR(__xludf.DUMMYFUNCTION("""COMPUTED_VALUE"""),45695.66666666667)</f>
        <v>45695.66667</v>
      </c>
      <c r="N59" s="1">
        <f>IFERROR(__xludf.DUMMYFUNCTION("""COMPUTED_VALUE"""),2.541396E7)</f>
        <v>25413960</v>
      </c>
    </row>
    <row r="60">
      <c r="A60" s="2">
        <f>IFERROR(__xludf.DUMMYFUNCTION("""COMPUTED_VALUE"""),45702.66666666667)</f>
        <v>45702.66667</v>
      </c>
      <c r="B60" s="1">
        <f>IFERROR(__xludf.DUMMYFUNCTION("""COMPUTED_VALUE"""),4634.88)</f>
        <v>4634.88</v>
      </c>
      <c r="D60" s="2">
        <f>IFERROR(__xludf.DUMMYFUNCTION("""COMPUTED_VALUE"""),45702.66666666667)</f>
        <v>45702.66667</v>
      </c>
      <c r="E60" s="1">
        <f>IFERROR(__xludf.DUMMYFUNCTION("""COMPUTED_VALUE"""),4637.76)</f>
        <v>4637.76</v>
      </c>
      <c r="G60" s="2">
        <f>IFERROR(__xludf.DUMMYFUNCTION("""COMPUTED_VALUE"""),45702.66666666667)</f>
        <v>45702.66667</v>
      </c>
      <c r="H60" s="1">
        <f>IFERROR(__xludf.DUMMYFUNCTION("""COMPUTED_VALUE"""),4405.75)</f>
        <v>4405.75</v>
      </c>
      <c r="J60" s="2">
        <f>IFERROR(__xludf.DUMMYFUNCTION("""COMPUTED_VALUE"""),45702.66666666667)</f>
        <v>45702.66667</v>
      </c>
      <c r="K60" s="1">
        <f>IFERROR(__xludf.DUMMYFUNCTION("""COMPUTED_VALUE"""),4407.86)</f>
        <v>4407.86</v>
      </c>
      <c r="M60" s="2">
        <f>IFERROR(__xludf.DUMMYFUNCTION("""COMPUTED_VALUE"""),45702.66666666667)</f>
        <v>45702.66667</v>
      </c>
      <c r="N60" s="1">
        <f>IFERROR(__xludf.DUMMYFUNCTION("""COMPUTED_VALUE"""),3.4708174E7)</f>
        <v>34708174</v>
      </c>
    </row>
    <row r="61">
      <c r="A61" s="2">
        <f>IFERROR(__xludf.DUMMYFUNCTION("""COMPUTED_VALUE"""),45709.66666666667)</f>
        <v>45709.66667</v>
      </c>
      <c r="B61" s="1">
        <f>IFERROR(__xludf.DUMMYFUNCTION("""COMPUTED_VALUE"""),4410.7)</f>
        <v>4410.7</v>
      </c>
      <c r="D61" s="2">
        <f>IFERROR(__xludf.DUMMYFUNCTION("""COMPUTED_VALUE"""),45709.66666666667)</f>
        <v>45709.66667</v>
      </c>
      <c r="E61" s="1">
        <f>IFERROR(__xludf.DUMMYFUNCTION("""COMPUTED_VALUE"""),4492.12)</f>
        <v>4492.12</v>
      </c>
      <c r="G61" s="2">
        <f>IFERROR(__xludf.DUMMYFUNCTION("""COMPUTED_VALUE"""),45709.66666666667)</f>
        <v>45709.66667</v>
      </c>
      <c r="H61" s="1">
        <f>IFERROR(__xludf.DUMMYFUNCTION("""COMPUTED_VALUE"""),4279.97)</f>
        <v>4279.97</v>
      </c>
      <c r="J61" s="2">
        <f>IFERROR(__xludf.DUMMYFUNCTION("""COMPUTED_VALUE"""),45709.66666666667)</f>
        <v>45709.66667</v>
      </c>
      <c r="K61" s="1">
        <f>IFERROR(__xludf.DUMMYFUNCTION("""COMPUTED_VALUE"""),4318.42)</f>
        <v>4318.42</v>
      </c>
      <c r="M61" s="2">
        <f>IFERROR(__xludf.DUMMYFUNCTION("""COMPUTED_VALUE"""),45709.66666666667)</f>
        <v>45709.66667</v>
      </c>
      <c r="N61" s="1">
        <f>IFERROR(__xludf.DUMMYFUNCTION("""COMPUTED_VALUE"""),2.2241012E7)</f>
        <v>22241012</v>
      </c>
    </row>
    <row r="62">
      <c r="A62" s="2">
        <f>IFERROR(__xludf.DUMMYFUNCTION("""COMPUTED_VALUE"""),45716.66666666667)</f>
        <v>45716.66667</v>
      </c>
      <c r="B62" s="1">
        <f>IFERROR(__xludf.DUMMYFUNCTION("""COMPUTED_VALUE"""),4350.19)</f>
        <v>4350.19</v>
      </c>
      <c r="D62" s="2">
        <f>IFERROR(__xludf.DUMMYFUNCTION("""COMPUTED_VALUE"""),45716.66666666667)</f>
        <v>45716.66667</v>
      </c>
      <c r="E62" s="1">
        <f>IFERROR(__xludf.DUMMYFUNCTION("""COMPUTED_VALUE"""),4392.85)</f>
        <v>4392.85</v>
      </c>
      <c r="G62" s="2">
        <f>IFERROR(__xludf.DUMMYFUNCTION("""COMPUTED_VALUE"""),45716.66666666667)</f>
        <v>45716.66667</v>
      </c>
      <c r="H62" s="1">
        <f>IFERROR(__xludf.DUMMYFUNCTION("""COMPUTED_VALUE"""),4230.41)</f>
        <v>4230.41</v>
      </c>
      <c r="J62" s="2">
        <f>IFERROR(__xludf.DUMMYFUNCTION("""COMPUTED_VALUE"""),45716.66666666667)</f>
        <v>45716.66667</v>
      </c>
      <c r="K62" s="1">
        <f>IFERROR(__xludf.DUMMYFUNCTION("""COMPUTED_VALUE"""),4373.87)</f>
        <v>4373.87</v>
      </c>
      <c r="M62" s="2">
        <f>IFERROR(__xludf.DUMMYFUNCTION("""COMPUTED_VALUE"""),45716.66666666667)</f>
        <v>45716.66667</v>
      </c>
      <c r="N62" s="1">
        <f>IFERROR(__xludf.DUMMYFUNCTION("""COMPUTED_VALUE"""),2.6791893E7)</f>
        <v>26791893</v>
      </c>
    </row>
    <row r="63">
      <c r="A63" s="2">
        <f>IFERROR(__xludf.DUMMYFUNCTION("""COMPUTED_VALUE"""),45723.66666666667)</f>
        <v>45723.66667</v>
      </c>
      <c r="B63" s="1">
        <f>IFERROR(__xludf.DUMMYFUNCTION("""COMPUTED_VALUE"""),4379.32)</f>
        <v>4379.32</v>
      </c>
      <c r="D63" s="2">
        <f>IFERROR(__xludf.DUMMYFUNCTION("""COMPUTED_VALUE"""),45723.66666666667)</f>
        <v>45723.66667</v>
      </c>
      <c r="E63" s="1">
        <f>IFERROR(__xludf.DUMMYFUNCTION("""COMPUTED_VALUE"""),4427.28)</f>
        <v>4427.28</v>
      </c>
      <c r="G63" s="2">
        <f>IFERROR(__xludf.DUMMYFUNCTION("""COMPUTED_VALUE"""),45723.66666666667)</f>
        <v>45723.66667</v>
      </c>
      <c r="H63" s="1">
        <f>IFERROR(__xludf.DUMMYFUNCTION("""COMPUTED_VALUE"""),4013.87)</f>
        <v>4013.87</v>
      </c>
      <c r="J63" s="2">
        <f>IFERROR(__xludf.DUMMYFUNCTION("""COMPUTED_VALUE"""),45723.66666666667)</f>
        <v>45723.66667</v>
      </c>
      <c r="K63" s="1">
        <f>IFERROR(__xludf.DUMMYFUNCTION("""COMPUTED_VALUE"""),4094.9)</f>
        <v>4094.9</v>
      </c>
      <c r="M63" s="2">
        <f>IFERROR(__xludf.DUMMYFUNCTION("""COMPUTED_VALUE"""),45723.66666666667)</f>
        <v>45723.66667</v>
      </c>
      <c r="N63" s="1">
        <f>IFERROR(__xludf.DUMMYFUNCTION("""COMPUTED_VALUE"""),3.0293504E7)</f>
        <v>30293504</v>
      </c>
    </row>
    <row r="64">
      <c r="A64" s="2">
        <f>IFERROR(__xludf.DUMMYFUNCTION("""COMPUTED_VALUE"""),45730.66666666667)</f>
        <v>45730.66667</v>
      </c>
      <c r="B64" s="1">
        <f>IFERROR(__xludf.DUMMYFUNCTION("""COMPUTED_VALUE"""),4027.34)</f>
        <v>4027.34</v>
      </c>
      <c r="D64" s="2">
        <f>IFERROR(__xludf.DUMMYFUNCTION("""COMPUTED_VALUE"""),45730.66666666667)</f>
        <v>45730.66667</v>
      </c>
      <c r="E64" s="1">
        <f>IFERROR(__xludf.DUMMYFUNCTION("""COMPUTED_VALUE"""),4041.11)</f>
        <v>4041.11</v>
      </c>
      <c r="G64" s="2">
        <f>IFERROR(__xludf.DUMMYFUNCTION("""COMPUTED_VALUE"""),45730.66666666667)</f>
        <v>45730.66667</v>
      </c>
      <c r="H64" s="1">
        <f>IFERROR(__xludf.DUMMYFUNCTION("""COMPUTED_VALUE"""),3664.05)</f>
        <v>3664.05</v>
      </c>
      <c r="J64" s="2">
        <f>IFERROR(__xludf.DUMMYFUNCTION("""COMPUTED_VALUE"""),45730.66666666667)</f>
        <v>45730.66667</v>
      </c>
      <c r="K64" s="1">
        <f>IFERROR(__xludf.DUMMYFUNCTION("""COMPUTED_VALUE"""),3784.29)</f>
        <v>3784.29</v>
      </c>
      <c r="M64" s="2">
        <f>IFERROR(__xludf.DUMMYFUNCTION("""COMPUTED_VALUE"""),45730.66666666667)</f>
        <v>45730.66667</v>
      </c>
      <c r="N64" s="1">
        <f>IFERROR(__xludf.DUMMYFUNCTION("""COMPUTED_VALUE"""),4.8360753E7)</f>
        <v>48360753</v>
      </c>
    </row>
    <row r="65">
      <c r="A65" s="2">
        <f>IFERROR(__xludf.DUMMYFUNCTION("""COMPUTED_VALUE"""),45737.66666666667)</f>
        <v>45737.66667</v>
      </c>
      <c r="B65" s="1">
        <f>IFERROR(__xludf.DUMMYFUNCTION("""COMPUTED_VALUE"""),3775.08)</f>
        <v>3775.08</v>
      </c>
      <c r="D65" s="2">
        <f>IFERROR(__xludf.DUMMYFUNCTION("""COMPUTED_VALUE"""),45737.66666666667)</f>
        <v>45737.66667</v>
      </c>
      <c r="E65" s="1">
        <f>IFERROR(__xludf.DUMMYFUNCTION("""COMPUTED_VALUE"""),3883.14)</f>
        <v>3883.14</v>
      </c>
      <c r="G65" s="2">
        <f>IFERROR(__xludf.DUMMYFUNCTION("""COMPUTED_VALUE"""),45737.66666666667)</f>
        <v>45737.66667</v>
      </c>
      <c r="H65" s="1">
        <f>IFERROR(__xludf.DUMMYFUNCTION("""COMPUTED_VALUE"""),3608.78)</f>
        <v>3608.78</v>
      </c>
      <c r="J65" s="2">
        <f>IFERROR(__xludf.DUMMYFUNCTION("""COMPUTED_VALUE"""),45737.66666666667)</f>
        <v>45737.66667</v>
      </c>
      <c r="K65" s="1">
        <f>IFERROR(__xludf.DUMMYFUNCTION("""COMPUTED_VALUE"""),3745.57)</f>
        <v>3745.57</v>
      </c>
      <c r="M65" s="2">
        <f>IFERROR(__xludf.DUMMYFUNCTION("""COMPUTED_VALUE"""),45737.66666666667)</f>
        <v>45737.66667</v>
      </c>
      <c r="N65" s="1">
        <f>IFERROR(__xludf.DUMMYFUNCTION("""COMPUTED_VALUE"""),3.3913702E7)</f>
        <v>33913702</v>
      </c>
    </row>
    <row r="66">
      <c r="A66" s="2">
        <f>IFERROR(__xludf.DUMMYFUNCTION("""COMPUTED_VALUE"""),45744.66666666667)</f>
        <v>45744.66667</v>
      </c>
      <c r="B66" s="1">
        <f>IFERROR(__xludf.DUMMYFUNCTION("""COMPUTED_VALUE"""),3804.69)</f>
        <v>3804.69</v>
      </c>
      <c r="D66" s="2">
        <f>IFERROR(__xludf.DUMMYFUNCTION("""COMPUTED_VALUE"""),45744.66666666667)</f>
        <v>45744.66667</v>
      </c>
      <c r="E66" s="1">
        <f>IFERROR(__xludf.DUMMYFUNCTION("""COMPUTED_VALUE"""),3900.65)</f>
        <v>3900.65</v>
      </c>
      <c r="G66" s="2">
        <f>IFERROR(__xludf.DUMMYFUNCTION("""COMPUTED_VALUE"""),45744.66666666667)</f>
        <v>45744.66667</v>
      </c>
      <c r="H66" s="1">
        <f>IFERROR(__xludf.DUMMYFUNCTION("""COMPUTED_VALUE"""),3697.93)</f>
        <v>3697.93</v>
      </c>
      <c r="J66" s="2">
        <f>IFERROR(__xludf.DUMMYFUNCTION("""COMPUTED_VALUE"""),45744.66666666667)</f>
        <v>45744.66667</v>
      </c>
      <c r="K66" s="1">
        <f>IFERROR(__xludf.DUMMYFUNCTION("""COMPUTED_VALUE"""),3715.2)</f>
        <v>3715.2</v>
      </c>
      <c r="M66" s="2">
        <f>IFERROR(__xludf.DUMMYFUNCTION("""COMPUTED_VALUE"""),45744.66666666667)</f>
        <v>45744.66667</v>
      </c>
      <c r="N66" s="1">
        <f>IFERROR(__xludf.DUMMYFUNCTION("""COMPUTED_VALUE"""),2.9187182E7)</f>
        <v>29187182</v>
      </c>
    </row>
    <row r="67">
      <c r="A67" s="2">
        <f>IFERROR(__xludf.DUMMYFUNCTION("""COMPUTED_VALUE"""),45751.66666666667)</f>
        <v>45751.66667</v>
      </c>
      <c r="B67" s="1">
        <f>IFERROR(__xludf.DUMMYFUNCTION("""COMPUTED_VALUE"""),3666.03)</f>
        <v>3666.03</v>
      </c>
      <c r="D67" s="2">
        <f>IFERROR(__xludf.DUMMYFUNCTION("""COMPUTED_VALUE"""),45751.66666666667)</f>
        <v>45751.66667</v>
      </c>
      <c r="E67" s="1">
        <f>IFERROR(__xludf.DUMMYFUNCTION("""COMPUTED_VALUE"""),3818.96)</f>
        <v>3818.96</v>
      </c>
      <c r="G67" s="2">
        <f>IFERROR(__xludf.DUMMYFUNCTION("""COMPUTED_VALUE"""),45751.66666666667)</f>
        <v>45751.66667</v>
      </c>
      <c r="H67" s="1">
        <f>IFERROR(__xludf.DUMMYFUNCTION("""COMPUTED_VALUE"""),3384.02)</f>
        <v>3384.02</v>
      </c>
      <c r="J67" s="2">
        <f>IFERROR(__xludf.DUMMYFUNCTION("""COMPUTED_VALUE"""),45751.66666666667)</f>
        <v>45751.66667</v>
      </c>
      <c r="K67" s="1">
        <f>IFERROR(__xludf.DUMMYFUNCTION("""COMPUTED_VALUE"""),3401.36)</f>
        <v>3401.36</v>
      </c>
      <c r="M67" s="2">
        <f>IFERROR(__xludf.DUMMYFUNCTION("""COMPUTED_VALUE"""),45751.66666666667)</f>
        <v>45751.66667</v>
      </c>
      <c r="N67" s="1">
        <f>IFERROR(__xludf.DUMMYFUNCTION("""COMPUTED_VALUE"""),4.1159281E7)</f>
        <v>41159281</v>
      </c>
    </row>
    <row r="68">
      <c r="A68" s="2">
        <f>IFERROR(__xludf.DUMMYFUNCTION("""COMPUTED_VALUE"""),45758.66666666667)</f>
        <v>45758.66667</v>
      </c>
      <c r="B68" s="1">
        <f>IFERROR(__xludf.DUMMYFUNCTION("""COMPUTED_VALUE"""),3286.46)</f>
        <v>3286.46</v>
      </c>
      <c r="D68" s="2">
        <f>IFERROR(__xludf.DUMMYFUNCTION("""COMPUTED_VALUE"""),45758.66666666667)</f>
        <v>45758.66667</v>
      </c>
      <c r="E68" s="1">
        <f>IFERROR(__xludf.DUMMYFUNCTION("""COMPUTED_VALUE"""),3645.31)</f>
        <v>3645.31</v>
      </c>
      <c r="G68" s="2">
        <f>IFERROR(__xludf.DUMMYFUNCTION("""COMPUTED_VALUE"""),45758.66666666667)</f>
        <v>45758.66667</v>
      </c>
      <c r="H68" s="1">
        <f>IFERROR(__xludf.DUMMYFUNCTION("""COMPUTED_VALUE"""),3245.37)</f>
        <v>3245.37</v>
      </c>
      <c r="J68" s="2">
        <f>IFERROR(__xludf.DUMMYFUNCTION("""COMPUTED_VALUE"""),45758.66666666667)</f>
        <v>45758.66667</v>
      </c>
      <c r="K68" s="1">
        <f>IFERROR(__xludf.DUMMYFUNCTION("""COMPUTED_VALUE"""),3509.7)</f>
        <v>3509.7</v>
      </c>
      <c r="M68" s="2">
        <f>IFERROR(__xludf.DUMMYFUNCTION("""COMPUTED_VALUE"""),45758.66666666667)</f>
        <v>45758.66667</v>
      </c>
      <c r="N68" s="1">
        <f>IFERROR(__xludf.DUMMYFUNCTION("""COMPUTED_VALUE"""),5.4885916E7)</f>
        <v>54885916</v>
      </c>
    </row>
    <row r="69">
      <c r="A69" s="2">
        <f>IFERROR(__xludf.DUMMYFUNCTION("""COMPUTED_VALUE"""),45764.66666666667)</f>
        <v>45764.66667</v>
      </c>
      <c r="B69" s="1">
        <f>IFERROR(__xludf.DUMMYFUNCTION("""COMPUTED_VALUE"""),3505.31)</f>
        <v>3505.31</v>
      </c>
      <c r="D69" s="2">
        <f>IFERROR(__xludf.DUMMYFUNCTION("""COMPUTED_VALUE"""),45764.66666666667)</f>
        <v>45764.66667</v>
      </c>
      <c r="E69" s="1">
        <f>IFERROR(__xludf.DUMMYFUNCTION("""COMPUTED_VALUE"""),3519.63)</f>
        <v>3519.63</v>
      </c>
      <c r="G69" s="2">
        <f>IFERROR(__xludf.DUMMYFUNCTION("""COMPUTED_VALUE"""),45764.66666666667)</f>
        <v>45764.66667</v>
      </c>
      <c r="H69" s="1">
        <f>IFERROR(__xludf.DUMMYFUNCTION("""COMPUTED_VALUE"""),3392.96)</f>
        <v>3392.96</v>
      </c>
      <c r="J69" s="2">
        <f>IFERROR(__xludf.DUMMYFUNCTION("""COMPUTED_VALUE"""),45764.66666666667)</f>
        <v>45764.66667</v>
      </c>
      <c r="K69" s="1">
        <f>IFERROR(__xludf.DUMMYFUNCTION("""COMPUTED_VALUE"""),3446.3)</f>
        <v>3446.3</v>
      </c>
      <c r="M69" s="2">
        <f>IFERROR(__xludf.DUMMYFUNCTION("""COMPUTED_VALUE"""),45764.66666666667)</f>
        <v>45764.66667</v>
      </c>
      <c r="N69" s="1">
        <f>IFERROR(__xludf.DUMMYFUNCTION("""COMPUTED_VALUE"""),2.4621074E7)</f>
        <v>24621074</v>
      </c>
    </row>
    <row r="70">
      <c r="A70" s="2">
        <f>IFERROR(__xludf.DUMMYFUNCTION("""COMPUTED_VALUE"""),45772.66666666667)</f>
        <v>45772.66667</v>
      </c>
      <c r="B70" s="1">
        <f>IFERROR(__xludf.DUMMYFUNCTION("""COMPUTED_VALUE"""),3416.46)</f>
        <v>3416.46</v>
      </c>
      <c r="D70" s="2">
        <f>IFERROR(__xludf.DUMMYFUNCTION("""COMPUTED_VALUE"""),45772.66666666667)</f>
        <v>45772.66667</v>
      </c>
      <c r="E70" s="1">
        <f>IFERROR(__xludf.DUMMYFUNCTION("""COMPUTED_VALUE"""),3666.64)</f>
        <v>3666.64</v>
      </c>
      <c r="G70" s="2">
        <f>IFERROR(__xludf.DUMMYFUNCTION("""COMPUTED_VALUE"""),45772.66666666667)</f>
        <v>45772.66667</v>
      </c>
      <c r="H70" s="1">
        <f>IFERROR(__xludf.DUMMYFUNCTION("""COMPUTED_VALUE"""),3312.83)</f>
        <v>3312.83</v>
      </c>
      <c r="J70" s="2">
        <f>IFERROR(__xludf.DUMMYFUNCTION("""COMPUTED_VALUE"""),45772.66666666667)</f>
        <v>45772.66667</v>
      </c>
      <c r="K70" s="1">
        <f>IFERROR(__xludf.DUMMYFUNCTION("""COMPUTED_VALUE"""),3639.6)</f>
        <v>3639.6</v>
      </c>
      <c r="M70" s="2">
        <f>IFERROR(__xludf.DUMMYFUNCTION("""COMPUTED_VALUE"""),45772.66666666667)</f>
        <v>45772.66667</v>
      </c>
      <c r="N70" s="1">
        <f>IFERROR(__xludf.DUMMYFUNCTION("""COMPUTED_VALUE"""),3.1445799E7)</f>
        <v>31445799</v>
      </c>
    </row>
    <row r="71">
      <c r="A71" s="2">
        <f>IFERROR(__xludf.DUMMYFUNCTION("""COMPUTED_VALUE"""),45779.66666666667)</f>
        <v>45779.66667</v>
      </c>
      <c r="B71" s="1">
        <f>IFERROR(__xludf.DUMMYFUNCTION("""COMPUTED_VALUE"""),3665.47)</f>
        <v>3665.47</v>
      </c>
      <c r="D71" s="2">
        <f>IFERROR(__xludf.DUMMYFUNCTION("""COMPUTED_VALUE"""),45779.66666666667)</f>
        <v>45779.66667</v>
      </c>
      <c r="E71" s="1">
        <f>IFERROR(__xludf.DUMMYFUNCTION("""COMPUTED_VALUE"""),3917.49)</f>
        <v>3917.49</v>
      </c>
      <c r="G71" s="2">
        <f>IFERROR(__xludf.DUMMYFUNCTION("""COMPUTED_VALUE"""),45779.66666666667)</f>
        <v>45779.66667</v>
      </c>
      <c r="H71" s="1">
        <f>IFERROR(__xludf.DUMMYFUNCTION("""COMPUTED_VALUE"""),3580.53)</f>
        <v>3580.53</v>
      </c>
      <c r="J71" s="2">
        <f>IFERROR(__xludf.DUMMYFUNCTION("""COMPUTED_VALUE"""),45779.66666666667)</f>
        <v>45779.66667</v>
      </c>
      <c r="K71" s="1">
        <f>IFERROR(__xludf.DUMMYFUNCTION("""COMPUTED_VALUE"""),3904.77)</f>
        <v>3904.77</v>
      </c>
      <c r="M71" s="2">
        <f>IFERROR(__xludf.DUMMYFUNCTION("""COMPUTED_VALUE"""),45779.66666666667)</f>
        <v>45779.66667</v>
      </c>
      <c r="N71" s="1">
        <f>IFERROR(__xludf.DUMMYFUNCTION("""COMPUTED_VALUE"""),3.9607175E7)</f>
        <v>39607175</v>
      </c>
    </row>
    <row r="72">
      <c r="A72" s="2">
        <f>IFERROR(__xludf.DUMMYFUNCTION("""COMPUTED_VALUE"""),45786.66666666667)</f>
        <v>45786.66667</v>
      </c>
      <c r="B72" s="1">
        <f>IFERROR(__xludf.DUMMYFUNCTION("""COMPUTED_VALUE"""),3881.03)</f>
        <v>3881.03</v>
      </c>
      <c r="D72" s="2">
        <f>IFERROR(__xludf.DUMMYFUNCTION("""COMPUTED_VALUE"""),45786.66666666667)</f>
        <v>45786.66667</v>
      </c>
      <c r="E72" s="1">
        <f>IFERROR(__xludf.DUMMYFUNCTION("""COMPUTED_VALUE"""),4032.85)</f>
        <v>4032.85</v>
      </c>
      <c r="G72" s="2">
        <f>IFERROR(__xludf.DUMMYFUNCTION("""COMPUTED_VALUE"""),45786.66666666667)</f>
        <v>45786.66667</v>
      </c>
      <c r="H72" s="1">
        <f>IFERROR(__xludf.DUMMYFUNCTION("""COMPUTED_VALUE"""),3858.54)</f>
        <v>3858.54</v>
      </c>
      <c r="J72" s="2">
        <f>IFERROR(__xludf.DUMMYFUNCTION("""COMPUTED_VALUE"""),45786.66666666667)</f>
        <v>45786.66667</v>
      </c>
      <c r="K72" s="1">
        <f>IFERROR(__xludf.DUMMYFUNCTION("""COMPUTED_VALUE"""),3973.54)</f>
        <v>3973.54</v>
      </c>
      <c r="M72" s="2">
        <f>IFERROR(__xludf.DUMMYFUNCTION("""COMPUTED_VALUE"""),45786.66666666667)</f>
        <v>45786.66667</v>
      </c>
      <c r="N72" s="1">
        <f>IFERROR(__xludf.DUMMYFUNCTION("""COMPUTED_VALUE"""),3.2320785E7)</f>
        <v>32320785</v>
      </c>
    </row>
    <row r="73">
      <c r="A73" s="2">
        <f>IFERROR(__xludf.DUMMYFUNCTION("""COMPUTED_VALUE"""),45793.66666666667)</f>
        <v>45793.66667</v>
      </c>
      <c r="B73" s="1">
        <f>IFERROR(__xludf.DUMMYFUNCTION("""COMPUTED_VALUE"""),4067.92)</f>
        <v>4067.92</v>
      </c>
      <c r="D73" s="2">
        <f>IFERROR(__xludf.DUMMYFUNCTION("""COMPUTED_VALUE"""),45793.66666666667)</f>
        <v>45793.66667</v>
      </c>
      <c r="E73" s="1">
        <f>IFERROR(__xludf.DUMMYFUNCTION("""COMPUTED_VALUE"""),4235.49)</f>
        <v>4235.49</v>
      </c>
      <c r="G73" s="2">
        <f>IFERROR(__xludf.DUMMYFUNCTION("""COMPUTED_VALUE"""),45793.66666666667)</f>
        <v>45793.66667</v>
      </c>
      <c r="H73" s="1">
        <f>IFERROR(__xludf.DUMMYFUNCTION("""COMPUTED_VALUE"""),4067.92)</f>
        <v>4067.92</v>
      </c>
      <c r="J73" s="2">
        <f>IFERROR(__xludf.DUMMYFUNCTION("""COMPUTED_VALUE"""),45793.66666666667)</f>
        <v>45793.66667</v>
      </c>
      <c r="K73" s="1">
        <f>IFERROR(__xludf.DUMMYFUNCTION("""COMPUTED_VALUE"""),4196.05)</f>
        <v>4196.05</v>
      </c>
      <c r="M73" s="2">
        <f>IFERROR(__xludf.DUMMYFUNCTION("""COMPUTED_VALUE"""),45793.66666666667)</f>
        <v>45793.66667</v>
      </c>
      <c r="N73" s="1">
        <f>IFERROR(__xludf.DUMMYFUNCTION("""COMPUTED_VALUE"""),3.4065939E7)</f>
        <v>34065939</v>
      </c>
    </row>
    <row r="74">
      <c r="A74" s="2">
        <f>IFERROR(__xludf.DUMMYFUNCTION("""COMPUTED_VALUE"""),45800.66666666667)</f>
        <v>45800.66667</v>
      </c>
      <c r="B74" s="1">
        <f>IFERROR(__xludf.DUMMYFUNCTION("""COMPUTED_VALUE"""),4154.72)</f>
        <v>4154.72</v>
      </c>
      <c r="D74" s="2">
        <f>IFERROR(__xludf.DUMMYFUNCTION("""COMPUTED_VALUE"""),45800.66666666667)</f>
        <v>45800.66667</v>
      </c>
      <c r="E74" s="1">
        <f>IFERROR(__xludf.DUMMYFUNCTION("""COMPUTED_VALUE"""),4209.13)</f>
        <v>4209.13</v>
      </c>
      <c r="G74" s="2">
        <f>IFERROR(__xludf.DUMMYFUNCTION("""COMPUTED_VALUE"""),45800.66666666667)</f>
        <v>45800.66667</v>
      </c>
      <c r="H74" s="1">
        <f>IFERROR(__xludf.DUMMYFUNCTION("""COMPUTED_VALUE"""),3957.27)</f>
        <v>3957.27</v>
      </c>
      <c r="J74" s="2">
        <f>IFERROR(__xludf.DUMMYFUNCTION("""COMPUTED_VALUE"""),45800.66666666667)</f>
        <v>45800.66667</v>
      </c>
      <c r="K74" s="1">
        <f>IFERROR(__xludf.DUMMYFUNCTION("""COMPUTED_VALUE"""),3988.34)</f>
        <v>3988.34</v>
      </c>
      <c r="M74" s="2">
        <f>IFERROR(__xludf.DUMMYFUNCTION("""COMPUTED_VALUE"""),45800.66666666667)</f>
        <v>45800.66667</v>
      </c>
      <c r="N74" s="1">
        <f>IFERROR(__xludf.DUMMYFUNCTION("""COMPUTED_VALUE"""),2.2381767E7)</f>
        <v>22381767</v>
      </c>
    </row>
    <row r="75">
      <c r="A75" s="2">
        <f>IFERROR(__xludf.DUMMYFUNCTION("""COMPUTED_VALUE"""),45807.66666666667)</f>
        <v>45807.66667</v>
      </c>
      <c r="B75" s="1">
        <f>IFERROR(__xludf.DUMMYFUNCTION("""COMPUTED_VALUE"""),4037.32)</f>
        <v>4037.32</v>
      </c>
      <c r="D75" s="2">
        <f>IFERROR(__xludf.DUMMYFUNCTION("""COMPUTED_VALUE"""),45807.66666666667)</f>
        <v>45807.66667</v>
      </c>
      <c r="E75" s="1">
        <f>IFERROR(__xludf.DUMMYFUNCTION("""COMPUTED_VALUE"""),4127.5)</f>
        <v>4127.5</v>
      </c>
      <c r="G75" s="2">
        <f>IFERROR(__xludf.DUMMYFUNCTION("""COMPUTED_VALUE"""),45807.66666666667)</f>
        <v>45807.66667</v>
      </c>
      <c r="H75" s="1">
        <f>IFERROR(__xludf.DUMMYFUNCTION("""COMPUTED_VALUE"""),4026.77)</f>
        <v>4026.77</v>
      </c>
      <c r="J75" s="2">
        <f>IFERROR(__xludf.DUMMYFUNCTION("""COMPUTED_VALUE"""),45807.66666666667)</f>
        <v>45807.66667</v>
      </c>
      <c r="K75" s="1">
        <f>IFERROR(__xludf.DUMMYFUNCTION("""COMPUTED_VALUE"""),4057.96)</f>
        <v>4057.96</v>
      </c>
      <c r="M75" s="2">
        <f>IFERROR(__xludf.DUMMYFUNCTION("""COMPUTED_VALUE"""),45807.66666666667)</f>
        <v>45807.66667</v>
      </c>
      <c r="N75" s="1">
        <f>IFERROR(__xludf.DUMMYFUNCTION("""COMPUTED_VALUE"""),2.3017164E7)</f>
        <v>23017164</v>
      </c>
    </row>
    <row r="76">
      <c r="A76" s="2">
        <f>IFERROR(__xludf.DUMMYFUNCTION("""COMPUTED_VALUE"""),45814.66666666667)</f>
        <v>45814.66667</v>
      </c>
      <c r="B76" s="1">
        <f>IFERROR(__xludf.DUMMYFUNCTION("""COMPUTED_VALUE"""),4042.11)</f>
        <v>4042.11</v>
      </c>
      <c r="D76" s="2">
        <f>IFERROR(__xludf.DUMMYFUNCTION("""COMPUTED_VALUE"""),45814.66666666667)</f>
        <v>45814.66667</v>
      </c>
      <c r="E76" s="1">
        <f>IFERROR(__xludf.DUMMYFUNCTION("""COMPUTED_VALUE"""),4111.57)</f>
        <v>4111.57</v>
      </c>
      <c r="G76" s="2">
        <f>IFERROR(__xludf.DUMMYFUNCTION("""COMPUTED_VALUE"""),45814.66666666667)</f>
        <v>45814.66667</v>
      </c>
      <c r="H76" s="1">
        <f>IFERROR(__xludf.DUMMYFUNCTION("""COMPUTED_VALUE"""),3979.85)</f>
        <v>3979.85</v>
      </c>
      <c r="J76" s="2">
        <f>IFERROR(__xludf.DUMMYFUNCTION("""COMPUTED_VALUE"""),45814.66666666667)</f>
        <v>45814.66667</v>
      </c>
      <c r="K76" s="1">
        <f>IFERROR(__xludf.DUMMYFUNCTION("""COMPUTED_VALUE"""),4105.5)</f>
        <v>4105.5</v>
      </c>
      <c r="M76" s="2">
        <f>IFERROR(__xludf.DUMMYFUNCTION("""COMPUTED_VALUE"""),45814.66666666667)</f>
        <v>45814.66667</v>
      </c>
      <c r="N76" s="1">
        <f>IFERROR(__xludf.DUMMYFUNCTION("""COMPUTED_VALUE"""),2.4352561E7)</f>
        <v>24352561</v>
      </c>
    </row>
    <row r="77">
      <c r="A77" s="2">
        <f>IFERROR(__xludf.DUMMYFUNCTION("""COMPUTED_VALUE"""),45821.66666666667)</f>
        <v>45821.66667</v>
      </c>
      <c r="B77" s="1">
        <f>IFERROR(__xludf.DUMMYFUNCTION("""COMPUTED_VALUE"""),4109.64)</f>
        <v>4109.64</v>
      </c>
      <c r="D77" s="2">
        <f>IFERROR(__xludf.DUMMYFUNCTION("""COMPUTED_VALUE"""),45821.66666666667)</f>
        <v>45821.66667</v>
      </c>
      <c r="E77" s="1">
        <f>IFERROR(__xludf.DUMMYFUNCTION("""COMPUTED_VALUE"""),4167.34)</f>
        <v>4167.34</v>
      </c>
      <c r="G77" s="2">
        <f>IFERROR(__xludf.DUMMYFUNCTION("""COMPUTED_VALUE"""),45821.66666666667)</f>
        <v>45821.66667</v>
      </c>
      <c r="H77" s="1">
        <f>IFERROR(__xludf.DUMMYFUNCTION("""COMPUTED_VALUE"""),3930.46)</f>
        <v>3930.46</v>
      </c>
      <c r="J77" s="2">
        <f>IFERROR(__xludf.DUMMYFUNCTION("""COMPUTED_VALUE"""),45821.66666666667)</f>
        <v>45821.66667</v>
      </c>
      <c r="K77" s="1">
        <f>IFERROR(__xludf.DUMMYFUNCTION("""COMPUTED_VALUE"""),3952.25)</f>
        <v>3952.25</v>
      </c>
      <c r="M77" s="2">
        <f>IFERROR(__xludf.DUMMYFUNCTION("""COMPUTED_VALUE"""),45821.66666666667)</f>
        <v>45821.66667</v>
      </c>
      <c r="N77" s="1">
        <f>IFERROR(__xludf.DUMMYFUNCTION("""COMPUTED_VALUE"""),2.6237635E7)</f>
        <v>26237635</v>
      </c>
    </row>
    <row r="78">
      <c r="A78" s="2">
        <f>IFERROR(__xludf.DUMMYFUNCTION("""COMPUTED_VALUE"""),45828.66666666667)</f>
        <v>45828.66667</v>
      </c>
      <c r="B78" s="1">
        <f>IFERROR(__xludf.DUMMYFUNCTION("""COMPUTED_VALUE"""),3982.55)</f>
        <v>3982.55</v>
      </c>
      <c r="D78" s="2">
        <f>IFERROR(__xludf.DUMMYFUNCTION("""COMPUTED_VALUE"""),45828.66666666667)</f>
        <v>45828.66667</v>
      </c>
      <c r="E78" s="1">
        <f>IFERROR(__xludf.DUMMYFUNCTION("""COMPUTED_VALUE"""),4050.62)</f>
        <v>4050.62</v>
      </c>
      <c r="G78" s="2">
        <f>IFERROR(__xludf.DUMMYFUNCTION("""COMPUTED_VALUE"""),45828.66666666667)</f>
        <v>45828.66667</v>
      </c>
      <c r="H78" s="1">
        <f>IFERROR(__xludf.DUMMYFUNCTION("""COMPUTED_VALUE"""),3970.76)</f>
        <v>3970.76</v>
      </c>
      <c r="J78" s="2">
        <f>IFERROR(__xludf.DUMMYFUNCTION("""COMPUTED_VALUE"""),45828.66666666667)</f>
        <v>45828.66667</v>
      </c>
      <c r="K78" s="1">
        <f>IFERROR(__xludf.DUMMYFUNCTION("""COMPUTED_VALUE"""),4024.97)</f>
        <v>4024.97</v>
      </c>
      <c r="M78" s="2">
        <f>IFERROR(__xludf.DUMMYFUNCTION("""COMPUTED_VALUE"""),45828.66666666667)</f>
        <v>45828.66667</v>
      </c>
      <c r="N78" s="1">
        <f>IFERROR(__xludf.DUMMYFUNCTION("""COMPUTED_VALUE"""),2.6165347E7)</f>
        <v>26165347</v>
      </c>
    </row>
    <row r="79">
      <c r="A79" s="2">
        <f>IFERROR(__xludf.DUMMYFUNCTION("""COMPUTED_VALUE"""),45835.66666666667)</f>
        <v>45835.66667</v>
      </c>
      <c r="B79" s="1">
        <f>IFERROR(__xludf.DUMMYFUNCTION("""COMPUTED_VALUE"""),4010.83)</f>
        <v>4010.83</v>
      </c>
      <c r="D79" s="2">
        <f>IFERROR(__xludf.DUMMYFUNCTION("""COMPUTED_VALUE"""),45835.66666666667)</f>
        <v>45835.66667</v>
      </c>
      <c r="E79" s="1">
        <f>IFERROR(__xludf.DUMMYFUNCTION("""COMPUTED_VALUE"""),4260.82)</f>
        <v>4260.82</v>
      </c>
      <c r="G79" s="2">
        <f>IFERROR(__xludf.DUMMYFUNCTION("""COMPUTED_VALUE"""),45835.66666666667)</f>
        <v>45835.66667</v>
      </c>
      <c r="H79" s="1">
        <f>IFERROR(__xludf.DUMMYFUNCTION("""COMPUTED_VALUE"""),3938.24)</f>
        <v>3938.24</v>
      </c>
      <c r="J79" s="2">
        <f>IFERROR(__xludf.DUMMYFUNCTION("""COMPUTED_VALUE"""),45835.66666666667)</f>
        <v>45835.66667</v>
      </c>
      <c r="K79" s="1">
        <f>IFERROR(__xludf.DUMMYFUNCTION("""COMPUTED_VALUE"""),4255.64)</f>
        <v>4255.64</v>
      </c>
      <c r="M79" s="2">
        <f>IFERROR(__xludf.DUMMYFUNCTION("""COMPUTED_VALUE"""),45835.66666666667)</f>
        <v>45835.66667</v>
      </c>
      <c r="N79" s="1">
        <f>IFERROR(__xludf.DUMMYFUNCTION("""COMPUTED_VALUE"""),4.0979801E7)</f>
        <v>40979801</v>
      </c>
    </row>
    <row r="80">
      <c r="A80" s="2">
        <f>IFERROR(__xludf.DUMMYFUNCTION("""COMPUTED_VALUE"""),45841.54166666667)</f>
        <v>45841.54167</v>
      </c>
      <c r="B80" s="1">
        <f>IFERROR(__xludf.DUMMYFUNCTION("""COMPUTED_VALUE"""),4264.65)</f>
        <v>4264.65</v>
      </c>
      <c r="D80" s="2">
        <f>IFERROR(__xludf.DUMMYFUNCTION("""COMPUTED_VALUE"""),45841.54166666667)</f>
        <v>45841.54167</v>
      </c>
      <c r="E80" s="1">
        <f>IFERROR(__xludf.DUMMYFUNCTION("""COMPUTED_VALUE"""),4391.71)</f>
        <v>4391.71</v>
      </c>
      <c r="G80" s="2">
        <f>IFERROR(__xludf.DUMMYFUNCTION("""COMPUTED_VALUE"""),45841.54166666667)</f>
        <v>45841.54167</v>
      </c>
      <c r="H80" s="1">
        <f>IFERROR(__xludf.DUMMYFUNCTION("""COMPUTED_VALUE"""),4214.17)</f>
        <v>4214.17</v>
      </c>
      <c r="J80" s="2">
        <f>IFERROR(__xludf.DUMMYFUNCTION("""COMPUTED_VALUE"""),45841.54166666667)</f>
        <v>45841.54167</v>
      </c>
      <c r="K80" s="1">
        <f>IFERROR(__xludf.DUMMYFUNCTION("""COMPUTED_VALUE"""),4376.85)</f>
        <v>4376.85</v>
      </c>
      <c r="M80" s="2">
        <f>IFERROR(__xludf.DUMMYFUNCTION("""COMPUTED_VALUE"""),45841.54166666667)</f>
        <v>45841.54167</v>
      </c>
      <c r="N80" s="1">
        <f>IFERROR(__xludf.DUMMYFUNCTION("""COMPUTED_VALUE"""),2.3101389E7)</f>
        <v>23101389</v>
      </c>
    </row>
    <row r="81">
      <c r="A81" s="2">
        <f>IFERROR(__xludf.DUMMYFUNCTION("""COMPUTED_VALUE"""),45849.66666666667)</f>
        <v>45849.66667</v>
      </c>
      <c r="B81" s="1">
        <f>IFERROR(__xludf.DUMMYFUNCTION("""COMPUTED_VALUE"""),4358.05)</f>
        <v>4358.05</v>
      </c>
      <c r="D81" s="2">
        <f>IFERROR(__xludf.DUMMYFUNCTION("""COMPUTED_VALUE"""),45849.66666666667)</f>
        <v>45849.66667</v>
      </c>
      <c r="E81" s="1">
        <f>IFERROR(__xludf.DUMMYFUNCTION("""COMPUTED_VALUE"""),4448.49)</f>
        <v>4448.49</v>
      </c>
      <c r="G81" s="2">
        <f>IFERROR(__xludf.DUMMYFUNCTION("""COMPUTED_VALUE"""),45849.66666666667)</f>
        <v>45849.66667</v>
      </c>
      <c r="H81" s="1">
        <f>IFERROR(__xludf.DUMMYFUNCTION("""COMPUTED_VALUE"""),4300.8)</f>
        <v>4300.8</v>
      </c>
      <c r="J81" s="2">
        <f>IFERROR(__xludf.DUMMYFUNCTION("""COMPUTED_VALUE"""),45849.66666666667)</f>
        <v>45849.66667</v>
      </c>
      <c r="K81" s="1">
        <f>IFERROR(__xludf.DUMMYFUNCTION("""COMPUTED_VALUE"""),4437.24)</f>
        <v>4437.24</v>
      </c>
      <c r="M81" s="2">
        <f>IFERROR(__xludf.DUMMYFUNCTION("""COMPUTED_VALUE"""),45849.66666666667)</f>
        <v>45849.66667</v>
      </c>
      <c r="N81" s="1">
        <f>IFERROR(__xludf.DUMMYFUNCTION("""COMPUTED_VALUE"""),2.7342353E7)</f>
        <v>27342353</v>
      </c>
    </row>
    <row r="82">
      <c r="A82" s="2">
        <f>IFERROR(__xludf.DUMMYFUNCTION("""COMPUTED_VALUE"""),45856.66666666667)</f>
        <v>45856.66667</v>
      </c>
      <c r="B82" s="1">
        <f>IFERROR(__xludf.DUMMYFUNCTION("""COMPUTED_VALUE"""),4425.53)</f>
        <v>4425.53</v>
      </c>
      <c r="D82" s="2">
        <f>IFERROR(__xludf.DUMMYFUNCTION("""COMPUTED_VALUE"""),45856.66666666667)</f>
        <v>45856.66667</v>
      </c>
      <c r="E82" s="1">
        <f>IFERROR(__xludf.DUMMYFUNCTION("""COMPUTED_VALUE"""),4462.94)</f>
        <v>4462.94</v>
      </c>
      <c r="G82" s="2">
        <f>IFERROR(__xludf.DUMMYFUNCTION("""COMPUTED_VALUE"""),45856.66666666667)</f>
        <v>45856.66667</v>
      </c>
      <c r="H82" s="1">
        <f>IFERROR(__xludf.DUMMYFUNCTION("""COMPUTED_VALUE"""),4280.91)</f>
        <v>4280.91</v>
      </c>
      <c r="J82" s="2">
        <f>IFERROR(__xludf.DUMMYFUNCTION("""COMPUTED_VALUE"""),45856.66666666667)</f>
        <v>45856.66667</v>
      </c>
      <c r="K82" s="1">
        <f>IFERROR(__xludf.DUMMYFUNCTION("""COMPUTED_VALUE"""),4325.81)</f>
        <v>4325.81</v>
      </c>
      <c r="M82" s="2">
        <f>IFERROR(__xludf.DUMMYFUNCTION("""COMPUTED_VALUE"""),45856.66666666667)</f>
        <v>45856.66667</v>
      </c>
      <c r="N82" s="1">
        <f>IFERROR(__xludf.DUMMYFUNCTION("""COMPUTED_VALUE"""),2.9087949E7)</f>
        <v>29087949</v>
      </c>
    </row>
    <row r="83">
      <c r="A83" s="2">
        <f>IFERROR(__xludf.DUMMYFUNCTION("""COMPUTED_VALUE"""),45863.66666666667)</f>
        <v>45863.66667</v>
      </c>
      <c r="B83" s="1">
        <f>IFERROR(__xludf.DUMMYFUNCTION("""COMPUTED_VALUE"""),4341.32)</f>
        <v>4341.32</v>
      </c>
      <c r="D83" s="2">
        <f>IFERROR(__xludf.DUMMYFUNCTION("""COMPUTED_VALUE"""),45863.66666666667)</f>
        <v>45863.66667</v>
      </c>
      <c r="E83" s="1">
        <f>IFERROR(__xludf.DUMMYFUNCTION("""COMPUTED_VALUE"""),4394.17)</f>
        <v>4394.17</v>
      </c>
      <c r="G83" s="2">
        <f>IFERROR(__xludf.DUMMYFUNCTION("""COMPUTED_VALUE"""),45863.66666666667)</f>
        <v>45863.66667</v>
      </c>
      <c r="H83" s="1">
        <f>IFERROR(__xludf.DUMMYFUNCTION("""COMPUTED_VALUE"""),4268.45)</f>
        <v>4268.45</v>
      </c>
      <c r="J83" s="2">
        <f>IFERROR(__xludf.DUMMYFUNCTION("""COMPUTED_VALUE"""),45863.66666666667)</f>
        <v>45863.66667</v>
      </c>
      <c r="K83" s="1">
        <f>IFERROR(__xludf.DUMMYFUNCTION("""COMPUTED_VALUE"""),4393.95)</f>
        <v>4393.95</v>
      </c>
      <c r="M83" s="2">
        <f>IFERROR(__xludf.DUMMYFUNCTION("""COMPUTED_VALUE"""),45863.66666666667)</f>
        <v>45863.66667</v>
      </c>
      <c r="N83" s="1">
        <f>IFERROR(__xludf.DUMMYFUNCTION("""COMPUTED_VALUE"""),3.3391777E7)</f>
        <v>33391777</v>
      </c>
    </row>
    <row r="84">
      <c r="A84" s="2">
        <f>IFERROR(__xludf.DUMMYFUNCTION("""COMPUTED_VALUE"""),45870.66666666667)</f>
        <v>45870.66667</v>
      </c>
      <c r="B84" s="1">
        <f>IFERROR(__xludf.DUMMYFUNCTION("""COMPUTED_VALUE"""),4388.57)</f>
        <v>4388.57</v>
      </c>
      <c r="D84" s="2">
        <f>IFERROR(__xludf.DUMMYFUNCTION("""COMPUTED_VALUE"""),45870.66666666667)</f>
        <v>45870.66667</v>
      </c>
      <c r="E84" s="1">
        <f>IFERROR(__xludf.DUMMYFUNCTION("""COMPUTED_VALUE"""),4397.75)</f>
        <v>4397.75</v>
      </c>
      <c r="G84" s="2">
        <f>IFERROR(__xludf.DUMMYFUNCTION("""COMPUTED_VALUE"""),45870.66666666667)</f>
        <v>45870.66667</v>
      </c>
      <c r="H84" s="1">
        <f>IFERROR(__xludf.DUMMYFUNCTION("""COMPUTED_VALUE"""),4069.03)</f>
        <v>4069.03</v>
      </c>
      <c r="J84" s="2">
        <f>IFERROR(__xludf.DUMMYFUNCTION("""COMPUTED_VALUE"""),45870.66666666667)</f>
        <v>45870.66667</v>
      </c>
      <c r="K84" s="1">
        <f>IFERROR(__xludf.DUMMYFUNCTION("""COMPUTED_VALUE"""),4097.89)</f>
        <v>4097.89</v>
      </c>
      <c r="M84" s="2">
        <f>IFERROR(__xludf.DUMMYFUNCTION("""COMPUTED_VALUE"""),45870.66666666667)</f>
        <v>45870.66667</v>
      </c>
      <c r="N84" s="1">
        <f>IFERROR(__xludf.DUMMYFUNCTION("""COMPUTED_VALUE"""),3.091815E7)</f>
        <v>30918150</v>
      </c>
    </row>
    <row r="85">
      <c r="A85" s="2">
        <f>IFERROR(__xludf.DUMMYFUNCTION("""COMPUTED_VALUE"""),45877.66666666667)</f>
        <v>45877.66667</v>
      </c>
      <c r="B85" s="1">
        <f>IFERROR(__xludf.DUMMYFUNCTION("""COMPUTED_VALUE"""),4113.42)</f>
        <v>4113.42</v>
      </c>
      <c r="D85" s="2">
        <f>IFERROR(__xludf.DUMMYFUNCTION("""COMPUTED_VALUE"""),45877.66666666667)</f>
        <v>45877.66667</v>
      </c>
      <c r="E85" s="1">
        <f>IFERROR(__xludf.DUMMYFUNCTION("""COMPUTED_VALUE"""),4217.95)</f>
        <v>4217.95</v>
      </c>
      <c r="G85" s="2">
        <f>IFERROR(__xludf.DUMMYFUNCTION("""COMPUTED_VALUE"""),45877.66666666667)</f>
        <v>45877.66667</v>
      </c>
      <c r="H85" s="1">
        <f>IFERROR(__xludf.DUMMYFUNCTION("""COMPUTED_VALUE"""),4072.31)</f>
        <v>4072.31</v>
      </c>
      <c r="J85" s="2">
        <f>IFERROR(__xludf.DUMMYFUNCTION("""COMPUTED_VALUE"""),45877.66666666667)</f>
        <v>45877.66667</v>
      </c>
      <c r="K85" s="1">
        <f>IFERROR(__xludf.DUMMYFUNCTION("""COMPUTED_VALUE"""),4134.69)</f>
        <v>4134.69</v>
      </c>
      <c r="M85" s="2">
        <f>IFERROR(__xludf.DUMMYFUNCTION("""COMPUTED_VALUE"""),45877.66666666667)</f>
        <v>45877.66667</v>
      </c>
      <c r="N85" s="1">
        <f>IFERROR(__xludf.DUMMYFUNCTION("""COMPUTED_VALUE"""),2.895513E7)</f>
        <v>28955130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IFERROR(__xludf.DUMMYFUNCTION("""COMPUTED_VALUE"""),4110.75)</f>
        <v>4110.75</v>
      </c>
      <c r="D86" s="2">
        <f>IFERROR(__xludf.DUMMYFUNCTION("""COMPUTED_VALUE"""),45884.66666666667)</f>
        <v>45884.66667</v>
      </c>
      <c r="E86" s="1">
        <f>IFERROR(__xludf.DUMMYFUNCTION("""COMPUTED_VALUE"""),4316.56)</f>
        <v>4316.56</v>
      </c>
      <c r="G86" s="2">
        <f>IFERROR(__xludf.DUMMYFUNCTION("""COMPUTED_VALUE"""),45884.66666666667)</f>
        <v>45884.66667</v>
      </c>
      <c r="H86" s="1">
        <f>IFERROR(__xludf.DUMMYFUNCTION("""COMPUTED_VALUE"""),4093.83)</f>
        <v>4093.83</v>
      </c>
      <c r="J86" s="2">
        <f>IFERROR(__xludf.DUMMYFUNCTION("""COMPUTED_VALUE"""),45884.66666666667)</f>
        <v>45884.66667</v>
      </c>
      <c r="K86" s="1">
        <f>IFERROR(__xludf.DUMMYFUNCTION("""COMPUTED_VALUE"""),4227.03)</f>
        <v>4227.03</v>
      </c>
      <c r="M86" s="2">
        <f>IFERROR(__xludf.DUMMYFUNCTION("""COMPUTED_VALUE"""),45884.66666666667)</f>
        <v>45884.66667</v>
      </c>
      <c r="N86" s="1">
        <f>IFERROR(__xludf.DUMMYFUNCTION("""COMPUTED_VALUE"""),2.5091094E7)</f>
        <v>25091094</v>
      </c>
    </row>
    <row r="87">
      <c r="A87" s="2">
        <f>IFERROR(__xludf.DUMMYFUNCTION("""COMPUTED_VALUE"""),45891.66666666667)</f>
        <v>45891.66667</v>
      </c>
      <c r="B87" s="1">
        <f>IFERROR(__xludf.DUMMYFUNCTION("""COMPUTED_VALUE"""),4223.17)</f>
        <v>4223.17</v>
      </c>
      <c r="D87" s="2">
        <f>IFERROR(__xludf.DUMMYFUNCTION("""COMPUTED_VALUE"""),45891.66666666667)</f>
        <v>45891.66667</v>
      </c>
      <c r="E87" s="1">
        <f>IFERROR(__xludf.DUMMYFUNCTION("""COMPUTED_VALUE"""),4375.68)</f>
        <v>4375.68</v>
      </c>
      <c r="G87" s="2">
        <f>IFERROR(__xludf.DUMMYFUNCTION("""COMPUTED_VALUE"""),45891.66666666667)</f>
        <v>45891.66667</v>
      </c>
      <c r="H87" s="1">
        <f>IFERROR(__xludf.DUMMYFUNCTION("""COMPUTED_VALUE"""),4191.38)</f>
        <v>4191.38</v>
      </c>
      <c r="J87" s="2">
        <f>IFERROR(__xludf.DUMMYFUNCTION("""COMPUTED_VALUE"""),45891.66666666667)</f>
        <v>45891.66667</v>
      </c>
      <c r="K87" s="1">
        <f>IFERROR(__xludf.DUMMYFUNCTION("""COMPUTED_VALUE"""),4363.09)</f>
        <v>4363.09</v>
      </c>
      <c r="M87" s="2">
        <f>IFERROR(__xludf.DUMMYFUNCTION("""COMPUTED_VALUE"""),45891.66666666667)</f>
        <v>45891.66667</v>
      </c>
      <c r="N87" s="1">
        <f>IFERROR(__xludf.DUMMYFUNCTION("""COMPUTED_VALUE"""),2.4314228E7)</f>
        <v>24314228</v>
      </c>
    </row>
    <row r="88">
      <c r="A88" s="2">
        <f>IFERROR(__xludf.DUMMYFUNCTION("""COMPUTED_VALUE"""),45898.66666666667)</f>
        <v>45898.66667</v>
      </c>
      <c r="B88" s="1">
        <f>IFERROR(__xludf.DUMMYFUNCTION("""COMPUTED_VALUE"""),4316.49)</f>
        <v>4316.49</v>
      </c>
      <c r="D88" s="2">
        <f>IFERROR(__xludf.DUMMYFUNCTION("""COMPUTED_VALUE"""),45898.66666666667)</f>
        <v>45898.66667</v>
      </c>
      <c r="E88" s="1">
        <f>IFERROR(__xludf.DUMMYFUNCTION("""COMPUTED_VALUE"""),4354.7)</f>
        <v>4354.7</v>
      </c>
      <c r="G88" s="2">
        <f>IFERROR(__xludf.DUMMYFUNCTION("""COMPUTED_VALUE"""),45898.66666666667)</f>
        <v>45898.66667</v>
      </c>
      <c r="H88" s="1">
        <f>IFERROR(__xludf.DUMMYFUNCTION("""COMPUTED_VALUE"""),4268.7)</f>
        <v>4268.7</v>
      </c>
      <c r="J88" s="2">
        <f>IFERROR(__xludf.DUMMYFUNCTION("""COMPUTED_VALUE"""),45898.66666666667)</f>
        <v>45898.66667</v>
      </c>
      <c r="K88" s="1">
        <f>IFERROR(__xludf.DUMMYFUNCTION("""COMPUTED_VALUE"""),4304.82)</f>
        <v>4304.82</v>
      </c>
      <c r="M88" s="2">
        <f>IFERROR(__xludf.DUMMYFUNCTION("""COMPUTED_VALUE"""),45898.66666666667)</f>
        <v>45898.66667</v>
      </c>
      <c r="N88" s="1">
        <f>IFERROR(__xludf.DUMMYFUNCTION("""COMPUTED_VALUE"""),2.0683619E7)</f>
        <v>20683619</v>
      </c>
    </row>
    <row r="89">
      <c r="A89" s="2">
        <f>IFERROR(__xludf.DUMMYFUNCTION("""COMPUTED_VALUE"""),45905.66666666667)</f>
        <v>45905.66667</v>
      </c>
      <c r="B89" s="1">
        <f>IFERROR(__xludf.DUMMYFUNCTION("""COMPUTED_VALUE"""),4255.3)</f>
        <v>4255.3</v>
      </c>
      <c r="D89" s="2">
        <f>IFERROR(__xludf.DUMMYFUNCTION("""COMPUTED_VALUE"""),45905.66666666667)</f>
        <v>45905.66667</v>
      </c>
      <c r="E89" s="1">
        <f>IFERROR(__xludf.DUMMYFUNCTION("""COMPUTED_VALUE"""),4360.38)</f>
        <v>4360.38</v>
      </c>
      <c r="G89" s="2">
        <f>IFERROR(__xludf.DUMMYFUNCTION("""COMPUTED_VALUE"""),45905.66666666667)</f>
        <v>45905.66667</v>
      </c>
      <c r="H89" s="1">
        <f>IFERROR(__xludf.DUMMYFUNCTION("""COMPUTED_VALUE"""),4216.3)</f>
        <v>4216.3</v>
      </c>
      <c r="J89" s="2">
        <f>IFERROR(__xludf.DUMMYFUNCTION("""COMPUTED_VALUE"""),45905.66666666667)</f>
        <v>45905.66667</v>
      </c>
      <c r="K89" s="1">
        <f>IFERROR(__xludf.DUMMYFUNCTION("""COMPUTED_VALUE"""),4254.33)</f>
        <v>4254.33</v>
      </c>
      <c r="M89" s="2">
        <f>IFERROR(__xludf.DUMMYFUNCTION("""COMPUTED_VALUE"""),45905.66666666667)</f>
        <v>45905.66667</v>
      </c>
      <c r="N89" s="1">
        <f>IFERROR(__xludf.DUMMYFUNCTION("""COMPUTED_VALUE"""),1.9302638E7)</f>
        <v>19302638</v>
      </c>
    </row>
    <row r="90">
      <c r="A90" s="2">
        <f>IFERROR(__xludf.DUMMYFUNCTION("""COMPUTED_VALUE"""),45912.66666666667)</f>
        <v>45912.66667</v>
      </c>
      <c r="B90" s="1">
        <f>IFERROR(__xludf.DUMMYFUNCTION("""COMPUTED_VALUE"""),4252.88)</f>
        <v>4252.88</v>
      </c>
      <c r="D90" s="2">
        <f>IFERROR(__xludf.DUMMYFUNCTION("""COMPUTED_VALUE"""),45912.66666666667)</f>
        <v>45912.66667</v>
      </c>
      <c r="E90" s="1">
        <f>IFERROR(__xludf.DUMMYFUNCTION("""COMPUTED_VALUE"""),4331.44)</f>
        <v>4331.44</v>
      </c>
      <c r="G90" s="2">
        <f>IFERROR(__xludf.DUMMYFUNCTION("""COMPUTED_VALUE"""),45912.66666666667)</f>
        <v>45912.66667</v>
      </c>
      <c r="H90" s="1">
        <f>IFERROR(__xludf.DUMMYFUNCTION("""COMPUTED_VALUE"""),4215.66)</f>
        <v>4215.66</v>
      </c>
      <c r="J90" s="2">
        <f>IFERROR(__xludf.DUMMYFUNCTION("""COMPUTED_VALUE"""),45912.66666666667)</f>
        <v>45912.66667</v>
      </c>
      <c r="K90" s="1">
        <f>IFERROR(__xludf.DUMMYFUNCTION("""COMPUTED_VALUE"""),4278.37)</f>
        <v>4278.37</v>
      </c>
      <c r="M90" s="2">
        <f>IFERROR(__xludf.DUMMYFUNCTION("""COMPUTED_VALUE"""),45912.66666666667)</f>
        <v>45912.66667</v>
      </c>
      <c r="N90" s="1">
        <f>IFERROR(__xludf.DUMMYFUNCTION("""COMPUTED_VALUE"""),2.2104663E7)</f>
        <v>22104663</v>
      </c>
    </row>
    <row r="91">
      <c r="A91" s="2">
        <f>IFERROR(__xludf.DUMMYFUNCTION("""COMPUTED_VALUE"""),45919.66666666667)</f>
        <v>45919.66667</v>
      </c>
      <c r="B91" s="1">
        <f>IFERROR(__xludf.DUMMYFUNCTION("""COMPUTED_VALUE"""),4288.51)</f>
        <v>4288.51</v>
      </c>
      <c r="D91" s="2">
        <f>IFERROR(__xludf.DUMMYFUNCTION("""COMPUTED_VALUE"""),45919.66666666667)</f>
        <v>45919.66667</v>
      </c>
      <c r="E91" s="1">
        <f>IFERROR(__xludf.DUMMYFUNCTION("""COMPUTED_VALUE"""),4292.15)</f>
        <v>4292.15</v>
      </c>
      <c r="G91" s="2">
        <f>IFERROR(__xludf.DUMMYFUNCTION("""COMPUTED_VALUE"""),45919.66666666667)</f>
        <v>45919.66667</v>
      </c>
      <c r="H91" s="1">
        <f>IFERROR(__xludf.DUMMYFUNCTION("""COMPUTED_VALUE"""),4142.61)</f>
        <v>4142.61</v>
      </c>
      <c r="J91" s="2">
        <f>IFERROR(__xludf.DUMMYFUNCTION("""COMPUTED_VALUE"""),45919.66666666667)</f>
        <v>45919.66667</v>
      </c>
      <c r="K91" s="1">
        <f>IFERROR(__xludf.DUMMYFUNCTION("""COMPUTED_VALUE"""),4240.14)</f>
        <v>4240.14</v>
      </c>
      <c r="M91" s="2">
        <f>IFERROR(__xludf.DUMMYFUNCTION("""COMPUTED_VALUE"""),45919.66666666667)</f>
        <v>45919.66667</v>
      </c>
      <c r="N91" s="1">
        <f>IFERROR(__xludf.DUMMYFUNCTION("""COMPUTED_VALUE"""),3.0272489E7)</f>
        <v>30272489</v>
      </c>
    </row>
  </sheetData>
  <drawing r:id="rId1"/>
</worksheet>
</file>