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IFERROR(__xludf.DUMMYFUNCTION("GOOGLEFINANCE(""DJUSL"",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IFERROR(__xludf.DUMMYFUNCTION("GOOGLEFINANCE(""DJUSL"",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IFERROR(__xludf.DUMMYFUNCTION("GOOGLEFINANCE(""DJUSL"",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IFERROR(__xludf.DUMMYFUNCTION("GOOGLEFINANCE(""DJUSL"",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IFERROR(__xludf.DUMMYFUNCTION("GOOGLEFINANCE(""DJUSL"",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IFERROR(__xludf.DUMMYFUNCTION("""COMPUTED_VALUE"""),1037.76)</f>
        <v>1037.76</v>
      </c>
      <c r="D2" s="2">
        <f>IFERROR(__xludf.DUMMYFUNCTION("""COMPUTED_VALUE"""),45296.66666666667)</f>
        <v>45296.66667</v>
      </c>
      <c r="E2" s="1">
        <f>IFERROR(__xludf.DUMMYFUNCTION("""COMPUTED_VALUE"""),1039.48)</f>
        <v>1039.48</v>
      </c>
      <c r="G2" s="2">
        <f>IFERROR(__xludf.DUMMYFUNCTION("""COMPUTED_VALUE"""),45296.66666666667)</f>
        <v>45296.66667</v>
      </c>
      <c r="H2" s="1">
        <f>IFERROR(__xludf.DUMMYFUNCTION("""COMPUTED_VALUE"""),1024.87)</f>
        <v>1024.87</v>
      </c>
      <c r="J2" s="2">
        <f>IFERROR(__xludf.DUMMYFUNCTION("""COMPUTED_VALUE"""),45296.66666666667)</f>
        <v>45296.66667</v>
      </c>
      <c r="K2" s="1">
        <f>IFERROR(__xludf.DUMMYFUNCTION("""COMPUTED_VALUE"""),1028.43)</f>
        <v>1028.43</v>
      </c>
      <c r="M2" s="2">
        <f>IFERROR(__xludf.DUMMYFUNCTION("""COMPUTED_VALUE"""),45296.66666666667)</f>
        <v>45296.66667</v>
      </c>
      <c r="N2" s="1">
        <f>IFERROR(__xludf.DUMMYFUNCTION("""COMPUTED_VALUE"""),0.0)</f>
        <v>0</v>
      </c>
    </row>
    <row r="3">
      <c r="A3" s="2">
        <f>IFERROR(__xludf.DUMMYFUNCTION("""COMPUTED_VALUE"""),45303.66666666667)</f>
        <v>45303.66667</v>
      </c>
      <c r="B3" s="1">
        <f>IFERROR(__xludf.DUMMYFUNCTION("""COMPUTED_VALUE"""),1030.15)</f>
        <v>1030.15</v>
      </c>
      <c r="D3" s="2">
        <f>IFERROR(__xludf.DUMMYFUNCTION("""COMPUTED_VALUE"""),45303.66666666667)</f>
        <v>45303.66667</v>
      </c>
      <c r="E3" s="1">
        <f>IFERROR(__xludf.DUMMYFUNCTION("""COMPUTED_VALUE"""),1055.64)</f>
        <v>1055.64</v>
      </c>
      <c r="G3" s="2">
        <f>IFERROR(__xludf.DUMMYFUNCTION("""COMPUTED_VALUE"""),45303.66666666667)</f>
        <v>45303.66667</v>
      </c>
      <c r="H3" s="1">
        <f>IFERROR(__xludf.DUMMYFUNCTION("""COMPUTED_VALUE"""),1029.37)</f>
        <v>1029.37</v>
      </c>
      <c r="J3" s="2">
        <f>IFERROR(__xludf.DUMMYFUNCTION("""COMPUTED_VALUE"""),45303.66666666667)</f>
        <v>45303.66667</v>
      </c>
      <c r="K3" s="1">
        <f>IFERROR(__xludf.DUMMYFUNCTION("""COMPUTED_VALUE"""),1051.89)</f>
        <v>1051.89</v>
      </c>
      <c r="M3" s="2">
        <f>IFERROR(__xludf.DUMMYFUNCTION("""COMPUTED_VALUE"""),45303.66666666667)</f>
        <v>45303.66667</v>
      </c>
      <c r="N3" s="1">
        <f>IFERROR(__xludf.DUMMYFUNCTION("""COMPUTED_VALUE"""),0.0)</f>
        <v>0</v>
      </c>
    </row>
    <row r="4">
      <c r="A4" s="2">
        <f>IFERROR(__xludf.DUMMYFUNCTION("""COMPUTED_VALUE"""),45310.66666666667)</f>
        <v>45310.66667</v>
      </c>
      <c r="B4" s="1">
        <f>IFERROR(__xludf.DUMMYFUNCTION("""COMPUTED_VALUE"""),1049.34)</f>
        <v>1049.34</v>
      </c>
      <c r="D4" s="2">
        <f>IFERROR(__xludf.DUMMYFUNCTION("""COMPUTED_VALUE"""),45310.66666666667)</f>
        <v>45310.66667</v>
      </c>
      <c r="E4" s="1">
        <f>IFERROR(__xludf.DUMMYFUNCTION("""COMPUTED_VALUE"""),1068.35)</f>
        <v>1068.35</v>
      </c>
      <c r="G4" s="2">
        <f>IFERROR(__xludf.DUMMYFUNCTION("""COMPUTED_VALUE"""),45310.66666666667)</f>
        <v>45310.66667</v>
      </c>
      <c r="H4" s="1">
        <f>IFERROR(__xludf.DUMMYFUNCTION("""COMPUTED_VALUE"""),1038.0)</f>
        <v>1038</v>
      </c>
      <c r="J4" s="2">
        <f>IFERROR(__xludf.DUMMYFUNCTION("""COMPUTED_VALUE"""),45310.66666666667)</f>
        <v>45310.66667</v>
      </c>
      <c r="K4" s="1">
        <f>IFERROR(__xludf.DUMMYFUNCTION("""COMPUTED_VALUE"""),1068.33)</f>
        <v>1068.33</v>
      </c>
      <c r="M4" s="2">
        <f>IFERROR(__xludf.DUMMYFUNCTION("""COMPUTED_VALUE"""),45310.66666666667)</f>
        <v>45310.66667</v>
      </c>
      <c r="N4" s="1">
        <f>IFERROR(__xludf.DUMMYFUNCTION("""COMPUTED_VALUE"""),0.0)</f>
        <v>0</v>
      </c>
    </row>
    <row r="5">
      <c r="A5" s="2">
        <f>IFERROR(__xludf.DUMMYFUNCTION("""COMPUTED_VALUE"""),45317.66666666667)</f>
        <v>45317.66667</v>
      </c>
      <c r="B5" s="1">
        <f>IFERROR(__xludf.DUMMYFUNCTION("""COMPUTED_VALUE"""),1072.06)</f>
        <v>1072.06</v>
      </c>
      <c r="D5" s="2">
        <f>IFERROR(__xludf.DUMMYFUNCTION("""COMPUTED_VALUE"""),45317.66666666667)</f>
        <v>45317.66667</v>
      </c>
      <c r="E5" s="1">
        <f>IFERROR(__xludf.DUMMYFUNCTION("""COMPUTED_VALUE"""),1084.5)</f>
        <v>1084.5</v>
      </c>
      <c r="G5" s="2">
        <f>IFERROR(__xludf.DUMMYFUNCTION("""COMPUTED_VALUE"""),45317.66666666667)</f>
        <v>45317.66667</v>
      </c>
      <c r="H5" s="1">
        <f>IFERROR(__xludf.DUMMYFUNCTION("""COMPUTED_VALUE"""),1068.75)</f>
        <v>1068.75</v>
      </c>
      <c r="J5" s="2">
        <f>IFERROR(__xludf.DUMMYFUNCTION("""COMPUTED_VALUE"""),45317.66666666667)</f>
        <v>45317.66667</v>
      </c>
      <c r="K5" s="1">
        <f>IFERROR(__xludf.DUMMYFUNCTION("""COMPUTED_VALUE"""),1079.74)</f>
        <v>1079.74</v>
      </c>
      <c r="M5" s="2">
        <f>IFERROR(__xludf.DUMMYFUNCTION("""COMPUTED_VALUE"""),45317.66666666667)</f>
        <v>45317.66667</v>
      </c>
      <c r="N5" s="1">
        <f>IFERROR(__xludf.DUMMYFUNCTION("""COMPUTED_VALUE"""),0.0)</f>
        <v>0</v>
      </c>
    </row>
    <row r="6">
      <c r="A6" s="2">
        <f>IFERROR(__xludf.DUMMYFUNCTION("""COMPUTED_VALUE"""),45324.66666666667)</f>
        <v>45324.66667</v>
      </c>
      <c r="B6" s="1">
        <f>IFERROR(__xludf.DUMMYFUNCTION("""COMPUTED_VALUE"""),1080.53)</f>
        <v>1080.53</v>
      </c>
      <c r="D6" s="2">
        <f>IFERROR(__xludf.DUMMYFUNCTION("""COMPUTED_VALUE"""),45324.66666666667)</f>
        <v>45324.66667</v>
      </c>
      <c r="E6" s="1">
        <f>IFERROR(__xludf.DUMMYFUNCTION("""COMPUTED_VALUE"""),1100.56)</f>
        <v>1100.56</v>
      </c>
      <c r="G6" s="2">
        <f>IFERROR(__xludf.DUMMYFUNCTION("""COMPUTED_VALUE"""),45324.66666666667)</f>
        <v>45324.66667</v>
      </c>
      <c r="H6" s="1">
        <f>IFERROR(__xludf.DUMMYFUNCTION("""COMPUTED_VALUE"""),1068.78)</f>
        <v>1068.78</v>
      </c>
      <c r="J6" s="2">
        <f>IFERROR(__xludf.DUMMYFUNCTION("""COMPUTED_VALUE"""),45324.66666666667)</f>
        <v>45324.66667</v>
      </c>
      <c r="K6" s="1">
        <f>IFERROR(__xludf.DUMMYFUNCTION("""COMPUTED_VALUE"""),1097.05)</f>
        <v>1097.05</v>
      </c>
      <c r="M6" s="2">
        <f>IFERROR(__xludf.DUMMYFUNCTION("""COMPUTED_VALUE"""),45324.66666666667)</f>
        <v>45324.66667</v>
      </c>
      <c r="N6" s="1">
        <f>IFERROR(__xludf.DUMMYFUNCTION("""COMPUTED_VALUE"""),0.0)</f>
        <v>0</v>
      </c>
    </row>
    <row r="7">
      <c r="A7" s="2">
        <f>IFERROR(__xludf.DUMMYFUNCTION("""COMPUTED_VALUE"""),45331.66666666667)</f>
        <v>45331.66667</v>
      </c>
      <c r="B7" s="1">
        <f>IFERROR(__xludf.DUMMYFUNCTION("""COMPUTED_VALUE"""),1096.44)</f>
        <v>1096.44</v>
      </c>
      <c r="D7" s="2">
        <f>IFERROR(__xludf.DUMMYFUNCTION("""COMPUTED_VALUE"""),45331.66666666667)</f>
        <v>45331.66667</v>
      </c>
      <c r="E7" s="1">
        <f>IFERROR(__xludf.DUMMYFUNCTION("""COMPUTED_VALUE"""),1115.87)</f>
        <v>1115.87</v>
      </c>
      <c r="G7" s="2">
        <f>IFERROR(__xludf.DUMMYFUNCTION("""COMPUTED_VALUE"""),45331.66666666667)</f>
        <v>45331.66667</v>
      </c>
      <c r="H7" s="1">
        <f>IFERROR(__xludf.DUMMYFUNCTION("""COMPUTED_VALUE"""),1089.28)</f>
        <v>1089.28</v>
      </c>
      <c r="J7" s="2">
        <f>IFERROR(__xludf.DUMMYFUNCTION("""COMPUTED_VALUE"""),45331.66666666667)</f>
        <v>45331.66667</v>
      </c>
      <c r="K7" s="1">
        <f>IFERROR(__xludf.DUMMYFUNCTION("""COMPUTED_VALUE"""),1115.02)</f>
        <v>1115.02</v>
      </c>
      <c r="M7" s="2">
        <f>IFERROR(__xludf.DUMMYFUNCTION("""COMPUTED_VALUE"""),45331.66666666667)</f>
        <v>45331.66667</v>
      </c>
      <c r="N7" s="1">
        <f>IFERROR(__xludf.DUMMYFUNCTION("""COMPUTED_VALUE"""),0.0)</f>
        <v>0</v>
      </c>
    </row>
    <row r="8">
      <c r="A8" s="2">
        <f>IFERROR(__xludf.DUMMYFUNCTION("""COMPUTED_VALUE"""),45338.66666666667)</f>
        <v>45338.66667</v>
      </c>
      <c r="B8" s="1">
        <f>IFERROR(__xludf.DUMMYFUNCTION("""COMPUTED_VALUE"""),1114.84)</f>
        <v>1114.84</v>
      </c>
      <c r="D8" s="2">
        <f>IFERROR(__xludf.DUMMYFUNCTION("""COMPUTED_VALUE"""),45338.66666666667)</f>
        <v>45338.66667</v>
      </c>
      <c r="E8" s="1">
        <f>IFERROR(__xludf.DUMMYFUNCTION("""COMPUTED_VALUE"""),1119.46)</f>
        <v>1119.46</v>
      </c>
      <c r="G8" s="2">
        <f>IFERROR(__xludf.DUMMYFUNCTION("""COMPUTED_VALUE"""),45338.66666666667)</f>
        <v>45338.66667</v>
      </c>
      <c r="H8" s="1">
        <f>IFERROR(__xludf.DUMMYFUNCTION("""COMPUTED_VALUE"""),1090.91)</f>
        <v>1090.91</v>
      </c>
      <c r="J8" s="2">
        <f>IFERROR(__xludf.DUMMYFUNCTION("""COMPUTED_VALUE"""),45338.66666666667)</f>
        <v>45338.66667</v>
      </c>
      <c r="K8" s="1">
        <f>IFERROR(__xludf.DUMMYFUNCTION("""COMPUTED_VALUE"""),1107.72)</f>
        <v>1107.72</v>
      </c>
      <c r="M8" s="2">
        <f>IFERROR(__xludf.DUMMYFUNCTION("""COMPUTED_VALUE"""),45338.66666666667)</f>
        <v>45338.66667</v>
      </c>
      <c r="N8" s="1">
        <f>IFERROR(__xludf.DUMMYFUNCTION("""COMPUTED_VALUE"""),0.0)</f>
        <v>0</v>
      </c>
    </row>
    <row r="9">
      <c r="A9" s="2">
        <f>IFERROR(__xludf.DUMMYFUNCTION("""COMPUTED_VALUE"""),45345.66666666667)</f>
        <v>45345.66667</v>
      </c>
      <c r="B9" s="1">
        <f>IFERROR(__xludf.DUMMYFUNCTION("""COMPUTED_VALUE"""),1103.35)</f>
        <v>1103.35</v>
      </c>
      <c r="D9" s="2">
        <f>IFERROR(__xludf.DUMMYFUNCTION("""COMPUTED_VALUE"""),45345.66666666667)</f>
        <v>45345.66667</v>
      </c>
      <c r="E9" s="1">
        <f>IFERROR(__xludf.DUMMYFUNCTION("""COMPUTED_VALUE"""),1133.32)</f>
        <v>1133.32</v>
      </c>
      <c r="G9" s="2">
        <f>IFERROR(__xludf.DUMMYFUNCTION("""COMPUTED_VALUE"""),45345.66666666667)</f>
        <v>45345.66667</v>
      </c>
      <c r="H9" s="1">
        <f>IFERROR(__xludf.DUMMYFUNCTION("""COMPUTED_VALUE"""),1092.46)</f>
        <v>1092.46</v>
      </c>
      <c r="J9" s="2">
        <f>IFERROR(__xludf.DUMMYFUNCTION("""COMPUTED_VALUE"""),45345.66666666667)</f>
        <v>45345.66667</v>
      </c>
      <c r="K9" s="1">
        <f>IFERROR(__xludf.DUMMYFUNCTION("""COMPUTED_VALUE"""),1126.83)</f>
        <v>1126.83</v>
      </c>
      <c r="M9" s="2">
        <f>IFERROR(__xludf.DUMMYFUNCTION("""COMPUTED_VALUE"""),45345.66666666667)</f>
        <v>45345.66667</v>
      </c>
      <c r="N9" s="1">
        <f>IFERROR(__xludf.DUMMYFUNCTION("""COMPUTED_VALUE"""),0.0)</f>
        <v>0</v>
      </c>
    </row>
    <row r="10">
      <c r="A10" s="2">
        <f>IFERROR(__xludf.DUMMYFUNCTION("""COMPUTED_VALUE"""),45352.66666666667)</f>
        <v>45352.66667</v>
      </c>
      <c r="B10" s="1">
        <f>IFERROR(__xludf.DUMMYFUNCTION("""COMPUTED_VALUE"""),1128.23)</f>
        <v>1128.23</v>
      </c>
      <c r="D10" s="2">
        <f>IFERROR(__xludf.DUMMYFUNCTION("""COMPUTED_VALUE"""),45352.66666666667)</f>
        <v>45352.66667</v>
      </c>
      <c r="E10" s="1">
        <f>IFERROR(__xludf.DUMMYFUNCTION("""COMPUTED_VALUE"""),1137.0)</f>
        <v>1137</v>
      </c>
      <c r="G10" s="2">
        <f>IFERROR(__xludf.DUMMYFUNCTION("""COMPUTED_VALUE"""),45352.66666666667)</f>
        <v>45352.66667</v>
      </c>
      <c r="H10" s="1">
        <f>IFERROR(__xludf.DUMMYFUNCTION("""COMPUTED_VALUE"""),1118.28)</f>
        <v>1118.28</v>
      </c>
      <c r="J10" s="2">
        <f>IFERROR(__xludf.DUMMYFUNCTION("""COMPUTED_VALUE"""),45352.66666666667)</f>
        <v>45352.66667</v>
      </c>
      <c r="K10" s="1">
        <f>IFERROR(__xludf.DUMMYFUNCTION("""COMPUTED_VALUE"""),1136.03)</f>
        <v>1136.03</v>
      </c>
      <c r="M10" s="2">
        <f>IFERROR(__xludf.DUMMYFUNCTION("""COMPUTED_VALUE"""),45352.66666666667)</f>
        <v>45352.66667</v>
      </c>
      <c r="N10" s="1">
        <f>IFERROR(__xludf.DUMMYFUNCTION("""COMPUTED_VALUE"""),0.0)</f>
        <v>0</v>
      </c>
    </row>
    <row r="11">
      <c r="A11" s="2">
        <f>IFERROR(__xludf.DUMMYFUNCTION("""COMPUTED_VALUE"""),45359.66666666667)</f>
        <v>45359.66667</v>
      </c>
      <c r="B11" s="1">
        <f>IFERROR(__xludf.DUMMYFUNCTION("""COMPUTED_VALUE"""),1134.29)</f>
        <v>1134.29</v>
      </c>
      <c r="D11" s="2">
        <f>IFERROR(__xludf.DUMMYFUNCTION("""COMPUTED_VALUE"""),45359.66666666667)</f>
        <v>45359.66667</v>
      </c>
      <c r="E11" s="1">
        <f>IFERROR(__xludf.DUMMYFUNCTION("""COMPUTED_VALUE"""),1145.36)</f>
        <v>1145.36</v>
      </c>
      <c r="G11" s="2">
        <f>IFERROR(__xludf.DUMMYFUNCTION("""COMPUTED_VALUE"""),45359.66666666667)</f>
        <v>45359.66667</v>
      </c>
      <c r="H11" s="1">
        <f>IFERROR(__xludf.DUMMYFUNCTION("""COMPUTED_VALUE"""),1114.77)</f>
        <v>1114.77</v>
      </c>
      <c r="J11" s="2">
        <f>IFERROR(__xludf.DUMMYFUNCTION("""COMPUTED_VALUE"""),45359.66666666667)</f>
        <v>45359.66667</v>
      </c>
      <c r="K11" s="1">
        <f>IFERROR(__xludf.DUMMYFUNCTION("""COMPUTED_VALUE"""),1128.53)</f>
        <v>1128.53</v>
      </c>
      <c r="M11" s="2">
        <f>IFERROR(__xludf.DUMMYFUNCTION("""COMPUTED_VALUE"""),45359.66666666667)</f>
        <v>45359.66667</v>
      </c>
      <c r="N11" s="1">
        <f>IFERROR(__xludf.DUMMYFUNCTION("""COMPUTED_VALUE"""),0.0)</f>
        <v>0</v>
      </c>
    </row>
    <row r="12">
      <c r="A12" s="2">
        <f>IFERROR(__xludf.DUMMYFUNCTION("""COMPUTED_VALUE"""),45366.66666666667)</f>
        <v>45366.66667</v>
      </c>
      <c r="B12" s="1">
        <f>IFERROR(__xludf.DUMMYFUNCTION("""COMPUTED_VALUE"""),1125.1)</f>
        <v>1125.1</v>
      </c>
      <c r="D12" s="2">
        <f>IFERROR(__xludf.DUMMYFUNCTION("""COMPUTED_VALUE"""),45366.66666666667)</f>
        <v>45366.66667</v>
      </c>
      <c r="E12" s="1">
        <f>IFERROR(__xludf.DUMMYFUNCTION("""COMPUTED_VALUE"""),1142.65)</f>
        <v>1142.65</v>
      </c>
      <c r="G12" s="2">
        <f>IFERROR(__xludf.DUMMYFUNCTION("""COMPUTED_VALUE"""),45366.66666666667)</f>
        <v>45366.66667</v>
      </c>
      <c r="H12" s="1">
        <f>IFERROR(__xludf.DUMMYFUNCTION("""COMPUTED_VALUE"""),1121.09)</f>
        <v>1121.09</v>
      </c>
      <c r="J12" s="2">
        <f>IFERROR(__xludf.DUMMYFUNCTION("""COMPUTED_VALUE"""),45366.66666666667)</f>
        <v>45366.66667</v>
      </c>
      <c r="K12" s="1">
        <f>IFERROR(__xludf.DUMMYFUNCTION("""COMPUTED_VALUE"""),1127.93)</f>
        <v>1127.93</v>
      </c>
      <c r="M12" s="2">
        <f>IFERROR(__xludf.DUMMYFUNCTION("""COMPUTED_VALUE"""),45366.66666666667)</f>
        <v>45366.66667</v>
      </c>
      <c r="N12" s="1">
        <f>IFERROR(__xludf.DUMMYFUNCTION("""COMPUTED_VALUE"""),0.0)</f>
        <v>0</v>
      </c>
    </row>
    <row r="13">
      <c r="A13" s="2">
        <f>IFERROR(__xludf.DUMMYFUNCTION("""COMPUTED_VALUE"""),45373.66666666667)</f>
        <v>45373.66667</v>
      </c>
      <c r="B13" s="1">
        <f>IFERROR(__xludf.DUMMYFUNCTION("""COMPUTED_VALUE"""),1138.61)</f>
        <v>1138.61</v>
      </c>
      <c r="D13" s="2">
        <f>IFERROR(__xludf.DUMMYFUNCTION("""COMPUTED_VALUE"""),45373.66666666667)</f>
        <v>45373.66667</v>
      </c>
      <c r="E13" s="1">
        <f>IFERROR(__xludf.DUMMYFUNCTION("""COMPUTED_VALUE"""),1160.81)</f>
        <v>1160.81</v>
      </c>
      <c r="G13" s="2">
        <f>IFERROR(__xludf.DUMMYFUNCTION("""COMPUTED_VALUE"""),45373.66666666667)</f>
        <v>45373.66667</v>
      </c>
      <c r="H13" s="1">
        <f>IFERROR(__xludf.DUMMYFUNCTION("""COMPUTED_VALUE"""),1130.64)</f>
        <v>1130.64</v>
      </c>
      <c r="J13" s="2">
        <f>IFERROR(__xludf.DUMMYFUNCTION("""COMPUTED_VALUE"""),45373.66666666667)</f>
        <v>45373.66667</v>
      </c>
      <c r="K13" s="1">
        <f>IFERROR(__xludf.DUMMYFUNCTION("""COMPUTED_VALUE"""),1154.99)</f>
        <v>1154.99</v>
      </c>
      <c r="M13" s="2">
        <f>IFERROR(__xludf.DUMMYFUNCTION("""COMPUTED_VALUE"""),45373.66666666667)</f>
        <v>45373.66667</v>
      </c>
      <c r="N13" s="1">
        <f>IFERROR(__xludf.DUMMYFUNCTION("""COMPUTED_VALUE"""),0.0)</f>
        <v>0</v>
      </c>
    </row>
    <row r="14">
      <c r="A14" s="2">
        <f>IFERROR(__xludf.DUMMYFUNCTION("""COMPUTED_VALUE"""),45379.66666666667)</f>
        <v>45379.66667</v>
      </c>
      <c r="B14" s="1">
        <f>IFERROR(__xludf.DUMMYFUNCTION("""COMPUTED_VALUE"""),1150.27)</f>
        <v>1150.27</v>
      </c>
      <c r="D14" s="2">
        <f>IFERROR(__xludf.DUMMYFUNCTION("""COMPUTED_VALUE"""),45379.66666666667)</f>
        <v>45379.66667</v>
      </c>
      <c r="E14" s="1">
        <f>IFERROR(__xludf.DUMMYFUNCTION("""COMPUTED_VALUE"""),1158.09)</f>
        <v>1158.09</v>
      </c>
      <c r="G14" s="2">
        <f>IFERROR(__xludf.DUMMYFUNCTION("""COMPUTED_VALUE"""),45379.66666666667)</f>
        <v>45379.66667</v>
      </c>
      <c r="H14" s="1">
        <f>IFERROR(__xludf.DUMMYFUNCTION("""COMPUTED_VALUE"""),1147.5)</f>
        <v>1147.5</v>
      </c>
      <c r="J14" s="2">
        <f>IFERROR(__xludf.DUMMYFUNCTION("""COMPUTED_VALUE"""),45379.66666666667)</f>
        <v>45379.66667</v>
      </c>
      <c r="K14" s="1">
        <f>IFERROR(__xludf.DUMMYFUNCTION("""COMPUTED_VALUE"""),1155.71)</f>
        <v>1155.71</v>
      </c>
      <c r="M14" s="2">
        <f>IFERROR(__xludf.DUMMYFUNCTION("""COMPUTED_VALUE"""),45379.66666666667)</f>
        <v>45379.66667</v>
      </c>
      <c r="N14" s="1">
        <f>IFERROR(__xludf.DUMMYFUNCTION("""COMPUTED_VALUE"""),0.0)</f>
        <v>0</v>
      </c>
    </row>
    <row r="15">
      <c r="A15" s="2">
        <f>IFERROR(__xludf.DUMMYFUNCTION("""COMPUTED_VALUE"""),45387.66666666667)</f>
        <v>45387.66667</v>
      </c>
      <c r="B15" s="1">
        <f>IFERROR(__xludf.DUMMYFUNCTION("""COMPUTED_VALUE"""),1156.48)</f>
        <v>1156.48</v>
      </c>
      <c r="D15" s="2">
        <f>IFERROR(__xludf.DUMMYFUNCTION("""COMPUTED_VALUE"""),45387.66666666667)</f>
        <v>45387.66667</v>
      </c>
      <c r="E15" s="1">
        <f>IFERROR(__xludf.DUMMYFUNCTION("""COMPUTED_VALUE"""),1159.36)</f>
        <v>1159.36</v>
      </c>
      <c r="G15" s="2">
        <f>IFERROR(__xludf.DUMMYFUNCTION("""COMPUTED_VALUE"""),45387.66666666667)</f>
        <v>45387.66667</v>
      </c>
      <c r="H15" s="1">
        <f>IFERROR(__xludf.DUMMYFUNCTION("""COMPUTED_VALUE"""),1132.22)</f>
        <v>1132.22</v>
      </c>
      <c r="J15" s="2">
        <f>IFERROR(__xludf.DUMMYFUNCTION("""COMPUTED_VALUE"""),45387.66666666667)</f>
        <v>45387.66667</v>
      </c>
      <c r="K15" s="1">
        <f>IFERROR(__xludf.DUMMYFUNCTION("""COMPUTED_VALUE"""),1145.71)</f>
        <v>1145.71</v>
      </c>
      <c r="M15" s="2">
        <f>IFERROR(__xludf.DUMMYFUNCTION("""COMPUTED_VALUE"""),45387.66666666667)</f>
        <v>45387.66667</v>
      </c>
      <c r="N15" s="1">
        <f>IFERROR(__xludf.DUMMYFUNCTION("""COMPUTED_VALUE"""),0.0)</f>
        <v>0</v>
      </c>
    </row>
    <row r="16">
      <c r="A16" s="2">
        <f>IFERROR(__xludf.DUMMYFUNCTION("""COMPUTED_VALUE"""),45394.66666666667)</f>
        <v>45394.66667</v>
      </c>
      <c r="B16" s="1">
        <f>IFERROR(__xludf.DUMMYFUNCTION("""COMPUTED_VALUE"""),1147.49)</f>
        <v>1147.49</v>
      </c>
      <c r="D16" s="2">
        <f>IFERROR(__xludf.DUMMYFUNCTION("""COMPUTED_VALUE"""),45394.66666666667)</f>
        <v>45394.66667</v>
      </c>
      <c r="E16" s="1">
        <f>IFERROR(__xludf.DUMMYFUNCTION("""COMPUTED_VALUE"""),1150.48)</f>
        <v>1150.48</v>
      </c>
      <c r="G16" s="2">
        <f>IFERROR(__xludf.DUMMYFUNCTION("""COMPUTED_VALUE"""),45394.66666666667)</f>
        <v>45394.66667</v>
      </c>
      <c r="H16" s="1">
        <f>IFERROR(__xludf.DUMMYFUNCTION("""COMPUTED_VALUE"""),1128.14)</f>
        <v>1128.14</v>
      </c>
      <c r="J16" s="2">
        <f>IFERROR(__xludf.DUMMYFUNCTION("""COMPUTED_VALUE"""),45394.66666666667)</f>
        <v>45394.66667</v>
      </c>
      <c r="K16" s="1">
        <f>IFERROR(__xludf.DUMMYFUNCTION("""COMPUTED_VALUE"""),1131.61)</f>
        <v>1131.61</v>
      </c>
      <c r="M16" s="2">
        <f>IFERROR(__xludf.DUMMYFUNCTION("""COMPUTED_VALUE"""),45394.66666666667)</f>
        <v>45394.66667</v>
      </c>
      <c r="N16" s="1">
        <f>IFERROR(__xludf.DUMMYFUNCTION("""COMPUTED_VALUE"""),0.0)</f>
        <v>0</v>
      </c>
    </row>
    <row r="17">
      <c r="A17" s="2">
        <f>IFERROR(__xludf.DUMMYFUNCTION("""COMPUTED_VALUE"""),45401.66666666667)</f>
        <v>45401.66667</v>
      </c>
      <c r="B17" s="1">
        <f>IFERROR(__xludf.DUMMYFUNCTION("""COMPUTED_VALUE"""),1139.44)</f>
        <v>1139.44</v>
      </c>
      <c r="D17" s="2">
        <f>IFERROR(__xludf.DUMMYFUNCTION("""COMPUTED_VALUE"""),45401.66666666667)</f>
        <v>45401.66667</v>
      </c>
      <c r="E17" s="1">
        <f>IFERROR(__xludf.DUMMYFUNCTION("""COMPUTED_VALUE"""),1141.32)</f>
        <v>1141.32</v>
      </c>
      <c r="G17" s="2">
        <f>IFERROR(__xludf.DUMMYFUNCTION("""COMPUTED_VALUE"""),45401.66666666667)</f>
        <v>45401.66667</v>
      </c>
      <c r="H17" s="1">
        <f>IFERROR(__xludf.DUMMYFUNCTION("""COMPUTED_VALUE"""),1089.69)</f>
        <v>1089.69</v>
      </c>
      <c r="J17" s="2">
        <f>IFERROR(__xludf.DUMMYFUNCTION("""COMPUTED_VALUE"""),45401.66666666667)</f>
        <v>45401.66667</v>
      </c>
      <c r="K17" s="1">
        <f>IFERROR(__xludf.DUMMYFUNCTION("""COMPUTED_VALUE"""),1092.87)</f>
        <v>1092.87</v>
      </c>
      <c r="M17" s="2">
        <f>IFERROR(__xludf.DUMMYFUNCTION("""COMPUTED_VALUE"""),45401.66666666667)</f>
        <v>45401.66667</v>
      </c>
      <c r="N17" s="1">
        <f>IFERROR(__xludf.DUMMYFUNCTION("""COMPUTED_VALUE"""),0.0)</f>
        <v>0</v>
      </c>
    </row>
    <row r="18">
      <c r="A18" s="2">
        <f>IFERROR(__xludf.DUMMYFUNCTION("""COMPUTED_VALUE"""),45408.66666666667)</f>
        <v>45408.66667</v>
      </c>
      <c r="B18" s="1">
        <f>IFERROR(__xludf.DUMMYFUNCTION("""COMPUTED_VALUE"""),1099.17)</f>
        <v>1099.17</v>
      </c>
      <c r="D18" s="2">
        <f>IFERROR(__xludf.DUMMYFUNCTION("""COMPUTED_VALUE"""),45408.66666666667)</f>
        <v>45408.66667</v>
      </c>
      <c r="E18" s="1">
        <f>IFERROR(__xludf.DUMMYFUNCTION("""COMPUTED_VALUE"""),1127.66)</f>
        <v>1127.66</v>
      </c>
      <c r="G18" s="2">
        <f>IFERROR(__xludf.DUMMYFUNCTION("""COMPUTED_VALUE"""),45408.66666666667)</f>
        <v>45408.66667</v>
      </c>
      <c r="H18" s="1">
        <f>IFERROR(__xludf.DUMMYFUNCTION("""COMPUTED_VALUE"""),1092.87)</f>
        <v>1092.87</v>
      </c>
      <c r="J18" s="2">
        <f>IFERROR(__xludf.DUMMYFUNCTION("""COMPUTED_VALUE"""),45408.66666666667)</f>
        <v>45408.66667</v>
      </c>
      <c r="K18" s="1">
        <f>IFERROR(__xludf.DUMMYFUNCTION("""COMPUTED_VALUE"""),1124.5)</f>
        <v>1124.5</v>
      </c>
      <c r="M18" s="2">
        <f>IFERROR(__xludf.DUMMYFUNCTION("""COMPUTED_VALUE"""),45408.66666666667)</f>
        <v>45408.66667</v>
      </c>
      <c r="N18" s="1">
        <f>IFERROR(__xludf.DUMMYFUNCTION("""COMPUTED_VALUE"""),0.0)</f>
        <v>0</v>
      </c>
    </row>
    <row r="19">
      <c r="A19" s="2">
        <f>IFERROR(__xludf.DUMMYFUNCTION("""COMPUTED_VALUE"""),45415.66666666667)</f>
        <v>45415.66667</v>
      </c>
      <c r="B19" s="1">
        <f>IFERROR(__xludf.DUMMYFUNCTION("""COMPUTED_VALUE"""),1128.19)</f>
        <v>1128.19</v>
      </c>
      <c r="D19" s="2">
        <f>IFERROR(__xludf.DUMMYFUNCTION("""COMPUTED_VALUE"""),45415.66666666667)</f>
        <v>45415.66667</v>
      </c>
      <c r="E19" s="1">
        <f>IFERROR(__xludf.DUMMYFUNCTION("""COMPUTED_VALUE"""),1134.6)</f>
        <v>1134.6</v>
      </c>
      <c r="G19" s="2">
        <f>IFERROR(__xludf.DUMMYFUNCTION("""COMPUTED_VALUE"""),45415.66666666667)</f>
        <v>45415.66667</v>
      </c>
      <c r="H19" s="1">
        <f>IFERROR(__xludf.DUMMYFUNCTION("""COMPUTED_VALUE"""),1104.81)</f>
        <v>1104.81</v>
      </c>
      <c r="J19" s="2">
        <f>IFERROR(__xludf.DUMMYFUNCTION("""COMPUTED_VALUE"""),45415.66666666667)</f>
        <v>45415.66667</v>
      </c>
      <c r="K19" s="1">
        <f>IFERROR(__xludf.DUMMYFUNCTION("""COMPUTED_VALUE"""),1132.6)</f>
        <v>1132.6</v>
      </c>
      <c r="M19" s="2">
        <f>IFERROR(__xludf.DUMMYFUNCTION("""COMPUTED_VALUE"""),45415.66666666667)</f>
        <v>45415.66667</v>
      </c>
      <c r="N19" s="1">
        <f>IFERROR(__xludf.DUMMYFUNCTION("""COMPUTED_VALUE"""),0.0)</f>
        <v>0</v>
      </c>
    </row>
    <row r="20">
      <c r="A20" s="2">
        <f>IFERROR(__xludf.DUMMYFUNCTION("""COMPUTED_VALUE"""),45422.66666666667)</f>
        <v>45422.66667</v>
      </c>
      <c r="B20" s="1">
        <f>IFERROR(__xludf.DUMMYFUNCTION("""COMPUTED_VALUE"""),1136.92)</f>
        <v>1136.92</v>
      </c>
      <c r="D20" s="2">
        <f>IFERROR(__xludf.DUMMYFUNCTION("""COMPUTED_VALUE"""),45422.66666666667)</f>
        <v>45422.66667</v>
      </c>
      <c r="E20" s="1">
        <f>IFERROR(__xludf.DUMMYFUNCTION("""COMPUTED_VALUE"""),1156.2)</f>
        <v>1156.2</v>
      </c>
      <c r="G20" s="2">
        <f>IFERROR(__xludf.DUMMYFUNCTION("""COMPUTED_VALUE"""),45422.66666666667)</f>
        <v>45422.66667</v>
      </c>
      <c r="H20" s="1">
        <f>IFERROR(__xludf.DUMMYFUNCTION("""COMPUTED_VALUE"""),1136.35)</f>
        <v>1136.35</v>
      </c>
      <c r="J20" s="2">
        <f>IFERROR(__xludf.DUMMYFUNCTION("""COMPUTED_VALUE"""),45422.66666666667)</f>
        <v>45422.66667</v>
      </c>
      <c r="K20" s="1">
        <f>IFERROR(__xludf.DUMMYFUNCTION("""COMPUTED_VALUE"""),1152.14)</f>
        <v>1152.14</v>
      </c>
      <c r="M20" s="2">
        <f>IFERROR(__xludf.DUMMYFUNCTION("""COMPUTED_VALUE"""),45422.66666666667)</f>
        <v>45422.66667</v>
      </c>
      <c r="N20" s="1">
        <f>IFERROR(__xludf.DUMMYFUNCTION("""COMPUTED_VALUE"""),0.0)</f>
        <v>0</v>
      </c>
    </row>
    <row r="21">
      <c r="A21" s="2">
        <f>IFERROR(__xludf.DUMMYFUNCTION("""COMPUTED_VALUE"""),45429.66666666667)</f>
        <v>45429.66667</v>
      </c>
      <c r="B21" s="1">
        <f>IFERROR(__xludf.DUMMYFUNCTION("""COMPUTED_VALUE"""),1154.8)</f>
        <v>1154.8</v>
      </c>
      <c r="D21" s="2">
        <f>IFERROR(__xludf.DUMMYFUNCTION("""COMPUTED_VALUE"""),45429.66666666667)</f>
        <v>45429.66667</v>
      </c>
      <c r="E21" s="1">
        <f>IFERROR(__xludf.DUMMYFUNCTION("""COMPUTED_VALUE"""),1177.55)</f>
        <v>1177.55</v>
      </c>
      <c r="G21" s="2">
        <f>IFERROR(__xludf.DUMMYFUNCTION("""COMPUTED_VALUE"""),45429.66666666667)</f>
        <v>45429.66667</v>
      </c>
      <c r="H21" s="1">
        <f>IFERROR(__xludf.DUMMYFUNCTION("""COMPUTED_VALUE"""),1149.78)</f>
        <v>1149.78</v>
      </c>
      <c r="J21" s="2">
        <f>IFERROR(__xludf.DUMMYFUNCTION("""COMPUTED_VALUE"""),45429.66666666667)</f>
        <v>45429.66667</v>
      </c>
      <c r="K21" s="1">
        <f>IFERROR(__xludf.DUMMYFUNCTION("""COMPUTED_VALUE"""),1171.89)</f>
        <v>1171.89</v>
      </c>
      <c r="M21" s="2">
        <f>IFERROR(__xludf.DUMMYFUNCTION("""COMPUTED_VALUE"""),45429.66666666667)</f>
        <v>45429.66667</v>
      </c>
      <c r="N21" s="1">
        <f>IFERROR(__xludf.DUMMYFUNCTION("""COMPUTED_VALUE"""),0.0)</f>
        <v>0</v>
      </c>
    </row>
    <row r="22">
      <c r="A22" s="2">
        <f>IFERROR(__xludf.DUMMYFUNCTION("""COMPUTED_VALUE"""),45436.66666666667)</f>
        <v>45436.66667</v>
      </c>
      <c r="B22" s="1">
        <f>IFERROR(__xludf.DUMMYFUNCTION("""COMPUTED_VALUE"""),1171.97)</f>
        <v>1171.97</v>
      </c>
      <c r="D22" s="2">
        <f>IFERROR(__xludf.DUMMYFUNCTION("""COMPUTED_VALUE"""),45436.66666666667)</f>
        <v>45436.66667</v>
      </c>
      <c r="E22" s="1">
        <f>IFERROR(__xludf.DUMMYFUNCTION("""COMPUTED_VALUE"""),1183.97)</f>
        <v>1183.97</v>
      </c>
      <c r="G22" s="2">
        <f>IFERROR(__xludf.DUMMYFUNCTION("""COMPUTED_VALUE"""),45436.66666666667)</f>
        <v>45436.66667</v>
      </c>
      <c r="H22" s="1">
        <f>IFERROR(__xludf.DUMMYFUNCTION("""COMPUTED_VALUE"""),1164.78)</f>
        <v>1164.78</v>
      </c>
      <c r="J22" s="2">
        <f>IFERROR(__xludf.DUMMYFUNCTION("""COMPUTED_VALUE"""),45436.66666666667)</f>
        <v>45436.66667</v>
      </c>
      <c r="K22" s="1">
        <f>IFERROR(__xludf.DUMMYFUNCTION("""COMPUTED_VALUE"""),1175.4)</f>
        <v>1175.4</v>
      </c>
      <c r="M22" s="2">
        <f>IFERROR(__xludf.DUMMYFUNCTION("""COMPUTED_VALUE"""),45436.66666666667)</f>
        <v>45436.66667</v>
      </c>
      <c r="N22" s="1">
        <f>IFERROR(__xludf.DUMMYFUNCTION("""COMPUTED_VALUE"""),0.0)</f>
        <v>0</v>
      </c>
    </row>
    <row r="23">
      <c r="A23" s="2">
        <f>IFERROR(__xludf.DUMMYFUNCTION("""COMPUTED_VALUE"""),45443.66666666667)</f>
        <v>45443.66667</v>
      </c>
      <c r="B23" s="1">
        <f>IFERROR(__xludf.DUMMYFUNCTION("""COMPUTED_VALUE"""),1177.83)</f>
        <v>1177.83</v>
      </c>
      <c r="D23" s="2">
        <f>IFERROR(__xludf.DUMMYFUNCTION("""COMPUTED_VALUE"""),45443.66666666667)</f>
        <v>45443.66667</v>
      </c>
      <c r="E23" s="1">
        <f>IFERROR(__xludf.DUMMYFUNCTION("""COMPUTED_VALUE"""),1178.77)</f>
        <v>1178.77</v>
      </c>
      <c r="G23" s="2">
        <f>IFERROR(__xludf.DUMMYFUNCTION("""COMPUTED_VALUE"""),45443.66666666667)</f>
        <v>45443.66667</v>
      </c>
      <c r="H23" s="1">
        <f>IFERROR(__xludf.DUMMYFUNCTION("""COMPUTED_VALUE"""),1149.52)</f>
        <v>1149.52</v>
      </c>
      <c r="J23" s="2">
        <f>IFERROR(__xludf.DUMMYFUNCTION("""COMPUTED_VALUE"""),45443.66666666667)</f>
        <v>45443.66667</v>
      </c>
      <c r="K23" s="1">
        <f>IFERROR(__xludf.DUMMYFUNCTION("""COMPUTED_VALUE"""),1169.03)</f>
        <v>1169.03</v>
      </c>
      <c r="M23" s="2">
        <f>IFERROR(__xludf.DUMMYFUNCTION("""COMPUTED_VALUE"""),45443.66666666667)</f>
        <v>45443.66667</v>
      </c>
      <c r="N23" s="1">
        <f>IFERROR(__xludf.DUMMYFUNCTION("""COMPUTED_VALUE"""),0.0)</f>
        <v>0</v>
      </c>
    </row>
    <row r="24">
      <c r="A24" s="2">
        <f>IFERROR(__xludf.DUMMYFUNCTION("""COMPUTED_VALUE"""),45450.66666666667)</f>
        <v>45450.66667</v>
      </c>
      <c r="B24" s="1">
        <f>IFERROR(__xludf.DUMMYFUNCTION("""COMPUTED_VALUE"""),1174.96)</f>
        <v>1174.96</v>
      </c>
      <c r="D24" s="2">
        <f>IFERROR(__xludf.DUMMYFUNCTION("""COMPUTED_VALUE"""),45450.66666666667)</f>
        <v>45450.66667</v>
      </c>
      <c r="E24" s="1">
        <f>IFERROR(__xludf.DUMMYFUNCTION("""COMPUTED_VALUE"""),1198.66)</f>
        <v>1198.66</v>
      </c>
      <c r="G24" s="2">
        <f>IFERROR(__xludf.DUMMYFUNCTION("""COMPUTED_VALUE"""),45450.66666666667)</f>
        <v>45450.66667</v>
      </c>
      <c r="H24" s="1">
        <f>IFERROR(__xludf.DUMMYFUNCTION("""COMPUTED_VALUE"""),1161.8)</f>
        <v>1161.8</v>
      </c>
      <c r="J24" s="2">
        <f>IFERROR(__xludf.DUMMYFUNCTION("""COMPUTED_VALUE"""),45450.66666666667)</f>
        <v>45450.66667</v>
      </c>
      <c r="K24" s="1">
        <f>IFERROR(__xludf.DUMMYFUNCTION("""COMPUTED_VALUE"""),1192.15)</f>
        <v>1192.15</v>
      </c>
      <c r="M24" s="2">
        <f>IFERROR(__xludf.DUMMYFUNCTION("""COMPUTED_VALUE"""),45450.66666666667)</f>
        <v>45450.66667</v>
      </c>
      <c r="N24" s="1">
        <f>IFERROR(__xludf.DUMMYFUNCTION("""COMPUTED_VALUE"""),0.0)</f>
        <v>0</v>
      </c>
    </row>
    <row r="25">
      <c r="A25" s="2">
        <f>IFERROR(__xludf.DUMMYFUNCTION("""COMPUTED_VALUE"""),45457.66666666667)</f>
        <v>45457.66667</v>
      </c>
      <c r="B25" s="1">
        <f>IFERROR(__xludf.DUMMYFUNCTION("""COMPUTED_VALUE"""),1190.56)</f>
        <v>1190.56</v>
      </c>
      <c r="D25" s="2">
        <f>IFERROR(__xludf.DUMMYFUNCTION("""COMPUTED_VALUE"""),45457.66666666667)</f>
        <v>45457.66667</v>
      </c>
      <c r="E25" s="1">
        <f>IFERROR(__xludf.DUMMYFUNCTION("""COMPUTED_VALUE"""),1217.55)</f>
        <v>1217.55</v>
      </c>
      <c r="G25" s="2">
        <f>IFERROR(__xludf.DUMMYFUNCTION("""COMPUTED_VALUE"""),45457.66666666667)</f>
        <v>45457.66667</v>
      </c>
      <c r="H25" s="1">
        <f>IFERROR(__xludf.DUMMYFUNCTION("""COMPUTED_VALUE"""),1188.11)</f>
        <v>1188.11</v>
      </c>
      <c r="J25" s="2">
        <f>IFERROR(__xludf.DUMMYFUNCTION("""COMPUTED_VALUE"""),45457.66666666667)</f>
        <v>45457.66667</v>
      </c>
      <c r="K25" s="1">
        <f>IFERROR(__xludf.DUMMYFUNCTION("""COMPUTED_VALUE"""),1216.88)</f>
        <v>1216.88</v>
      </c>
      <c r="M25" s="2">
        <f>IFERROR(__xludf.DUMMYFUNCTION("""COMPUTED_VALUE"""),45457.66666666667)</f>
        <v>45457.66667</v>
      </c>
      <c r="N25" s="1">
        <f>IFERROR(__xludf.DUMMYFUNCTION("""COMPUTED_VALUE"""),0.0)</f>
        <v>0</v>
      </c>
    </row>
    <row r="26">
      <c r="A26" s="2">
        <f>IFERROR(__xludf.DUMMYFUNCTION("""COMPUTED_VALUE"""),45464.66666666667)</f>
        <v>45464.66667</v>
      </c>
      <c r="B26" s="1">
        <f>IFERROR(__xludf.DUMMYFUNCTION("""COMPUTED_VALUE"""),1216.14)</f>
        <v>1216.14</v>
      </c>
      <c r="D26" s="2">
        <f>IFERROR(__xludf.DUMMYFUNCTION("""COMPUTED_VALUE"""),45464.66666666667)</f>
        <v>45464.66667</v>
      </c>
      <c r="E26" s="1">
        <f>IFERROR(__xludf.DUMMYFUNCTION("""COMPUTED_VALUE"""),1233.59)</f>
        <v>1233.59</v>
      </c>
      <c r="G26" s="2">
        <f>IFERROR(__xludf.DUMMYFUNCTION("""COMPUTED_VALUE"""),45464.66666666667)</f>
        <v>45464.66667</v>
      </c>
      <c r="H26" s="1">
        <f>IFERROR(__xludf.DUMMYFUNCTION("""COMPUTED_VALUE"""),1214.4)</f>
        <v>1214.4</v>
      </c>
      <c r="J26" s="2">
        <f>IFERROR(__xludf.DUMMYFUNCTION("""COMPUTED_VALUE"""),45464.66666666667)</f>
        <v>45464.66667</v>
      </c>
      <c r="K26" s="1">
        <f>IFERROR(__xludf.DUMMYFUNCTION("""COMPUTED_VALUE"""),1222.85)</f>
        <v>1222.85</v>
      </c>
      <c r="M26" s="2">
        <f>IFERROR(__xludf.DUMMYFUNCTION("""COMPUTED_VALUE"""),45464.66666666667)</f>
        <v>45464.66667</v>
      </c>
      <c r="N26" s="1">
        <f>IFERROR(__xludf.DUMMYFUNCTION("""COMPUTED_VALUE"""),0.0)</f>
        <v>0</v>
      </c>
    </row>
    <row r="27">
      <c r="A27" s="2">
        <f>IFERROR(__xludf.DUMMYFUNCTION("""COMPUTED_VALUE"""),45471.66666666667)</f>
        <v>45471.66667</v>
      </c>
      <c r="B27" s="1">
        <f>IFERROR(__xludf.DUMMYFUNCTION("""COMPUTED_VALUE"""),1221.71)</f>
        <v>1221.71</v>
      </c>
      <c r="D27" s="2">
        <f>IFERROR(__xludf.DUMMYFUNCTION("""COMPUTED_VALUE"""),45471.66666666667)</f>
        <v>45471.66667</v>
      </c>
      <c r="E27" s="1">
        <f>IFERROR(__xludf.DUMMYFUNCTION("""COMPUTED_VALUE"""),1240.1)</f>
        <v>1240.1</v>
      </c>
      <c r="G27" s="2">
        <f>IFERROR(__xludf.DUMMYFUNCTION("""COMPUTED_VALUE"""),45471.66666666667)</f>
        <v>45471.66667</v>
      </c>
      <c r="H27" s="1">
        <f>IFERROR(__xludf.DUMMYFUNCTION("""COMPUTED_VALUE"""),1216.57)</f>
        <v>1216.57</v>
      </c>
      <c r="J27" s="2">
        <f>IFERROR(__xludf.DUMMYFUNCTION("""COMPUTED_VALUE"""),45471.66666666667)</f>
        <v>45471.66667</v>
      </c>
      <c r="K27" s="1">
        <f>IFERROR(__xludf.DUMMYFUNCTION("""COMPUTED_VALUE"""),1223.9)</f>
        <v>1223.9</v>
      </c>
      <c r="M27" s="2">
        <f>IFERROR(__xludf.DUMMYFUNCTION("""COMPUTED_VALUE"""),45471.66666666667)</f>
        <v>45471.66667</v>
      </c>
      <c r="N27" s="1">
        <f>IFERROR(__xludf.DUMMYFUNCTION("""COMPUTED_VALUE"""),0.0)</f>
        <v>0</v>
      </c>
    </row>
    <row r="28">
      <c r="A28" s="2">
        <f>IFERROR(__xludf.DUMMYFUNCTION("""COMPUTED_VALUE"""),45478.66666666667)</f>
        <v>45478.66667</v>
      </c>
      <c r="B28" s="1">
        <f>IFERROR(__xludf.DUMMYFUNCTION("""COMPUTED_VALUE"""),1226.56)</f>
        <v>1226.56</v>
      </c>
      <c r="D28" s="2">
        <f>IFERROR(__xludf.DUMMYFUNCTION("""COMPUTED_VALUE"""),45478.66666666667)</f>
        <v>45478.66667</v>
      </c>
      <c r="E28" s="1">
        <f>IFERROR(__xludf.DUMMYFUNCTION("""COMPUTED_VALUE"""),1255.83)</f>
        <v>1255.83</v>
      </c>
      <c r="G28" s="2">
        <f>IFERROR(__xludf.DUMMYFUNCTION("""COMPUTED_VALUE"""),45478.66666666667)</f>
        <v>45478.66667</v>
      </c>
      <c r="H28" s="1">
        <f>IFERROR(__xludf.DUMMYFUNCTION("""COMPUTED_VALUE"""),1221.66)</f>
        <v>1221.66</v>
      </c>
      <c r="J28" s="2">
        <f>IFERROR(__xludf.DUMMYFUNCTION("""COMPUTED_VALUE"""),45478.66666666667)</f>
        <v>45478.66667</v>
      </c>
      <c r="K28" s="1">
        <f>IFERROR(__xludf.DUMMYFUNCTION("""COMPUTED_VALUE"""),1255.2)</f>
        <v>1255.2</v>
      </c>
      <c r="M28" s="2">
        <f>IFERROR(__xludf.DUMMYFUNCTION("""COMPUTED_VALUE"""),45478.66666666667)</f>
        <v>45478.66667</v>
      </c>
      <c r="N28" s="1">
        <f>IFERROR(__xludf.DUMMYFUNCTION("""COMPUTED_VALUE"""),0.0)</f>
        <v>0</v>
      </c>
    </row>
    <row r="29">
      <c r="A29" s="2">
        <f>IFERROR(__xludf.DUMMYFUNCTION("""COMPUTED_VALUE"""),45485.66666666667)</f>
        <v>45485.66667</v>
      </c>
      <c r="B29" s="1">
        <f>IFERROR(__xludf.DUMMYFUNCTION("""COMPUTED_VALUE"""),1256.52)</f>
        <v>1256.52</v>
      </c>
      <c r="D29" s="2">
        <f>IFERROR(__xludf.DUMMYFUNCTION("""COMPUTED_VALUE"""),45485.66666666667)</f>
        <v>45485.66667</v>
      </c>
      <c r="E29" s="1">
        <f>IFERROR(__xludf.DUMMYFUNCTION("""COMPUTED_VALUE"""),1271.68)</f>
        <v>1271.68</v>
      </c>
      <c r="G29" s="2">
        <f>IFERROR(__xludf.DUMMYFUNCTION("""COMPUTED_VALUE"""),45485.66666666667)</f>
        <v>45485.66667</v>
      </c>
      <c r="H29" s="1">
        <f>IFERROR(__xludf.DUMMYFUNCTION("""COMPUTED_VALUE"""),1251.59)</f>
        <v>1251.59</v>
      </c>
      <c r="J29" s="2">
        <f>IFERROR(__xludf.DUMMYFUNCTION("""COMPUTED_VALUE"""),45485.66666666667)</f>
        <v>45485.66667</v>
      </c>
      <c r="K29" s="1">
        <f>IFERROR(__xludf.DUMMYFUNCTION("""COMPUTED_VALUE"""),1259.82)</f>
        <v>1259.82</v>
      </c>
      <c r="M29" s="2">
        <f>IFERROR(__xludf.DUMMYFUNCTION("""COMPUTED_VALUE"""),45485.66666666667)</f>
        <v>45485.66667</v>
      </c>
      <c r="N29" s="1">
        <f>IFERROR(__xludf.DUMMYFUNCTION("""COMPUTED_VALUE"""),0.0)</f>
        <v>0</v>
      </c>
    </row>
    <row r="30">
      <c r="A30" s="2">
        <f>IFERROR(__xludf.DUMMYFUNCTION("""COMPUTED_VALUE"""),45492.66666666667)</f>
        <v>45492.66667</v>
      </c>
      <c r="B30" s="1">
        <f>IFERROR(__xludf.DUMMYFUNCTION("""COMPUTED_VALUE"""),1266.34)</f>
        <v>1266.34</v>
      </c>
      <c r="D30" s="2">
        <f>IFERROR(__xludf.DUMMYFUNCTION("""COMPUTED_VALUE"""),45492.66666666667)</f>
        <v>45492.66667</v>
      </c>
      <c r="E30" s="1">
        <f>IFERROR(__xludf.DUMMYFUNCTION("""COMPUTED_VALUE"""),1272.71)</f>
        <v>1272.71</v>
      </c>
      <c r="G30" s="2">
        <f>IFERROR(__xludf.DUMMYFUNCTION("""COMPUTED_VALUE"""),45492.66666666667)</f>
        <v>45492.66667</v>
      </c>
      <c r="H30" s="1">
        <f>IFERROR(__xludf.DUMMYFUNCTION("""COMPUTED_VALUE"""),1228.49)</f>
        <v>1228.49</v>
      </c>
      <c r="J30" s="2">
        <f>IFERROR(__xludf.DUMMYFUNCTION("""COMPUTED_VALUE"""),45492.66666666667)</f>
        <v>45492.66667</v>
      </c>
      <c r="K30" s="1">
        <f>IFERROR(__xludf.DUMMYFUNCTION("""COMPUTED_VALUE"""),1230.39)</f>
        <v>1230.39</v>
      </c>
      <c r="M30" s="2">
        <f>IFERROR(__xludf.DUMMYFUNCTION("""COMPUTED_VALUE"""),45492.66666666667)</f>
        <v>45492.66667</v>
      </c>
      <c r="N30" s="1">
        <f>IFERROR(__xludf.DUMMYFUNCTION("""COMPUTED_VALUE"""),0.0)</f>
        <v>0</v>
      </c>
    </row>
    <row r="31">
      <c r="A31" s="2">
        <f>IFERROR(__xludf.DUMMYFUNCTION("""COMPUTED_VALUE"""),45499.66666666667)</f>
        <v>45499.66667</v>
      </c>
      <c r="B31" s="1">
        <f>IFERROR(__xludf.DUMMYFUNCTION("""COMPUTED_VALUE"""),1240.92)</f>
        <v>1240.92</v>
      </c>
      <c r="D31" s="2">
        <f>IFERROR(__xludf.DUMMYFUNCTION("""COMPUTED_VALUE"""),45499.66666666667)</f>
        <v>45499.66667</v>
      </c>
      <c r="E31" s="1">
        <f>IFERROR(__xludf.DUMMYFUNCTION("""COMPUTED_VALUE"""),1250.09)</f>
        <v>1250.09</v>
      </c>
      <c r="G31" s="2">
        <f>IFERROR(__xludf.DUMMYFUNCTION("""COMPUTED_VALUE"""),45499.66666666667)</f>
        <v>45499.66667</v>
      </c>
      <c r="H31" s="1">
        <f>IFERROR(__xludf.DUMMYFUNCTION("""COMPUTED_VALUE"""),1199.69)</f>
        <v>1199.69</v>
      </c>
      <c r="J31" s="2">
        <f>IFERROR(__xludf.DUMMYFUNCTION("""COMPUTED_VALUE"""),45499.66666666667)</f>
        <v>45499.66667</v>
      </c>
      <c r="K31" s="1">
        <f>IFERROR(__xludf.DUMMYFUNCTION("""COMPUTED_VALUE"""),1216.07)</f>
        <v>1216.07</v>
      </c>
      <c r="M31" s="2">
        <f>IFERROR(__xludf.DUMMYFUNCTION("""COMPUTED_VALUE"""),45499.66666666667)</f>
        <v>45499.66667</v>
      </c>
      <c r="N31" s="1">
        <f>IFERROR(__xludf.DUMMYFUNCTION("""COMPUTED_VALUE"""),0.0)</f>
        <v>0</v>
      </c>
    </row>
    <row r="32">
      <c r="A32" s="2">
        <f>IFERROR(__xludf.DUMMYFUNCTION("""COMPUTED_VALUE"""),45506.66666666667)</f>
        <v>45506.66667</v>
      </c>
      <c r="B32" s="1">
        <f>IFERROR(__xludf.DUMMYFUNCTION("""COMPUTED_VALUE"""),1221.24)</f>
        <v>1221.24</v>
      </c>
      <c r="D32" s="2">
        <f>IFERROR(__xludf.DUMMYFUNCTION("""COMPUTED_VALUE"""),45506.66666666667)</f>
        <v>45506.66667</v>
      </c>
      <c r="E32" s="1">
        <f>IFERROR(__xludf.DUMMYFUNCTION("""COMPUTED_VALUE"""),1240.83)</f>
        <v>1240.83</v>
      </c>
      <c r="G32" s="2">
        <f>IFERROR(__xludf.DUMMYFUNCTION("""COMPUTED_VALUE"""),45506.66666666667)</f>
        <v>45506.66667</v>
      </c>
      <c r="H32" s="1">
        <f>IFERROR(__xludf.DUMMYFUNCTION("""COMPUTED_VALUE"""),1180.36)</f>
        <v>1180.36</v>
      </c>
      <c r="J32" s="2">
        <f>IFERROR(__xludf.DUMMYFUNCTION("""COMPUTED_VALUE"""),45506.66666666667)</f>
        <v>45506.66667</v>
      </c>
      <c r="K32" s="1">
        <f>IFERROR(__xludf.DUMMYFUNCTION("""COMPUTED_VALUE"""),1190.35)</f>
        <v>1190.35</v>
      </c>
      <c r="M32" s="2">
        <f>IFERROR(__xludf.DUMMYFUNCTION("""COMPUTED_VALUE"""),45506.66666666667)</f>
        <v>45506.66667</v>
      </c>
      <c r="N32" s="1">
        <f>IFERROR(__xludf.DUMMYFUNCTION("""COMPUTED_VALUE"""),0.0)</f>
        <v>0</v>
      </c>
    </row>
    <row r="33">
      <c r="A33" s="2">
        <f>IFERROR(__xludf.DUMMYFUNCTION("""COMPUTED_VALUE"""),45513.66666666667)</f>
        <v>45513.66667</v>
      </c>
      <c r="B33" s="1">
        <f>IFERROR(__xludf.DUMMYFUNCTION("""COMPUTED_VALUE"""),1135.82)</f>
        <v>1135.82</v>
      </c>
      <c r="D33" s="2">
        <f>IFERROR(__xludf.DUMMYFUNCTION("""COMPUTED_VALUE"""),45513.66666666667)</f>
        <v>45513.66667</v>
      </c>
      <c r="E33" s="1">
        <f>IFERROR(__xludf.DUMMYFUNCTION("""COMPUTED_VALUE"""),1191.79)</f>
        <v>1191.79</v>
      </c>
      <c r="G33" s="2">
        <f>IFERROR(__xludf.DUMMYFUNCTION("""COMPUTED_VALUE"""),45513.66666666667)</f>
        <v>45513.66667</v>
      </c>
      <c r="H33" s="1">
        <f>IFERROR(__xludf.DUMMYFUNCTION("""COMPUTED_VALUE"""),1133.26)</f>
        <v>1133.26</v>
      </c>
      <c r="J33" s="2">
        <f>IFERROR(__xludf.DUMMYFUNCTION("""COMPUTED_VALUE"""),45513.66666666667)</f>
        <v>45513.66667</v>
      </c>
      <c r="K33" s="1">
        <f>IFERROR(__xludf.DUMMYFUNCTION("""COMPUTED_VALUE"""),1188.46)</f>
        <v>1188.46</v>
      </c>
      <c r="M33" s="2">
        <f>IFERROR(__xludf.DUMMYFUNCTION("""COMPUTED_VALUE"""),45513.66666666667)</f>
        <v>45513.66667</v>
      </c>
      <c r="N33" s="1">
        <f>IFERROR(__xludf.DUMMYFUNCTION("""COMPUTED_VALUE"""),0.0)</f>
        <v>0</v>
      </c>
    </row>
    <row r="34">
      <c r="A34" s="2">
        <f>IFERROR(__xludf.DUMMYFUNCTION("""COMPUTED_VALUE"""),45520.66666666667)</f>
        <v>45520.66667</v>
      </c>
      <c r="B34" s="1">
        <f>IFERROR(__xludf.DUMMYFUNCTION("""COMPUTED_VALUE"""),1190.88)</f>
        <v>1190.88</v>
      </c>
      <c r="D34" s="2">
        <f>IFERROR(__xludf.DUMMYFUNCTION("""COMPUTED_VALUE"""),45520.66666666667)</f>
        <v>45520.66667</v>
      </c>
      <c r="E34" s="1">
        <f>IFERROR(__xludf.DUMMYFUNCTION("""COMPUTED_VALUE"""),1242.32)</f>
        <v>1242.32</v>
      </c>
      <c r="G34" s="2">
        <f>IFERROR(__xludf.DUMMYFUNCTION("""COMPUTED_VALUE"""),45520.66666666667)</f>
        <v>45520.66667</v>
      </c>
      <c r="H34" s="1">
        <f>IFERROR(__xludf.DUMMYFUNCTION("""COMPUTED_VALUE"""),1184.82)</f>
        <v>1184.82</v>
      </c>
      <c r="J34" s="2">
        <f>IFERROR(__xludf.DUMMYFUNCTION("""COMPUTED_VALUE"""),45520.66666666667)</f>
        <v>45520.66667</v>
      </c>
      <c r="K34" s="1">
        <f>IFERROR(__xludf.DUMMYFUNCTION("""COMPUTED_VALUE"""),1240.34)</f>
        <v>1240.34</v>
      </c>
      <c r="M34" s="2">
        <f>IFERROR(__xludf.DUMMYFUNCTION("""COMPUTED_VALUE"""),45520.66666666667)</f>
        <v>45520.66667</v>
      </c>
      <c r="N34" s="1">
        <f>IFERROR(__xludf.DUMMYFUNCTION("""COMPUTED_VALUE"""),0.0)</f>
        <v>0</v>
      </c>
    </row>
    <row r="35">
      <c r="A35" s="2">
        <f>IFERROR(__xludf.DUMMYFUNCTION("""COMPUTED_VALUE"""),45527.66666666667)</f>
        <v>45527.66667</v>
      </c>
      <c r="B35" s="1">
        <f>IFERROR(__xludf.DUMMYFUNCTION("""COMPUTED_VALUE"""),1241.1)</f>
        <v>1241.1</v>
      </c>
      <c r="D35" s="2">
        <f>IFERROR(__xludf.DUMMYFUNCTION("""COMPUTED_VALUE"""),45527.66666666667)</f>
        <v>45527.66667</v>
      </c>
      <c r="E35" s="1">
        <f>IFERROR(__xludf.DUMMYFUNCTION("""COMPUTED_VALUE"""),1261.21)</f>
        <v>1261.21</v>
      </c>
      <c r="G35" s="2">
        <f>IFERROR(__xludf.DUMMYFUNCTION("""COMPUTED_VALUE"""),45527.66666666667)</f>
        <v>45527.66667</v>
      </c>
      <c r="H35" s="1">
        <f>IFERROR(__xludf.DUMMYFUNCTION("""COMPUTED_VALUE"""),1239.17)</f>
        <v>1239.17</v>
      </c>
      <c r="J35" s="2">
        <f>IFERROR(__xludf.DUMMYFUNCTION("""COMPUTED_VALUE"""),45527.66666666667)</f>
        <v>45527.66667</v>
      </c>
      <c r="K35" s="1">
        <f>IFERROR(__xludf.DUMMYFUNCTION("""COMPUTED_VALUE"""),1256.36)</f>
        <v>1256.36</v>
      </c>
      <c r="M35" s="2">
        <f>IFERROR(__xludf.DUMMYFUNCTION("""COMPUTED_VALUE"""),45527.66666666667)</f>
        <v>45527.66667</v>
      </c>
      <c r="N35" s="1">
        <f>IFERROR(__xludf.DUMMYFUNCTION("""COMPUTED_VALUE"""),0.0)</f>
        <v>0</v>
      </c>
    </row>
    <row r="36">
      <c r="A36" s="2">
        <f>IFERROR(__xludf.DUMMYFUNCTION("""COMPUTED_VALUE"""),45534.66666666667)</f>
        <v>45534.66667</v>
      </c>
      <c r="B36" s="1">
        <f>IFERROR(__xludf.DUMMYFUNCTION("""COMPUTED_VALUE"""),1257.44)</f>
        <v>1257.44</v>
      </c>
      <c r="D36" s="2">
        <f>IFERROR(__xludf.DUMMYFUNCTION("""COMPUTED_VALUE"""),45534.66666666667)</f>
        <v>45534.66667</v>
      </c>
      <c r="E36" s="1">
        <f>IFERROR(__xludf.DUMMYFUNCTION("""COMPUTED_VALUE"""),1259.7)</f>
        <v>1259.7</v>
      </c>
      <c r="G36" s="2">
        <f>IFERROR(__xludf.DUMMYFUNCTION("""COMPUTED_VALUE"""),45534.66666666667)</f>
        <v>45534.66667</v>
      </c>
      <c r="H36" s="1">
        <f>IFERROR(__xludf.DUMMYFUNCTION("""COMPUTED_VALUE"""),1238.35)</f>
        <v>1238.35</v>
      </c>
      <c r="J36" s="2">
        <f>IFERROR(__xludf.DUMMYFUNCTION("""COMPUTED_VALUE"""),45534.66666666667)</f>
        <v>45534.66667</v>
      </c>
      <c r="K36" s="1">
        <f>IFERROR(__xludf.DUMMYFUNCTION("""COMPUTED_VALUE"""),1257.61)</f>
        <v>1257.61</v>
      </c>
      <c r="M36" s="2">
        <f>IFERROR(__xludf.DUMMYFUNCTION("""COMPUTED_VALUE"""),45534.66666666667)</f>
        <v>45534.66667</v>
      </c>
      <c r="N36" s="1">
        <f>IFERROR(__xludf.DUMMYFUNCTION("""COMPUTED_VALUE"""),0.0)</f>
        <v>0</v>
      </c>
    </row>
    <row r="37">
      <c r="A37" s="2">
        <f>IFERROR(__xludf.DUMMYFUNCTION("""COMPUTED_VALUE"""),45541.66666666667)</f>
        <v>45541.66667</v>
      </c>
      <c r="B37" s="1">
        <f>IFERROR(__xludf.DUMMYFUNCTION("""COMPUTED_VALUE"""),1250.4)</f>
        <v>1250.4</v>
      </c>
      <c r="D37" s="2">
        <f>IFERROR(__xludf.DUMMYFUNCTION("""COMPUTED_VALUE"""),45541.66666666667)</f>
        <v>45541.66667</v>
      </c>
      <c r="E37" s="1">
        <f>IFERROR(__xludf.DUMMYFUNCTION("""COMPUTED_VALUE"""),1250.4)</f>
        <v>1250.4</v>
      </c>
      <c r="G37" s="2">
        <f>IFERROR(__xludf.DUMMYFUNCTION("""COMPUTED_VALUE"""),45541.66666666667)</f>
        <v>45541.66667</v>
      </c>
      <c r="H37" s="1">
        <f>IFERROR(__xludf.DUMMYFUNCTION("""COMPUTED_VALUE"""),1200.48)</f>
        <v>1200.48</v>
      </c>
      <c r="J37" s="2">
        <f>IFERROR(__xludf.DUMMYFUNCTION("""COMPUTED_VALUE"""),45541.66666666667)</f>
        <v>45541.66667</v>
      </c>
      <c r="K37" s="1">
        <f>IFERROR(__xludf.DUMMYFUNCTION("""COMPUTED_VALUE"""),1201.94)</f>
        <v>1201.94</v>
      </c>
      <c r="M37" s="2">
        <f>IFERROR(__xludf.DUMMYFUNCTION("""COMPUTED_VALUE"""),45541.66666666667)</f>
        <v>45541.66667</v>
      </c>
      <c r="N37" s="1">
        <f>IFERROR(__xludf.DUMMYFUNCTION("""COMPUTED_VALUE"""),0.0)</f>
        <v>0</v>
      </c>
    </row>
    <row r="38">
      <c r="A38" s="2">
        <f>IFERROR(__xludf.DUMMYFUNCTION("""COMPUTED_VALUE"""),45548.66666666667)</f>
        <v>45548.66667</v>
      </c>
      <c r="B38" s="1">
        <f>IFERROR(__xludf.DUMMYFUNCTION("""COMPUTED_VALUE"""),1211.19)</f>
        <v>1211.19</v>
      </c>
      <c r="D38" s="2">
        <f>IFERROR(__xludf.DUMMYFUNCTION("""COMPUTED_VALUE"""),45548.66666666667)</f>
        <v>45548.66667</v>
      </c>
      <c r="E38" s="1">
        <f>IFERROR(__xludf.DUMMYFUNCTION("""COMPUTED_VALUE"""),1256.0)</f>
        <v>1256</v>
      </c>
      <c r="G38" s="2">
        <f>IFERROR(__xludf.DUMMYFUNCTION("""COMPUTED_VALUE"""),45548.66666666667)</f>
        <v>45548.66667</v>
      </c>
      <c r="H38" s="1">
        <f>IFERROR(__xludf.DUMMYFUNCTION("""COMPUTED_VALUE"""),1204.08)</f>
        <v>1204.08</v>
      </c>
      <c r="J38" s="2">
        <f>IFERROR(__xludf.DUMMYFUNCTION("""COMPUTED_VALUE"""),45548.66666666667)</f>
        <v>45548.66667</v>
      </c>
      <c r="K38" s="1">
        <f>IFERROR(__xludf.DUMMYFUNCTION("""COMPUTED_VALUE"""),1253.55)</f>
        <v>1253.55</v>
      </c>
      <c r="M38" s="2">
        <f>IFERROR(__xludf.DUMMYFUNCTION("""COMPUTED_VALUE"""),45548.66666666667)</f>
        <v>45548.66667</v>
      </c>
      <c r="N38" s="1">
        <f>IFERROR(__xludf.DUMMYFUNCTION("""COMPUTED_VALUE"""),0.0)</f>
        <v>0</v>
      </c>
    </row>
    <row r="39">
      <c r="A39" s="2">
        <f>IFERROR(__xludf.DUMMYFUNCTION("""COMPUTED_VALUE"""),45555.66666666667)</f>
        <v>45555.66667</v>
      </c>
      <c r="B39" s="1">
        <f>IFERROR(__xludf.DUMMYFUNCTION("""COMPUTED_VALUE"""),1250.46)</f>
        <v>1250.46</v>
      </c>
      <c r="D39" s="2">
        <f>IFERROR(__xludf.DUMMYFUNCTION("""COMPUTED_VALUE"""),45555.66666666667)</f>
        <v>45555.66667</v>
      </c>
      <c r="E39" s="1">
        <f>IFERROR(__xludf.DUMMYFUNCTION("""COMPUTED_VALUE"""),1276.75)</f>
        <v>1276.75</v>
      </c>
      <c r="G39" s="2">
        <f>IFERROR(__xludf.DUMMYFUNCTION("""COMPUTED_VALUE"""),45555.66666666667)</f>
        <v>45555.66667</v>
      </c>
      <c r="H39" s="1">
        <f>IFERROR(__xludf.DUMMYFUNCTION("""COMPUTED_VALUE"""),1246.96)</f>
        <v>1246.96</v>
      </c>
      <c r="J39" s="2">
        <f>IFERROR(__xludf.DUMMYFUNCTION("""COMPUTED_VALUE"""),45555.66666666667)</f>
        <v>45555.66667</v>
      </c>
      <c r="K39" s="1">
        <f>IFERROR(__xludf.DUMMYFUNCTION("""COMPUTED_VALUE"""),1269.32)</f>
        <v>1269.32</v>
      </c>
      <c r="M39" s="2">
        <f>IFERROR(__xludf.DUMMYFUNCTION("""COMPUTED_VALUE"""),45555.66666666667)</f>
        <v>45555.66667</v>
      </c>
      <c r="N39" s="1">
        <f>IFERROR(__xludf.DUMMYFUNCTION("""COMPUTED_VALUE"""),0.0)</f>
        <v>0</v>
      </c>
    </row>
    <row r="40">
      <c r="A40" s="2">
        <f>IFERROR(__xludf.DUMMYFUNCTION("""COMPUTED_VALUE"""),45562.66666666667)</f>
        <v>45562.66667</v>
      </c>
      <c r="B40" s="1">
        <f>IFERROR(__xludf.DUMMYFUNCTION("""COMPUTED_VALUE"""),1272.06)</f>
        <v>1272.06</v>
      </c>
      <c r="D40" s="2">
        <f>IFERROR(__xludf.DUMMYFUNCTION("""COMPUTED_VALUE"""),45562.66666666667)</f>
        <v>45562.66667</v>
      </c>
      <c r="E40" s="1">
        <f>IFERROR(__xludf.DUMMYFUNCTION("""COMPUTED_VALUE"""),1285.54)</f>
        <v>1285.54</v>
      </c>
      <c r="G40" s="2">
        <f>IFERROR(__xludf.DUMMYFUNCTION("""COMPUTED_VALUE"""),45562.66666666667)</f>
        <v>45562.66667</v>
      </c>
      <c r="H40" s="1">
        <f>IFERROR(__xludf.DUMMYFUNCTION("""COMPUTED_VALUE"""),1266.1)</f>
        <v>1266.1</v>
      </c>
      <c r="J40" s="2">
        <f>IFERROR(__xludf.DUMMYFUNCTION("""COMPUTED_VALUE"""),45562.66666666667)</f>
        <v>45562.66667</v>
      </c>
      <c r="K40" s="1">
        <f>IFERROR(__xludf.DUMMYFUNCTION("""COMPUTED_VALUE"""),1275.55)</f>
        <v>1275.55</v>
      </c>
      <c r="M40" s="2">
        <f>IFERROR(__xludf.DUMMYFUNCTION("""COMPUTED_VALUE"""),45562.66666666667)</f>
        <v>45562.66667</v>
      </c>
      <c r="N40" s="1">
        <f>IFERROR(__xludf.DUMMYFUNCTION("""COMPUTED_VALUE"""),0.0)</f>
        <v>0</v>
      </c>
    </row>
    <row r="41">
      <c r="A41" s="2">
        <f>IFERROR(__xludf.DUMMYFUNCTION("""COMPUTED_VALUE"""),45569.66666666667)</f>
        <v>45569.66667</v>
      </c>
      <c r="B41" s="1">
        <f>IFERROR(__xludf.DUMMYFUNCTION("""COMPUTED_VALUE"""),1272.69)</f>
        <v>1272.69</v>
      </c>
      <c r="D41" s="2">
        <f>IFERROR(__xludf.DUMMYFUNCTION("""COMPUTED_VALUE"""),45569.66666666667)</f>
        <v>45569.66667</v>
      </c>
      <c r="E41" s="1">
        <f>IFERROR(__xludf.DUMMYFUNCTION("""COMPUTED_VALUE"""),1282.37)</f>
        <v>1282.37</v>
      </c>
      <c r="G41" s="2">
        <f>IFERROR(__xludf.DUMMYFUNCTION("""COMPUTED_VALUE"""),45569.66666666667)</f>
        <v>45569.66667</v>
      </c>
      <c r="H41" s="1">
        <f>IFERROR(__xludf.DUMMYFUNCTION("""COMPUTED_VALUE"""),1260.17)</f>
        <v>1260.17</v>
      </c>
      <c r="J41" s="2">
        <f>IFERROR(__xludf.DUMMYFUNCTION("""COMPUTED_VALUE"""),45569.66666666667)</f>
        <v>45569.66667</v>
      </c>
      <c r="K41" s="1">
        <f>IFERROR(__xludf.DUMMYFUNCTION("""COMPUTED_VALUE"""),1279.42)</f>
        <v>1279.42</v>
      </c>
      <c r="M41" s="2">
        <f>IFERROR(__xludf.DUMMYFUNCTION("""COMPUTED_VALUE"""),45569.66666666667)</f>
        <v>45569.66667</v>
      </c>
      <c r="N41" s="1">
        <f>IFERROR(__xludf.DUMMYFUNCTION("""COMPUTED_VALUE"""),0.0)</f>
        <v>0</v>
      </c>
    </row>
    <row r="42">
      <c r="A42" s="2">
        <f>IFERROR(__xludf.DUMMYFUNCTION("""COMPUTED_VALUE"""),45576.66666666667)</f>
        <v>45576.66667</v>
      </c>
      <c r="B42" s="1">
        <f>IFERROR(__xludf.DUMMYFUNCTION("""COMPUTED_VALUE"""),1275.7)</f>
        <v>1275.7</v>
      </c>
      <c r="D42" s="2">
        <f>IFERROR(__xludf.DUMMYFUNCTION("""COMPUTED_VALUE"""),45576.66666666667)</f>
        <v>45576.66667</v>
      </c>
      <c r="E42" s="1">
        <f>IFERROR(__xludf.DUMMYFUNCTION("""COMPUTED_VALUE"""),1296.55)</f>
        <v>1296.55</v>
      </c>
      <c r="G42" s="2">
        <f>IFERROR(__xludf.DUMMYFUNCTION("""COMPUTED_VALUE"""),45576.66666666667)</f>
        <v>45576.66667</v>
      </c>
      <c r="H42" s="1">
        <f>IFERROR(__xludf.DUMMYFUNCTION("""COMPUTED_VALUE"""),1265.11)</f>
        <v>1265.11</v>
      </c>
      <c r="J42" s="2">
        <f>IFERROR(__xludf.DUMMYFUNCTION("""COMPUTED_VALUE"""),45576.66666666667)</f>
        <v>45576.66667</v>
      </c>
      <c r="K42" s="1">
        <f>IFERROR(__xludf.DUMMYFUNCTION("""COMPUTED_VALUE"""),1294.63)</f>
        <v>1294.63</v>
      </c>
      <c r="M42" s="2">
        <f>IFERROR(__xludf.DUMMYFUNCTION("""COMPUTED_VALUE"""),45576.66666666667)</f>
        <v>45576.66667</v>
      </c>
      <c r="N42" s="1">
        <f>IFERROR(__xludf.DUMMYFUNCTION("""COMPUTED_VALUE"""),0.0)</f>
        <v>0</v>
      </c>
    </row>
    <row r="43">
      <c r="A43" s="2">
        <f>IFERROR(__xludf.DUMMYFUNCTION("""COMPUTED_VALUE"""),45583.66666666667)</f>
        <v>45583.66667</v>
      </c>
      <c r="B43" s="1">
        <f>IFERROR(__xludf.DUMMYFUNCTION("""COMPUTED_VALUE"""),1299.39)</f>
        <v>1299.39</v>
      </c>
      <c r="D43" s="2">
        <f>IFERROR(__xludf.DUMMYFUNCTION("""COMPUTED_VALUE"""),45583.66666666667)</f>
        <v>45583.66667</v>
      </c>
      <c r="E43" s="1">
        <f>IFERROR(__xludf.DUMMYFUNCTION("""COMPUTED_VALUE"""),1308.2)</f>
        <v>1308.2</v>
      </c>
      <c r="G43" s="2">
        <f>IFERROR(__xludf.DUMMYFUNCTION("""COMPUTED_VALUE"""),45583.66666666667)</f>
        <v>45583.66667</v>
      </c>
      <c r="H43" s="1">
        <f>IFERROR(__xludf.DUMMYFUNCTION("""COMPUTED_VALUE"""),1289.94)</f>
        <v>1289.94</v>
      </c>
      <c r="J43" s="2">
        <f>IFERROR(__xludf.DUMMYFUNCTION("""COMPUTED_VALUE"""),45583.66666666667)</f>
        <v>45583.66667</v>
      </c>
      <c r="K43" s="1">
        <f>IFERROR(__xludf.DUMMYFUNCTION("""COMPUTED_VALUE"""),1304.53)</f>
        <v>1304.53</v>
      </c>
      <c r="M43" s="2">
        <f>IFERROR(__xludf.DUMMYFUNCTION("""COMPUTED_VALUE"""),45583.66666666667)</f>
        <v>45583.66667</v>
      </c>
      <c r="N43" s="1">
        <f>IFERROR(__xludf.DUMMYFUNCTION("""COMPUTED_VALUE"""),0.0)</f>
        <v>0</v>
      </c>
    </row>
    <row r="44">
      <c r="A44" s="2">
        <f>IFERROR(__xludf.DUMMYFUNCTION("""COMPUTED_VALUE"""),45590.66666666667)</f>
        <v>45590.66667</v>
      </c>
      <c r="B44" s="1">
        <f>IFERROR(__xludf.DUMMYFUNCTION("""COMPUTED_VALUE"""),1302.34)</f>
        <v>1302.34</v>
      </c>
      <c r="D44" s="2">
        <f>IFERROR(__xludf.DUMMYFUNCTION("""COMPUTED_VALUE"""),45590.66666666667)</f>
        <v>45590.66667</v>
      </c>
      <c r="E44" s="1">
        <f>IFERROR(__xludf.DUMMYFUNCTION("""COMPUTED_VALUE"""),1308.15)</f>
        <v>1308.15</v>
      </c>
      <c r="G44" s="2">
        <f>IFERROR(__xludf.DUMMYFUNCTION("""COMPUTED_VALUE"""),45590.66666666667)</f>
        <v>45590.66667</v>
      </c>
      <c r="H44" s="1">
        <f>IFERROR(__xludf.DUMMYFUNCTION("""COMPUTED_VALUE"""),1283.02)</f>
        <v>1283.02</v>
      </c>
      <c r="J44" s="2">
        <f>IFERROR(__xludf.DUMMYFUNCTION("""COMPUTED_VALUE"""),45590.66666666667)</f>
        <v>45590.66667</v>
      </c>
      <c r="K44" s="1">
        <f>IFERROR(__xludf.DUMMYFUNCTION("""COMPUTED_VALUE"""),1295.63)</f>
        <v>1295.63</v>
      </c>
      <c r="M44" s="2">
        <f>IFERROR(__xludf.DUMMYFUNCTION("""COMPUTED_VALUE"""),45590.66666666667)</f>
        <v>45590.66667</v>
      </c>
      <c r="N44" s="1">
        <f>IFERROR(__xludf.DUMMYFUNCTION("""COMPUTED_VALUE"""),0.0)</f>
        <v>0</v>
      </c>
    </row>
    <row r="45">
      <c r="A45" s="2">
        <f>IFERROR(__xludf.DUMMYFUNCTION("""COMPUTED_VALUE"""),45597.66666666667)</f>
        <v>45597.66667</v>
      </c>
      <c r="B45" s="1">
        <f>IFERROR(__xludf.DUMMYFUNCTION("""COMPUTED_VALUE"""),1303.61)</f>
        <v>1303.61</v>
      </c>
      <c r="D45" s="2">
        <f>IFERROR(__xludf.DUMMYFUNCTION("""COMPUTED_VALUE"""),45597.66666666667)</f>
        <v>45597.66667</v>
      </c>
      <c r="E45" s="1">
        <f>IFERROR(__xludf.DUMMYFUNCTION("""COMPUTED_VALUE"""),1306.54)</f>
        <v>1306.54</v>
      </c>
      <c r="G45" s="2">
        <f>IFERROR(__xludf.DUMMYFUNCTION("""COMPUTED_VALUE"""),45597.66666666667)</f>
        <v>45597.66667</v>
      </c>
      <c r="H45" s="1">
        <f>IFERROR(__xludf.DUMMYFUNCTION("""COMPUTED_VALUE"""),1270.6)</f>
        <v>1270.6</v>
      </c>
      <c r="J45" s="2">
        <f>IFERROR(__xludf.DUMMYFUNCTION("""COMPUTED_VALUE"""),45597.66666666667)</f>
        <v>45597.66667</v>
      </c>
      <c r="K45" s="1">
        <f>IFERROR(__xludf.DUMMYFUNCTION("""COMPUTED_VALUE"""),1277.42)</f>
        <v>1277.42</v>
      </c>
      <c r="M45" s="2">
        <f>IFERROR(__xludf.DUMMYFUNCTION("""COMPUTED_VALUE"""),45597.66666666667)</f>
        <v>45597.66667</v>
      </c>
      <c r="N45" s="1">
        <f>IFERROR(__xludf.DUMMYFUNCTION("""COMPUTED_VALUE"""),0.0)</f>
        <v>0</v>
      </c>
    </row>
    <row r="46">
      <c r="A46" s="2">
        <f>IFERROR(__xludf.DUMMYFUNCTION("""COMPUTED_VALUE"""),45604.66666666667)</f>
        <v>45604.66667</v>
      </c>
      <c r="B46" s="1">
        <f>IFERROR(__xludf.DUMMYFUNCTION("""COMPUTED_VALUE"""),1276.98)</f>
        <v>1276.98</v>
      </c>
      <c r="D46" s="2">
        <f>IFERROR(__xludf.DUMMYFUNCTION("""COMPUTED_VALUE"""),45604.66666666667)</f>
        <v>45604.66667</v>
      </c>
      <c r="E46" s="1">
        <f>IFERROR(__xludf.DUMMYFUNCTION("""COMPUTED_VALUE"""),1339.09)</f>
        <v>1339.09</v>
      </c>
      <c r="G46" s="2">
        <f>IFERROR(__xludf.DUMMYFUNCTION("""COMPUTED_VALUE"""),45604.66666666667)</f>
        <v>45604.66667</v>
      </c>
      <c r="H46" s="1">
        <f>IFERROR(__xludf.DUMMYFUNCTION("""COMPUTED_VALUE"""),1268.93)</f>
        <v>1268.93</v>
      </c>
      <c r="J46" s="2">
        <f>IFERROR(__xludf.DUMMYFUNCTION("""COMPUTED_VALUE"""),45604.66666666667)</f>
        <v>45604.66667</v>
      </c>
      <c r="K46" s="1">
        <f>IFERROR(__xludf.DUMMYFUNCTION("""COMPUTED_VALUE"""),1335.2)</f>
        <v>1335.2</v>
      </c>
      <c r="M46" s="2">
        <f>IFERROR(__xludf.DUMMYFUNCTION("""COMPUTED_VALUE"""),45604.66666666667)</f>
        <v>45604.66667</v>
      </c>
      <c r="N46" s="1">
        <f>IFERROR(__xludf.DUMMYFUNCTION("""COMPUTED_VALUE"""),0.0)</f>
        <v>0</v>
      </c>
    </row>
    <row r="47">
      <c r="A47" s="2">
        <f>IFERROR(__xludf.DUMMYFUNCTION("""COMPUTED_VALUE"""),45611.66666666667)</f>
        <v>45611.66667</v>
      </c>
      <c r="B47" s="1">
        <f>IFERROR(__xludf.DUMMYFUNCTION("""COMPUTED_VALUE"""),1338.8)</f>
        <v>1338.8</v>
      </c>
      <c r="D47" s="2">
        <f>IFERROR(__xludf.DUMMYFUNCTION("""COMPUTED_VALUE"""),45611.66666666667)</f>
        <v>45611.66667</v>
      </c>
      <c r="E47" s="1">
        <f>IFERROR(__xludf.DUMMYFUNCTION("""COMPUTED_VALUE"""),1339.85)</f>
        <v>1339.85</v>
      </c>
      <c r="G47" s="2">
        <f>IFERROR(__xludf.DUMMYFUNCTION("""COMPUTED_VALUE"""),45611.66666666667)</f>
        <v>45611.66667</v>
      </c>
      <c r="H47" s="1">
        <f>IFERROR(__xludf.DUMMYFUNCTION("""COMPUTED_VALUE"""),1300.92)</f>
        <v>1300.92</v>
      </c>
      <c r="J47" s="2">
        <f>IFERROR(__xludf.DUMMYFUNCTION("""COMPUTED_VALUE"""),45611.66666666667)</f>
        <v>45611.66667</v>
      </c>
      <c r="K47" s="1">
        <f>IFERROR(__xludf.DUMMYFUNCTION("""COMPUTED_VALUE"""),1305.26)</f>
        <v>1305.26</v>
      </c>
      <c r="M47" s="2">
        <f>IFERROR(__xludf.DUMMYFUNCTION("""COMPUTED_VALUE"""),45611.66666666667)</f>
        <v>45611.66667</v>
      </c>
      <c r="N47" s="1">
        <f>IFERROR(__xludf.DUMMYFUNCTION("""COMPUTED_VALUE"""),0.0)</f>
        <v>0</v>
      </c>
    </row>
    <row r="48">
      <c r="A48" s="2">
        <f>IFERROR(__xludf.DUMMYFUNCTION("""COMPUTED_VALUE"""),45618.66666666667)</f>
        <v>45618.66667</v>
      </c>
      <c r="B48" s="1">
        <f>IFERROR(__xludf.DUMMYFUNCTION("""COMPUTED_VALUE"""),1305.91)</f>
        <v>1305.91</v>
      </c>
      <c r="D48" s="2">
        <f>IFERROR(__xludf.DUMMYFUNCTION("""COMPUTED_VALUE"""),45618.66666666667)</f>
        <v>45618.66667</v>
      </c>
      <c r="E48" s="1">
        <f>IFERROR(__xludf.DUMMYFUNCTION("""COMPUTED_VALUE"""),1324.35)</f>
        <v>1324.35</v>
      </c>
      <c r="G48" s="2">
        <f>IFERROR(__xludf.DUMMYFUNCTION("""COMPUTED_VALUE"""),45618.66666666667)</f>
        <v>45618.66667</v>
      </c>
      <c r="H48" s="1">
        <f>IFERROR(__xludf.DUMMYFUNCTION("""COMPUTED_VALUE"""),1302.8)</f>
        <v>1302.8</v>
      </c>
      <c r="J48" s="2">
        <f>IFERROR(__xludf.DUMMYFUNCTION("""COMPUTED_VALUE"""),45618.66666666667)</f>
        <v>45618.66667</v>
      </c>
      <c r="K48" s="1">
        <f>IFERROR(__xludf.DUMMYFUNCTION("""COMPUTED_VALUE"""),1322.96)</f>
        <v>1322.96</v>
      </c>
      <c r="M48" s="2">
        <f>IFERROR(__xludf.DUMMYFUNCTION("""COMPUTED_VALUE"""),45618.66666666667)</f>
        <v>45618.66667</v>
      </c>
      <c r="N48" s="1">
        <f>IFERROR(__xludf.DUMMYFUNCTION("""COMPUTED_VALUE"""),0.0)</f>
        <v>0</v>
      </c>
    </row>
    <row r="49">
      <c r="A49" s="2">
        <f>IFERROR(__xludf.DUMMYFUNCTION("""COMPUTED_VALUE"""),45625.54166666667)</f>
        <v>45625.54167</v>
      </c>
      <c r="B49" s="1">
        <f>IFERROR(__xludf.DUMMYFUNCTION("""COMPUTED_VALUE"""),1330.52)</f>
        <v>1330.52</v>
      </c>
      <c r="D49" s="2">
        <f>IFERROR(__xludf.DUMMYFUNCTION("""COMPUTED_VALUE"""),45625.54166666667)</f>
        <v>45625.54167</v>
      </c>
      <c r="E49" s="1">
        <f>IFERROR(__xludf.DUMMYFUNCTION("""COMPUTED_VALUE"""),1340.09)</f>
        <v>1340.09</v>
      </c>
      <c r="G49" s="2">
        <f>IFERROR(__xludf.DUMMYFUNCTION("""COMPUTED_VALUE"""),45625.54166666667)</f>
        <v>45625.54167</v>
      </c>
      <c r="H49" s="1">
        <f>IFERROR(__xludf.DUMMYFUNCTION("""COMPUTED_VALUE"""),1319.47)</f>
        <v>1319.47</v>
      </c>
      <c r="J49" s="2">
        <f>IFERROR(__xludf.DUMMYFUNCTION("""COMPUTED_VALUE"""),45625.54166666667)</f>
        <v>45625.54167</v>
      </c>
      <c r="K49" s="1">
        <f>IFERROR(__xludf.DUMMYFUNCTION("""COMPUTED_VALUE"""),1337.79)</f>
        <v>1337.79</v>
      </c>
      <c r="M49" s="2">
        <f>IFERROR(__xludf.DUMMYFUNCTION("""COMPUTED_VALUE"""),45625.54166666667)</f>
        <v>45625.54167</v>
      </c>
      <c r="N49" s="1">
        <f>IFERROR(__xludf.DUMMYFUNCTION("""COMPUTED_VALUE"""),0.0)</f>
        <v>0</v>
      </c>
    </row>
    <row r="50">
      <c r="A50" s="2">
        <f>IFERROR(__xludf.DUMMYFUNCTION("""COMPUTED_VALUE"""),45632.66666666667)</f>
        <v>45632.66667</v>
      </c>
      <c r="B50" s="1">
        <f>IFERROR(__xludf.DUMMYFUNCTION("""COMPUTED_VALUE"""),1339.91)</f>
        <v>1339.91</v>
      </c>
      <c r="D50" s="2">
        <f>IFERROR(__xludf.DUMMYFUNCTION("""COMPUTED_VALUE"""),45632.66666666667)</f>
        <v>45632.66667</v>
      </c>
      <c r="E50" s="1">
        <f>IFERROR(__xludf.DUMMYFUNCTION("""COMPUTED_VALUE"""),1360.94)</f>
        <v>1360.94</v>
      </c>
      <c r="G50" s="2">
        <f>IFERROR(__xludf.DUMMYFUNCTION("""COMPUTED_VALUE"""),45632.66666666667)</f>
        <v>45632.66667</v>
      </c>
      <c r="H50" s="1">
        <f>IFERROR(__xludf.DUMMYFUNCTION("""COMPUTED_VALUE"""),1339.85)</f>
        <v>1339.85</v>
      </c>
      <c r="J50" s="2">
        <f>IFERROR(__xludf.DUMMYFUNCTION("""COMPUTED_VALUE"""),45632.66666666667)</f>
        <v>45632.66667</v>
      </c>
      <c r="K50" s="1">
        <f>IFERROR(__xludf.DUMMYFUNCTION("""COMPUTED_VALUE"""),1359.31)</f>
        <v>1359.31</v>
      </c>
      <c r="M50" s="2">
        <f>IFERROR(__xludf.DUMMYFUNCTION("""COMPUTED_VALUE"""),45632.66666666667)</f>
        <v>45632.66667</v>
      </c>
      <c r="N50" s="1">
        <f>IFERROR(__xludf.DUMMYFUNCTION("""COMPUTED_VALUE"""),0.0)</f>
        <v>0</v>
      </c>
    </row>
    <row r="51">
      <c r="A51" s="2">
        <f>IFERROR(__xludf.DUMMYFUNCTION("""COMPUTED_VALUE"""),45639.66666666667)</f>
        <v>45639.66667</v>
      </c>
      <c r="B51" s="1">
        <f>IFERROR(__xludf.DUMMYFUNCTION("""COMPUTED_VALUE"""),1356.75)</f>
        <v>1356.75</v>
      </c>
      <c r="D51" s="2">
        <f>IFERROR(__xludf.DUMMYFUNCTION("""COMPUTED_VALUE"""),45639.66666666667)</f>
        <v>45639.66667</v>
      </c>
      <c r="E51" s="1">
        <f>IFERROR(__xludf.DUMMYFUNCTION("""COMPUTED_VALUE"""),1365.08)</f>
        <v>1365.08</v>
      </c>
      <c r="G51" s="2">
        <f>IFERROR(__xludf.DUMMYFUNCTION("""COMPUTED_VALUE"""),45639.66666666667)</f>
        <v>45639.66667</v>
      </c>
      <c r="H51" s="1">
        <f>IFERROR(__xludf.DUMMYFUNCTION("""COMPUTED_VALUE"""),1347.79)</f>
        <v>1347.79</v>
      </c>
      <c r="J51" s="2">
        <f>IFERROR(__xludf.DUMMYFUNCTION("""COMPUTED_VALUE"""),45639.66666666667)</f>
        <v>45639.66667</v>
      </c>
      <c r="K51" s="1">
        <f>IFERROR(__xludf.DUMMYFUNCTION("""COMPUTED_VALUE"""),1356.24)</f>
        <v>1356.24</v>
      </c>
      <c r="M51" s="2">
        <f>IFERROR(__xludf.DUMMYFUNCTION("""COMPUTED_VALUE"""),45639.66666666667)</f>
        <v>45639.66667</v>
      </c>
      <c r="N51" s="1">
        <f>IFERROR(__xludf.DUMMYFUNCTION("""COMPUTED_VALUE"""),0.0)</f>
        <v>0</v>
      </c>
    </row>
    <row r="52">
      <c r="A52" s="2">
        <f>IFERROR(__xludf.DUMMYFUNCTION("""COMPUTED_VALUE"""),45646.66666666667)</f>
        <v>45646.66667</v>
      </c>
      <c r="B52" s="1">
        <f>IFERROR(__xludf.DUMMYFUNCTION("""COMPUTED_VALUE"""),1360.13)</f>
        <v>1360.13</v>
      </c>
      <c r="D52" s="2">
        <f>IFERROR(__xludf.DUMMYFUNCTION("""COMPUTED_VALUE"""),45646.66666666667)</f>
        <v>45646.66667</v>
      </c>
      <c r="E52" s="1">
        <f>IFERROR(__xludf.DUMMYFUNCTION("""COMPUTED_VALUE"""),1366.71)</f>
        <v>1366.71</v>
      </c>
      <c r="G52" s="2">
        <f>IFERROR(__xludf.DUMMYFUNCTION("""COMPUTED_VALUE"""),45646.66666666667)</f>
        <v>45646.66667</v>
      </c>
      <c r="H52" s="1">
        <f>IFERROR(__xludf.DUMMYFUNCTION("""COMPUTED_VALUE"""),1311.36)</f>
        <v>1311.36</v>
      </c>
      <c r="J52" s="2">
        <f>IFERROR(__xludf.DUMMYFUNCTION("""COMPUTED_VALUE"""),45646.66666666667)</f>
        <v>45646.66667</v>
      </c>
      <c r="K52" s="1">
        <f>IFERROR(__xludf.DUMMYFUNCTION("""COMPUTED_VALUE"""),1333.27)</f>
        <v>1333.27</v>
      </c>
      <c r="M52" s="2">
        <f>IFERROR(__xludf.DUMMYFUNCTION("""COMPUTED_VALUE"""),45646.66666666667)</f>
        <v>45646.66667</v>
      </c>
      <c r="N52" s="1">
        <f>IFERROR(__xludf.DUMMYFUNCTION("""COMPUTED_VALUE"""),0.0)</f>
        <v>0</v>
      </c>
    </row>
    <row r="53">
      <c r="A53" s="2">
        <f>IFERROR(__xludf.DUMMYFUNCTION("""COMPUTED_VALUE"""),45653.66666666667)</f>
        <v>45653.66667</v>
      </c>
      <c r="B53" s="1">
        <f>IFERROR(__xludf.DUMMYFUNCTION("""COMPUTED_VALUE"""),1335.74)</f>
        <v>1335.74</v>
      </c>
      <c r="D53" s="2">
        <f>IFERROR(__xludf.DUMMYFUNCTION("""COMPUTED_VALUE"""),45653.66666666667)</f>
        <v>45653.66667</v>
      </c>
      <c r="E53" s="1">
        <f>IFERROR(__xludf.DUMMYFUNCTION("""COMPUTED_VALUE"""),1363.39)</f>
        <v>1363.39</v>
      </c>
      <c r="G53" s="2">
        <f>IFERROR(__xludf.DUMMYFUNCTION("""COMPUTED_VALUE"""),45653.66666666667)</f>
        <v>45653.66667</v>
      </c>
      <c r="H53" s="1">
        <f>IFERROR(__xludf.DUMMYFUNCTION("""COMPUTED_VALUE"""),1328.39)</f>
        <v>1328.39</v>
      </c>
      <c r="J53" s="2">
        <f>IFERROR(__xludf.DUMMYFUNCTION("""COMPUTED_VALUE"""),45653.66666666667)</f>
        <v>45653.66667</v>
      </c>
      <c r="K53" s="1">
        <f>IFERROR(__xludf.DUMMYFUNCTION("""COMPUTED_VALUE"""),1344.25)</f>
        <v>1344.25</v>
      </c>
      <c r="M53" s="2">
        <f>IFERROR(__xludf.DUMMYFUNCTION("""COMPUTED_VALUE"""),45653.66666666667)</f>
        <v>45653.66667</v>
      </c>
      <c r="N53" s="1">
        <f>IFERROR(__xludf.DUMMYFUNCTION("""COMPUTED_VALUE"""),0.0)</f>
        <v>0</v>
      </c>
    </row>
    <row r="54">
      <c r="A54" s="2">
        <f>IFERROR(__xludf.DUMMYFUNCTION("""COMPUTED_VALUE"""),45660.66666666667)</f>
        <v>45660.66667</v>
      </c>
      <c r="B54" s="1">
        <f>IFERROR(__xludf.DUMMYFUNCTION("""COMPUTED_VALUE"""),1328.48)</f>
        <v>1328.48</v>
      </c>
      <c r="D54" s="2">
        <f>IFERROR(__xludf.DUMMYFUNCTION("""COMPUTED_VALUE"""),45660.66666666667)</f>
        <v>45660.66667</v>
      </c>
      <c r="E54" s="1">
        <f>IFERROR(__xludf.DUMMYFUNCTION("""COMPUTED_VALUE"""),1337.63)</f>
        <v>1337.63</v>
      </c>
      <c r="G54" s="2">
        <f>IFERROR(__xludf.DUMMYFUNCTION("""COMPUTED_VALUE"""),45660.66666666667)</f>
        <v>45660.66667</v>
      </c>
      <c r="H54" s="1">
        <f>IFERROR(__xludf.DUMMYFUNCTION("""COMPUTED_VALUE"""),1309.64)</f>
        <v>1309.64</v>
      </c>
      <c r="J54" s="2">
        <f>IFERROR(__xludf.DUMMYFUNCTION("""COMPUTED_VALUE"""),45660.66666666667)</f>
        <v>45660.66667</v>
      </c>
      <c r="K54" s="1">
        <f>IFERROR(__xludf.DUMMYFUNCTION("""COMPUTED_VALUE"""),1336.11)</f>
        <v>1336.11</v>
      </c>
      <c r="M54" s="2">
        <f>IFERROR(__xludf.DUMMYFUNCTION("""COMPUTED_VALUE"""),45660.66666666667)</f>
        <v>45660.66667</v>
      </c>
      <c r="N54" s="1">
        <f>IFERROR(__xludf.DUMMYFUNCTION("""COMPUTED_VALUE"""),0.0)</f>
        <v>0</v>
      </c>
    </row>
    <row r="55">
      <c r="A55" s="2">
        <f>IFERROR(__xludf.DUMMYFUNCTION("""COMPUTED_VALUE"""),45667.66666666667)</f>
        <v>45667.66667</v>
      </c>
      <c r="B55" s="1">
        <f>IFERROR(__xludf.DUMMYFUNCTION("""COMPUTED_VALUE"""),1346.98)</f>
        <v>1346.98</v>
      </c>
      <c r="D55" s="2">
        <f>IFERROR(__xludf.DUMMYFUNCTION("""COMPUTED_VALUE"""),45667.66666666667)</f>
        <v>45667.66667</v>
      </c>
      <c r="E55" s="1">
        <f>IFERROR(__xludf.DUMMYFUNCTION("""COMPUTED_VALUE"""),1355.81)</f>
        <v>1355.81</v>
      </c>
      <c r="G55" s="2">
        <f>IFERROR(__xludf.DUMMYFUNCTION("""COMPUTED_VALUE"""),45667.66666666667)</f>
        <v>45667.66667</v>
      </c>
      <c r="H55" s="1">
        <f>IFERROR(__xludf.DUMMYFUNCTION("""COMPUTED_VALUE"""),1304.8)</f>
        <v>1304.8</v>
      </c>
      <c r="J55" s="2">
        <f>IFERROR(__xludf.DUMMYFUNCTION("""COMPUTED_VALUE"""),45667.66666666667)</f>
        <v>45667.66667</v>
      </c>
      <c r="K55" s="1">
        <f>IFERROR(__xludf.DUMMYFUNCTION("""COMPUTED_VALUE"""),1309.84)</f>
        <v>1309.84</v>
      </c>
      <c r="M55" s="2">
        <f>IFERROR(__xludf.DUMMYFUNCTION("""COMPUTED_VALUE"""),45667.66666666667)</f>
        <v>45667.66667</v>
      </c>
      <c r="N55" s="1">
        <f>IFERROR(__xludf.DUMMYFUNCTION("""COMPUTED_VALUE"""),0.0)</f>
        <v>0</v>
      </c>
    </row>
    <row r="56">
      <c r="A56" s="2">
        <f>IFERROR(__xludf.DUMMYFUNCTION("""COMPUTED_VALUE"""),45674.66666666667)</f>
        <v>45674.66667</v>
      </c>
      <c r="B56" s="1">
        <f>IFERROR(__xludf.DUMMYFUNCTION("""COMPUTED_VALUE"""),1296.78)</f>
        <v>1296.78</v>
      </c>
      <c r="D56" s="2">
        <f>IFERROR(__xludf.DUMMYFUNCTION("""COMPUTED_VALUE"""),45674.66666666667)</f>
        <v>45674.66667</v>
      </c>
      <c r="E56" s="1">
        <f>IFERROR(__xludf.DUMMYFUNCTION("""COMPUTED_VALUE"""),1348.17)</f>
        <v>1348.17</v>
      </c>
      <c r="G56" s="2">
        <f>IFERROR(__xludf.DUMMYFUNCTION("""COMPUTED_VALUE"""),45674.66666666667)</f>
        <v>45674.66667</v>
      </c>
      <c r="H56" s="1">
        <f>IFERROR(__xludf.DUMMYFUNCTION("""COMPUTED_VALUE"""),1296.39)</f>
        <v>1296.39</v>
      </c>
      <c r="J56" s="2">
        <f>IFERROR(__xludf.DUMMYFUNCTION("""COMPUTED_VALUE"""),45674.66666666667)</f>
        <v>45674.66667</v>
      </c>
      <c r="K56" s="1">
        <f>IFERROR(__xludf.DUMMYFUNCTION("""COMPUTED_VALUE"""),1343.69)</f>
        <v>1343.69</v>
      </c>
      <c r="M56" s="2">
        <f>IFERROR(__xludf.DUMMYFUNCTION("""COMPUTED_VALUE"""),45674.66666666667)</f>
        <v>45674.66667</v>
      </c>
      <c r="N56" s="1">
        <f>IFERROR(__xludf.DUMMYFUNCTION("""COMPUTED_VALUE"""),0.0)</f>
        <v>0</v>
      </c>
    </row>
    <row r="57">
      <c r="A57" s="2">
        <f>IFERROR(__xludf.DUMMYFUNCTION("""COMPUTED_VALUE"""),45681.66666666667)</f>
        <v>45681.66667</v>
      </c>
      <c r="B57" s="1">
        <f>IFERROR(__xludf.DUMMYFUNCTION("""COMPUTED_VALUE"""),1349.18)</f>
        <v>1349.18</v>
      </c>
      <c r="D57" s="2">
        <f>IFERROR(__xludf.DUMMYFUNCTION("""COMPUTED_VALUE"""),45681.66666666667)</f>
        <v>45681.66667</v>
      </c>
      <c r="E57" s="1">
        <f>IFERROR(__xludf.DUMMYFUNCTION("""COMPUTED_VALUE"""),1376.03)</f>
        <v>1376.03</v>
      </c>
      <c r="G57" s="2">
        <f>IFERROR(__xludf.DUMMYFUNCTION("""COMPUTED_VALUE"""),45681.66666666667)</f>
        <v>45681.66667</v>
      </c>
      <c r="H57" s="1">
        <f>IFERROR(__xludf.DUMMYFUNCTION("""COMPUTED_VALUE"""),1344.13)</f>
        <v>1344.13</v>
      </c>
      <c r="J57" s="2">
        <f>IFERROR(__xludf.DUMMYFUNCTION("""COMPUTED_VALUE"""),45681.66666666667)</f>
        <v>45681.66667</v>
      </c>
      <c r="K57" s="1">
        <f>IFERROR(__xludf.DUMMYFUNCTION("""COMPUTED_VALUE"""),1368.81)</f>
        <v>1368.81</v>
      </c>
      <c r="M57" s="2">
        <f>IFERROR(__xludf.DUMMYFUNCTION("""COMPUTED_VALUE"""),45681.66666666667)</f>
        <v>45681.66667</v>
      </c>
      <c r="N57" s="1">
        <f>IFERROR(__xludf.DUMMYFUNCTION("""COMPUTED_VALUE"""),0.0)</f>
        <v>0</v>
      </c>
    </row>
    <row r="58">
      <c r="A58" s="2">
        <f>IFERROR(__xludf.DUMMYFUNCTION("""COMPUTED_VALUE"""),45688.66666666667)</f>
        <v>45688.66667</v>
      </c>
      <c r="B58" s="1">
        <f>IFERROR(__xludf.DUMMYFUNCTION("""COMPUTED_VALUE"""),1333.15)</f>
        <v>1333.15</v>
      </c>
      <c r="D58" s="2">
        <f>IFERROR(__xludf.DUMMYFUNCTION("""COMPUTED_VALUE"""),45688.66666666667)</f>
        <v>45688.66667</v>
      </c>
      <c r="E58" s="1">
        <f>IFERROR(__xludf.DUMMYFUNCTION("""COMPUTED_VALUE"""),1373.71)</f>
        <v>1373.71</v>
      </c>
      <c r="G58" s="2">
        <f>IFERROR(__xludf.DUMMYFUNCTION("""COMPUTED_VALUE"""),45688.66666666667)</f>
        <v>45688.66667</v>
      </c>
      <c r="H58" s="1">
        <f>IFERROR(__xludf.DUMMYFUNCTION("""COMPUTED_VALUE"""),1333.15)</f>
        <v>1333.15</v>
      </c>
      <c r="J58" s="2">
        <f>IFERROR(__xludf.DUMMYFUNCTION("""COMPUTED_VALUE"""),45688.66666666667)</f>
        <v>45688.66667</v>
      </c>
      <c r="K58" s="1">
        <f>IFERROR(__xludf.DUMMYFUNCTION("""COMPUTED_VALUE"""),1354.73)</f>
        <v>1354.73</v>
      </c>
      <c r="M58" s="2">
        <f>IFERROR(__xludf.DUMMYFUNCTION("""COMPUTED_VALUE"""),45688.66666666667)</f>
        <v>45688.66667</v>
      </c>
      <c r="N58" s="1">
        <f>IFERROR(__xludf.DUMMYFUNCTION("""COMPUTED_VALUE"""),0.0)</f>
        <v>0</v>
      </c>
    </row>
    <row r="59">
      <c r="A59" s="2">
        <f>IFERROR(__xludf.DUMMYFUNCTION("""COMPUTED_VALUE"""),45695.66666666667)</f>
        <v>45695.66667</v>
      </c>
      <c r="B59" s="1">
        <f>IFERROR(__xludf.DUMMYFUNCTION("""COMPUTED_VALUE"""),1333.18)</f>
        <v>1333.18</v>
      </c>
      <c r="D59" s="2">
        <f>IFERROR(__xludf.DUMMYFUNCTION("""COMPUTED_VALUE"""),45695.66666666667)</f>
        <v>45695.66667</v>
      </c>
      <c r="E59" s="1">
        <f>IFERROR(__xludf.DUMMYFUNCTION("""COMPUTED_VALUE"""),1368.42)</f>
        <v>1368.42</v>
      </c>
      <c r="G59" s="2">
        <f>IFERROR(__xludf.DUMMYFUNCTION("""COMPUTED_VALUE"""),45695.66666666667)</f>
        <v>45695.66667</v>
      </c>
      <c r="H59" s="1">
        <f>IFERROR(__xludf.DUMMYFUNCTION("""COMPUTED_VALUE"""),1328.35)</f>
        <v>1328.35</v>
      </c>
      <c r="J59" s="2">
        <f>IFERROR(__xludf.DUMMYFUNCTION("""COMPUTED_VALUE"""),45695.66666666667)</f>
        <v>45695.66667</v>
      </c>
      <c r="K59" s="1">
        <f>IFERROR(__xludf.DUMMYFUNCTION("""COMPUTED_VALUE"""),1349.89)</f>
        <v>1349.89</v>
      </c>
      <c r="M59" s="2">
        <f>IFERROR(__xludf.DUMMYFUNCTION("""COMPUTED_VALUE"""),45695.66666666667)</f>
        <v>45695.66667</v>
      </c>
      <c r="N59" s="1">
        <f>IFERROR(__xludf.DUMMYFUNCTION("""COMPUTED_VALUE"""),0.0)</f>
        <v>0</v>
      </c>
    </row>
    <row r="60">
      <c r="A60" s="2">
        <f>IFERROR(__xludf.DUMMYFUNCTION("""COMPUTED_VALUE"""),45702.66666666667)</f>
        <v>45702.66667</v>
      </c>
      <c r="B60" s="1">
        <f>IFERROR(__xludf.DUMMYFUNCTION("""COMPUTED_VALUE"""),1356.88)</f>
        <v>1356.88</v>
      </c>
      <c r="D60" s="2">
        <f>IFERROR(__xludf.DUMMYFUNCTION("""COMPUTED_VALUE"""),45702.66666666667)</f>
        <v>45702.66667</v>
      </c>
      <c r="E60" s="1">
        <f>IFERROR(__xludf.DUMMYFUNCTION("""COMPUTED_VALUE"""),1376.21)</f>
        <v>1376.21</v>
      </c>
      <c r="G60" s="2">
        <f>IFERROR(__xludf.DUMMYFUNCTION("""COMPUTED_VALUE"""),45702.66666666667)</f>
        <v>45702.66667</v>
      </c>
      <c r="H60" s="1">
        <f>IFERROR(__xludf.DUMMYFUNCTION("""COMPUTED_VALUE"""),1347.08)</f>
        <v>1347.08</v>
      </c>
      <c r="J60" s="2">
        <f>IFERROR(__xludf.DUMMYFUNCTION("""COMPUTED_VALUE"""),45702.66666666667)</f>
        <v>45702.66667</v>
      </c>
      <c r="K60" s="1">
        <f>IFERROR(__xludf.DUMMYFUNCTION("""COMPUTED_VALUE"""),1374.16)</f>
        <v>1374.16</v>
      </c>
      <c r="M60" s="2">
        <f>IFERROR(__xludf.DUMMYFUNCTION("""COMPUTED_VALUE"""),45702.66666666667)</f>
        <v>45702.66667</v>
      </c>
      <c r="N60" s="1">
        <f>IFERROR(__xludf.DUMMYFUNCTION("""COMPUTED_VALUE"""),0.0)</f>
        <v>0</v>
      </c>
    </row>
    <row r="61">
      <c r="A61" s="2">
        <f>IFERROR(__xludf.DUMMYFUNCTION("""COMPUTED_VALUE"""),45709.66666666667)</f>
        <v>45709.66667</v>
      </c>
      <c r="B61" s="1">
        <f>IFERROR(__xludf.DUMMYFUNCTION("""COMPUTED_VALUE"""),1375.8)</f>
        <v>1375.8</v>
      </c>
      <c r="D61" s="2">
        <f>IFERROR(__xludf.DUMMYFUNCTION("""COMPUTED_VALUE"""),45709.66666666667)</f>
        <v>45709.66667</v>
      </c>
      <c r="E61" s="1">
        <f>IFERROR(__xludf.DUMMYFUNCTION("""COMPUTED_VALUE"""),1380.14)</f>
        <v>1380.14</v>
      </c>
      <c r="G61" s="2">
        <f>IFERROR(__xludf.DUMMYFUNCTION("""COMPUTED_VALUE"""),45709.66666666667)</f>
        <v>45709.66667</v>
      </c>
      <c r="H61" s="1">
        <f>IFERROR(__xludf.DUMMYFUNCTION("""COMPUTED_VALUE"""),1350.46)</f>
        <v>1350.46</v>
      </c>
      <c r="J61" s="2">
        <f>IFERROR(__xludf.DUMMYFUNCTION("""COMPUTED_VALUE"""),45709.66666666667)</f>
        <v>45709.66667</v>
      </c>
      <c r="K61" s="1">
        <f>IFERROR(__xludf.DUMMYFUNCTION("""COMPUTED_VALUE"""),1351.22)</f>
        <v>1351.22</v>
      </c>
      <c r="M61" s="2">
        <f>IFERROR(__xludf.DUMMYFUNCTION("""COMPUTED_VALUE"""),45709.66666666667)</f>
        <v>45709.66667</v>
      </c>
      <c r="N61" s="1">
        <f>IFERROR(__xludf.DUMMYFUNCTION("""COMPUTED_VALUE"""),0.0)</f>
        <v>0</v>
      </c>
    </row>
    <row r="62">
      <c r="A62" s="2">
        <f>IFERROR(__xludf.DUMMYFUNCTION("""COMPUTED_VALUE"""),45716.66666666667)</f>
        <v>45716.66667</v>
      </c>
      <c r="B62" s="1">
        <f>IFERROR(__xludf.DUMMYFUNCTION("""COMPUTED_VALUE"""),1355.54)</f>
        <v>1355.54</v>
      </c>
      <c r="D62" s="2">
        <f>IFERROR(__xludf.DUMMYFUNCTION("""COMPUTED_VALUE"""),45716.66666666667)</f>
        <v>45716.66667</v>
      </c>
      <c r="E62" s="1">
        <f>IFERROR(__xludf.DUMMYFUNCTION("""COMPUTED_VALUE"""),1359.32)</f>
        <v>1359.32</v>
      </c>
      <c r="G62" s="2">
        <f>IFERROR(__xludf.DUMMYFUNCTION("""COMPUTED_VALUE"""),45716.66666666667)</f>
        <v>45716.66667</v>
      </c>
      <c r="H62" s="1">
        <f>IFERROR(__xludf.DUMMYFUNCTION("""COMPUTED_VALUE"""),1306.38)</f>
        <v>1306.38</v>
      </c>
      <c r="J62" s="2">
        <f>IFERROR(__xludf.DUMMYFUNCTION("""COMPUTED_VALUE"""),45716.66666666667)</f>
        <v>45716.66667</v>
      </c>
      <c r="K62" s="1">
        <f>IFERROR(__xludf.DUMMYFUNCTION("""COMPUTED_VALUE"""),1334.38)</f>
        <v>1334.38</v>
      </c>
      <c r="M62" s="2">
        <f>IFERROR(__xludf.DUMMYFUNCTION("""COMPUTED_VALUE"""),45716.66666666667)</f>
        <v>45716.66667</v>
      </c>
      <c r="N62" s="1">
        <f>IFERROR(__xludf.DUMMYFUNCTION("""COMPUTED_VALUE"""),0.0)</f>
        <v>0</v>
      </c>
    </row>
    <row r="63">
      <c r="A63" s="2">
        <f>IFERROR(__xludf.DUMMYFUNCTION("""COMPUTED_VALUE"""),45723.66666666667)</f>
        <v>45723.66667</v>
      </c>
      <c r="B63" s="1">
        <f>IFERROR(__xludf.DUMMYFUNCTION("""COMPUTED_VALUE"""),1337.9)</f>
        <v>1337.9</v>
      </c>
      <c r="D63" s="2">
        <f>IFERROR(__xludf.DUMMYFUNCTION("""COMPUTED_VALUE"""),45723.66666666667)</f>
        <v>45723.66667</v>
      </c>
      <c r="E63" s="1">
        <f>IFERROR(__xludf.DUMMYFUNCTION("""COMPUTED_VALUE"""),1340.97)</f>
        <v>1340.97</v>
      </c>
      <c r="G63" s="2">
        <f>IFERROR(__xludf.DUMMYFUNCTION("""COMPUTED_VALUE"""),45723.66666666667)</f>
        <v>45723.66667</v>
      </c>
      <c r="H63" s="1">
        <f>IFERROR(__xludf.DUMMYFUNCTION("""COMPUTED_VALUE"""),1268.57)</f>
        <v>1268.57</v>
      </c>
      <c r="J63" s="2">
        <f>IFERROR(__xludf.DUMMYFUNCTION("""COMPUTED_VALUE"""),45723.66666666667)</f>
        <v>45723.66667</v>
      </c>
      <c r="K63" s="1">
        <f>IFERROR(__xludf.DUMMYFUNCTION("""COMPUTED_VALUE"""),1291.92)</f>
        <v>1291.92</v>
      </c>
      <c r="M63" s="2">
        <f>IFERROR(__xludf.DUMMYFUNCTION("""COMPUTED_VALUE"""),45723.66666666667)</f>
        <v>45723.66667</v>
      </c>
      <c r="N63" s="1">
        <f>IFERROR(__xludf.DUMMYFUNCTION("""COMPUTED_VALUE"""),0.0)</f>
        <v>0</v>
      </c>
    </row>
    <row r="64">
      <c r="A64" s="2">
        <f>IFERROR(__xludf.DUMMYFUNCTION("""COMPUTED_VALUE"""),45730.66666666667)</f>
        <v>45730.66667</v>
      </c>
      <c r="B64" s="1">
        <f>IFERROR(__xludf.DUMMYFUNCTION("""COMPUTED_VALUE"""),1272.71)</f>
        <v>1272.71</v>
      </c>
      <c r="D64" s="2">
        <f>IFERROR(__xludf.DUMMYFUNCTION("""COMPUTED_VALUE"""),45730.66666666667)</f>
        <v>45730.66667</v>
      </c>
      <c r="E64" s="1">
        <f>IFERROR(__xludf.DUMMYFUNCTION("""COMPUTED_VALUE"""),1274.18)</f>
        <v>1274.18</v>
      </c>
      <c r="G64" s="2">
        <f>IFERROR(__xludf.DUMMYFUNCTION("""COMPUTED_VALUE"""),45730.66666666667)</f>
        <v>45730.66667</v>
      </c>
      <c r="H64" s="1">
        <f>IFERROR(__xludf.DUMMYFUNCTION("""COMPUTED_VALUE"""),1231.04)</f>
        <v>1231.04</v>
      </c>
      <c r="J64" s="2">
        <f>IFERROR(__xludf.DUMMYFUNCTION("""COMPUTED_VALUE"""),45730.66666666667)</f>
        <v>45730.66667</v>
      </c>
      <c r="K64" s="1">
        <f>IFERROR(__xludf.DUMMYFUNCTION("""COMPUTED_VALUE"""),1260.61)</f>
        <v>1260.61</v>
      </c>
      <c r="M64" s="2">
        <f>IFERROR(__xludf.DUMMYFUNCTION("""COMPUTED_VALUE"""),45730.66666666667)</f>
        <v>45730.66667</v>
      </c>
      <c r="N64" s="1">
        <f>IFERROR(__xludf.DUMMYFUNCTION("""COMPUTED_VALUE"""),0.0)</f>
        <v>0</v>
      </c>
    </row>
    <row r="65">
      <c r="A65" s="2">
        <f>IFERROR(__xludf.DUMMYFUNCTION("""COMPUTED_VALUE"""),45737.66666666667)</f>
        <v>45737.66667</v>
      </c>
      <c r="B65" s="1">
        <f>IFERROR(__xludf.DUMMYFUNCTION("""COMPUTED_VALUE"""),1259.1)</f>
        <v>1259.1</v>
      </c>
      <c r="D65" s="2">
        <f>IFERROR(__xludf.DUMMYFUNCTION("""COMPUTED_VALUE"""),45737.66666666667)</f>
        <v>45737.66667</v>
      </c>
      <c r="E65" s="1">
        <f>IFERROR(__xludf.DUMMYFUNCTION("""COMPUTED_VALUE"""),1274.27)</f>
        <v>1274.27</v>
      </c>
      <c r="G65" s="2">
        <f>IFERROR(__xludf.DUMMYFUNCTION("""COMPUTED_VALUE"""),45737.66666666667)</f>
        <v>45737.66667</v>
      </c>
      <c r="H65" s="1">
        <f>IFERROR(__xludf.DUMMYFUNCTION("""COMPUTED_VALUE"""),1247.29)</f>
        <v>1247.29</v>
      </c>
      <c r="J65" s="2">
        <f>IFERROR(__xludf.DUMMYFUNCTION("""COMPUTED_VALUE"""),45737.66666666667)</f>
        <v>45737.66667</v>
      </c>
      <c r="K65" s="1">
        <f>IFERROR(__xludf.DUMMYFUNCTION("""COMPUTED_VALUE"""),1265.29)</f>
        <v>1265.29</v>
      </c>
      <c r="M65" s="2">
        <f>IFERROR(__xludf.DUMMYFUNCTION("""COMPUTED_VALUE"""),45737.66666666667)</f>
        <v>45737.66667</v>
      </c>
      <c r="N65" s="1">
        <f>IFERROR(__xludf.DUMMYFUNCTION("""COMPUTED_VALUE"""),0.0)</f>
        <v>0</v>
      </c>
    </row>
    <row r="66">
      <c r="A66" s="2">
        <f>IFERROR(__xludf.DUMMYFUNCTION("""COMPUTED_VALUE"""),45744.66666666667)</f>
        <v>45744.66667</v>
      </c>
      <c r="B66" s="1">
        <f>IFERROR(__xludf.DUMMYFUNCTION("""COMPUTED_VALUE"""),1279.5)</f>
        <v>1279.5</v>
      </c>
      <c r="D66" s="2">
        <f>IFERROR(__xludf.DUMMYFUNCTION("""COMPUTED_VALUE"""),45744.66666666667)</f>
        <v>45744.66667</v>
      </c>
      <c r="E66" s="1">
        <f>IFERROR(__xludf.DUMMYFUNCTION("""COMPUTED_VALUE"""),1292.67)</f>
        <v>1292.67</v>
      </c>
      <c r="G66" s="2">
        <f>IFERROR(__xludf.DUMMYFUNCTION("""COMPUTED_VALUE"""),45744.66666666667)</f>
        <v>45744.66667</v>
      </c>
      <c r="H66" s="1">
        <f>IFERROR(__xludf.DUMMYFUNCTION("""COMPUTED_VALUE"""),1240.9)</f>
        <v>1240.9</v>
      </c>
      <c r="J66" s="2">
        <f>IFERROR(__xludf.DUMMYFUNCTION("""COMPUTED_VALUE"""),45744.66666666667)</f>
        <v>45744.66667</v>
      </c>
      <c r="K66" s="1">
        <f>IFERROR(__xludf.DUMMYFUNCTION("""COMPUTED_VALUE"""),1242.86)</f>
        <v>1242.86</v>
      </c>
      <c r="M66" s="2">
        <f>IFERROR(__xludf.DUMMYFUNCTION("""COMPUTED_VALUE"""),45744.66666666667)</f>
        <v>45744.66667</v>
      </c>
      <c r="N66" s="1">
        <f>IFERROR(__xludf.DUMMYFUNCTION("""COMPUTED_VALUE"""),0.0)</f>
        <v>0</v>
      </c>
    </row>
    <row r="67">
      <c r="A67" s="2">
        <f>IFERROR(__xludf.DUMMYFUNCTION("""COMPUTED_VALUE"""),45751.66666666667)</f>
        <v>45751.66667</v>
      </c>
      <c r="B67" s="1">
        <f>IFERROR(__xludf.DUMMYFUNCTION("""COMPUTED_VALUE"""),1227.95)</f>
        <v>1227.95</v>
      </c>
      <c r="D67" s="2">
        <f>IFERROR(__xludf.DUMMYFUNCTION("""COMPUTED_VALUE"""),45751.66666666667)</f>
        <v>45751.66667</v>
      </c>
      <c r="E67" s="1">
        <f>IFERROR(__xludf.DUMMYFUNCTION("""COMPUTED_VALUE"""),1267.19)</f>
        <v>1267.19</v>
      </c>
      <c r="G67" s="2">
        <f>IFERROR(__xludf.DUMMYFUNCTION("""COMPUTED_VALUE"""),45751.66666666667)</f>
        <v>45751.66667</v>
      </c>
      <c r="H67" s="1">
        <f>IFERROR(__xludf.DUMMYFUNCTION("""COMPUTED_VALUE"""),1127.38)</f>
        <v>1127.38</v>
      </c>
      <c r="J67" s="2">
        <f>IFERROR(__xludf.DUMMYFUNCTION("""COMPUTED_VALUE"""),45751.66666666667)</f>
        <v>45751.66667</v>
      </c>
      <c r="K67" s="1">
        <f>IFERROR(__xludf.DUMMYFUNCTION("""COMPUTED_VALUE"""),1128.28)</f>
        <v>1128.28</v>
      </c>
      <c r="M67" s="2">
        <f>IFERROR(__xludf.DUMMYFUNCTION("""COMPUTED_VALUE"""),45751.66666666667)</f>
        <v>45751.66667</v>
      </c>
      <c r="N67" s="1">
        <f>IFERROR(__xludf.DUMMYFUNCTION("""COMPUTED_VALUE"""),0.0)</f>
        <v>0</v>
      </c>
    </row>
    <row r="68">
      <c r="A68" s="2">
        <f>IFERROR(__xludf.DUMMYFUNCTION("""COMPUTED_VALUE"""),45758.66666666667)</f>
        <v>45758.66667</v>
      </c>
      <c r="B68" s="1">
        <f>IFERROR(__xludf.DUMMYFUNCTION("""COMPUTED_VALUE"""),1090.43)</f>
        <v>1090.43</v>
      </c>
      <c r="D68" s="2">
        <f>IFERROR(__xludf.DUMMYFUNCTION("""COMPUTED_VALUE"""),45758.66666666667)</f>
        <v>45758.66667</v>
      </c>
      <c r="E68" s="1">
        <f>IFERROR(__xludf.DUMMYFUNCTION("""COMPUTED_VALUE"""),1224.88)</f>
        <v>1224.88</v>
      </c>
      <c r="G68" s="2">
        <f>IFERROR(__xludf.DUMMYFUNCTION("""COMPUTED_VALUE"""),45758.66666666667)</f>
        <v>45758.66667</v>
      </c>
      <c r="H68" s="1">
        <f>IFERROR(__xludf.DUMMYFUNCTION("""COMPUTED_VALUE"""),1074.19)</f>
        <v>1074.19</v>
      </c>
      <c r="J68" s="2">
        <f>IFERROR(__xludf.DUMMYFUNCTION("""COMPUTED_VALUE"""),45758.66666666667)</f>
        <v>45758.66667</v>
      </c>
      <c r="K68" s="1">
        <f>IFERROR(__xludf.DUMMYFUNCTION("""COMPUTED_VALUE"""),1197.78)</f>
        <v>1197.78</v>
      </c>
      <c r="M68" s="2">
        <f>IFERROR(__xludf.DUMMYFUNCTION("""COMPUTED_VALUE"""),45758.66666666667)</f>
        <v>45758.66667</v>
      </c>
      <c r="N68" s="1">
        <f>IFERROR(__xludf.DUMMYFUNCTION("""COMPUTED_VALUE"""),0.0)</f>
        <v>0</v>
      </c>
    </row>
    <row r="69">
      <c r="A69" s="2">
        <f>IFERROR(__xludf.DUMMYFUNCTION("""COMPUTED_VALUE"""),45764.66666666667)</f>
        <v>45764.66667</v>
      </c>
      <c r="B69" s="1">
        <f>IFERROR(__xludf.DUMMYFUNCTION("""COMPUTED_VALUE"""),1219.53)</f>
        <v>1219.53</v>
      </c>
      <c r="D69" s="2">
        <f>IFERROR(__xludf.DUMMYFUNCTION("""COMPUTED_VALUE"""),45764.66666666667)</f>
        <v>45764.66667</v>
      </c>
      <c r="E69" s="1">
        <f>IFERROR(__xludf.DUMMYFUNCTION("""COMPUTED_VALUE"""),1220.41)</f>
        <v>1220.41</v>
      </c>
      <c r="G69" s="2">
        <f>IFERROR(__xludf.DUMMYFUNCTION("""COMPUTED_VALUE"""),45764.66666666667)</f>
        <v>45764.66667</v>
      </c>
      <c r="H69" s="1">
        <f>IFERROR(__xludf.DUMMYFUNCTION("""COMPUTED_VALUE"""),1159.7)</f>
        <v>1159.7</v>
      </c>
      <c r="J69" s="2">
        <f>IFERROR(__xludf.DUMMYFUNCTION("""COMPUTED_VALUE"""),45764.66666666667)</f>
        <v>45764.66667</v>
      </c>
      <c r="K69" s="1">
        <f>IFERROR(__xludf.DUMMYFUNCTION("""COMPUTED_VALUE"""),1172.16)</f>
        <v>1172.16</v>
      </c>
      <c r="M69" s="2">
        <f>IFERROR(__xludf.DUMMYFUNCTION("""COMPUTED_VALUE"""),45764.66666666667)</f>
        <v>45764.66667</v>
      </c>
      <c r="N69" s="1">
        <f>IFERROR(__xludf.DUMMYFUNCTION("""COMPUTED_VALUE"""),0.0)</f>
        <v>0</v>
      </c>
    </row>
    <row r="70">
      <c r="A70" s="2">
        <f>IFERROR(__xludf.DUMMYFUNCTION("""COMPUTED_VALUE"""),45772.66666666667)</f>
        <v>45772.66667</v>
      </c>
      <c r="B70" s="1">
        <f>IFERROR(__xludf.DUMMYFUNCTION("""COMPUTED_VALUE"""),1158.98)</f>
        <v>1158.98</v>
      </c>
      <c r="D70" s="2">
        <f>IFERROR(__xludf.DUMMYFUNCTION("""COMPUTED_VALUE"""),45772.66666666667)</f>
        <v>45772.66667</v>
      </c>
      <c r="E70" s="1">
        <f>IFERROR(__xludf.DUMMYFUNCTION("""COMPUTED_VALUE"""),1231.11)</f>
        <v>1231.11</v>
      </c>
      <c r="G70" s="2">
        <f>IFERROR(__xludf.DUMMYFUNCTION("""COMPUTED_VALUE"""),45772.66666666667)</f>
        <v>45772.66667</v>
      </c>
      <c r="H70" s="1">
        <f>IFERROR(__xludf.DUMMYFUNCTION("""COMPUTED_VALUE"""),1131.35)</f>
        <v>1131.35</v>
      </c>
      <c r="J70" s="2">
        <f>IFERROR(__xludf.DUMMYFUNCTION("""COMPUTED_VALUE"""),45772.66666666667)</f>
        <v>45772.66667</v>
      </c>
      <c r="K70" s="1">
        <f>IFERROR(__xludf.DUMMYFUNCTION("""COMPUTED_VALUE"""),1230.14)</f>
        <v>1230.14</v>
      </c>
      <c r="M70" s="2">
        <f>IFERROR(__xludf.DUMMYFUNCTION("""COMPUTED_VALUE"""),45772.66666666667)</f>
        <v>45772.66667</v>
      </c>
      <c r="N70" s="1">
        <f>IFERROR(__xludf.DUMMYFUNCTION("""COMPUTED_VALUE"""),0.0)</f>
        <v>0</v>
      </c>
    </row>
    <row r="71">
      <c r="A71" s="2">
        <f>IFERROR(__xludf.DUMMYFUNCTION("""COMPUTED_VALUE"""),45779.66666666667)</f>
        <v>45779.66667</v>
      </c>
      <c r="B71" s="1">
        <f>IFERROR(__xludf.DUMMYFUNCTION("""COMPUTED_VALUE"""),1231.26)</f>
        <v>1231.26</v>
      </c>
      <c r="D71" s="2">
        <f>IFERROR(__xludf.DUMMYFUNCTION("""COMPUTED_VALUE"""),45779.66666666667)</f>
        <v>45779.66667</v>
      </c>
      <c r="E71" s="1">
        <f>IFERROR(__xludf.DUMMYFUNCTION("""COMPUTED_VALUE"""),1269.27)</f>
        <v>1269.27</v>
      </c>
      <c r="G71" s="2">
        <f>IFERROR(__xludf.DUMMYFUNCTION("""COMPUTED_VALUE"""),45779.66666666667)</f>
        <v>45779.66667</v>
      </c>
      <c r="H71" s="1">
        <f>IFERROR(__xludf.DUMMYFUNCTION("""COMPUTED_VALUE"""),1208.1)</f>
        <v>1208.1</v>
      </c>
      <c r="J71" s="2">
        <f>IFERROR(__xludf.DUMMYFUNCTION("""COMPUTED_VALUE"""),45779.66666666667)</f>
        <v>45779.66667</v>
      </c>
      <c r="K71" s="1">
        <f>IFERROR(__xludf.DUMMYFUNCTION("""COMPUTED_VALUE"""),1265.71)</f>
        <v>1265.71</v>
      </c>
      <c r="M71" s="2">
        <f>IFERROR(__xludf.DUMMYFUNCTION("""COMPUTED_VALUE"""),45779.66666666667)</f>
        <v>45779.66667</v>
      </c>
      <c r="N71" s="1">
        <f>IFERROR(__xludf.DUMMYFUNCTION("""COMPUTED_VALUE"""),0.0)</f>
        <v>0</v>
      </c>
    </row>
    <row r="72">
      <c r="A72" s="2">
        <f>IFERROR(__xludf.DUMMYFUNCTION("""COMPUTED_VALUE"""),45786.66666666667)</f>
        <v>45786.66667</v>
      </c>
      <c r="B72" s="1">
        <f>IFERROR(__xludf.DUMMYFUNCTION("""COMPUTED_VALUE"""),1256.78)</f>
        <v>1256.78</v>
      </c>
      <c r="D72" s="2">
        <f>IFERROR(__xludf.DUMMYFUNCTION("""COMPUTED_VALUE"""),45786.66666666667)</f>
        <v>45786.66667</v>
      </c>
      <c r="E72" s="1">
        <f>IFERROR(__xludf.DUMMYFUNCTION("""COMPUTED_VALUE"""),1270.52)</f>
        <v>1270.52</v>
      </c>
      <c r="G72" s="2">
        <f>IFERROR(__xludf.DUMMYFUNCTION("""COMPUTED_VALUE"""),45786.66666666667)</f>
        <v>45786.66667</v>
      </c>
      <c r="H72" s="1">
        <f>IFERROR(__xludf.DUMMYFUNCTION("""COMPUTED_VALUE"""),1238.83)</f>
        <v>1238.83</v>
      </c>
      <c r="J72" s="2">
        <f>IFERROR(__xludf.DUMMYFUNCTION("""COMPUTED_VALUE"""),45786.66666666667)</f>
        <v>45786.66667</v>
      </c>
      <c r="K72" s="1">
        <f>IFERROR(__xludf.DUMMYFUNCTION("""COMPUTED_VALUE"""),1257.01)</f>
        <v>1257.01</v>
      </c>
      <c r="M72" s="2">
        <f>IFERROR(__xludf.DUMMYFUNCTION("""COMPUTED_VALUE"""),45786.66666666667)</f>
        <v>45786.66667</v>
      </c>
      <c r="N72" s="1">
        <f>IFERROR(__xludf.DUMMYFUNCTION("""COMPUTED_VALUE"""),0.0)</f>
        <v>0</v>
      </c>
    </row>
    <row r="73">
      <c r="A73" s="2">
        <f>IFERROR(__xludf.DUMMYFUNCTION("""COMPUTED_VALUE"""),45793.66666666667)</f>
        <v>45793.66667</v>
      </c>
      <c r="B73" s="1">
        <f>IFERROR(__xludf.DUMMYFUNCTION("""COMPUTED_VALUE"""),1295.8)</f>
        <v>1295.8</v>
      </c>
      <c r="D73" s="2">
        <f>IFERROR(__xludf.DUMMYFUNCTION("""COMPUTED_VALUE"""),45793.66666666667)</f>
        <v>45793.66667</v>
      </c>
      <c r="E73" s="1">
        <f>IFERROR(__xludf.DUMMYFUNCTION("""COMPUTED_VALUE"""),1326.81)</f>
        <v>1326.81</v>
      </c>
      <c r="G73" s="2">
        <f>IFERROR(__xludf.DUMMYFUNCTION("""COMPUTED_VALUE"""),45793.66666666667)</f>
        <v>45793.66667</v>
      </c>
      <c r="H73" s="1">
        <f>IFERROR(__xludf.DUMMYFUNCTION("""COMPUTED_VALUE"""),1287.15)</f>
        <v>1287.15</v>
      </c>
      <c r="J73" s="2">
        <f>IFERROR(__xludf.DUMMYFUNCTION("""COMPUTED_VALUE"""),45793.66666666667)</f>
        <v>45793.66667</v>
      </c>
      <c r="K73" s="1">
        <f>IFERROR(__xludf.DUMMYFUNCTION("""COMPUTED_VALUE"""),1326.78)</f>
        <v>1326.78</v>
      </c>
      <c r="M73" s="2">
        <f>IFERROR(__xludf.DUMMYFUNCTION("""COMPUTED_VALUE"""),45793.66666666667)</f>
        <v>45793.66667</v>
      </c>
      <c r="N73" s="1">
        <f>IFERROR(__xludf.DUMMYFUNCTION("""COMPUTED_VALUE"""),0.0)</f>
        <v>0</v>
      </c>
    </row>
    <row r="74">
      <c r="A74" s="2">
        <f>IFERROR(__xludf.DUMMYFUNCTION("""COMPUTED_VALUE"""),45800.66666666667)</f>
        <v>45800.66667</v>
      </c>
      <c r="B74" s="1">
        <f>IFERROR(__xludf.DUMMYFUNCTION("""COMPUTED_VALUE"""),1312.81)</f>
        <v>1312.81</v>
      </c>
      <c r="D74" s="2">
        <f>IFERROR(__xludf.DUMMYFUNCTION("""COMPUTED_VALUE"""),45800.66666666667)</f>
        <v>45800.66667</v>
      </c>
      <c r="E74" s="1">
        <f>IFERROR(__xludf.DUMMYFUNCTION("""COMPUTED_VALUE"""),1329.19)</f>
        <v>1329.19</v>
      </c>
      <c r="G74" s="2">
        <f>IFERROR(__xludf.DUMMYFUNCTION("""COMPUTED_VALUE"""),45800.66666666667)</f>
        <v>45800.66667</v>
      </c>
      <c r="H74" s="1">
        <f>IFERROR(__xludf.DUMMYFUNCTION("""COMPUTED_VALUE"""),1286.14)</f>
        <v>1286.14</v>
      </c>
      <c r="J74" s="2">
        <f>IFERROR(__xludf.DUMMYFUNCTION("""COMPUTED_VALUE"""),45800.66666666667)</f>
        <v>45800.66667</v>
      </c>
      <c r="K74" s="1">
        <f>IFERROR(__xludf.DUMMYFUNCTION("""COMPUTED_VALUE"""),1292.91)</f>
        <v>1292.91</v>
      </c>
      <c r="M74" s="2">
        <f>IFERROR(__xludf.DUMMYFUNCTION("""COMPUTED_VALUE"""),45800.66666666667)</f>
        <v>45800.66667</v>
      </c>
      <c r="N74" s="1">
        <f>IFERROR(__xludf.DUMMYFUNCTION("""COMPUTED_VALUE"""),0.0)</f>
        <v>0</v>
      </c>
    </row>
    <row r="75">
      <c r="A75" s="2">
        <f>IFERROR(__xludf.DUMMYFUNCTION("""COMPUTED_VALUE"""),45807.66666666667)</f>
        <v>45807.66667</v>
      </c>
      <c r="B75" s="1">
        <f>IFERROR(__xludf.DUMMYFUNCTION("""COMPUTED_VALUE"""),1307.28)</f>
        <v>1307.28</v>
      </c>
      <c r="D75" s="2">
        <f>IFERROR(__xludf.DUMMYFUNCTION("""COMPUTED_VALUE"""),45807.66666666667)</f>
        <v>45807.66667</v>
      </c>
      <c r="E75" s="1">
        <f>IFERROR(__xludf.DUMMYFUNCTION("""COMPUTED_VALUE"""),1328.84)</f>
        <v>1328.84</v>
      </c>
      <c r="G75" s="2">
        <f>IFERROR(__xludf.DUMMYFUNCTION("""COMPUTED_VALUE"""),45807.66666666667)</f>
        <v>45807.66667</v>
      </c>
      <c r="H75" s="1">
        <f>IFERROR(__xludf.DUMMYFUNCTION("""COMPUTED_VALUE"""),1304.24)</f>
        <v>1304.24</v>
      </c>
      <c r="J75" s="2">
        <f>IFERROR(__xludf.DUMMYFUNCTION("""COMPUTED_VALUE"""),45807.66666666667)</f>
        <v>45807.66667</v>
      </c>
      <c r="K75" s="1">
        <f>IFERROR(__xludf.DUMMYFUNCTION("""COMPUTED_VALUE"""),1319.72)</f>
        <v>1319.72</v>
      </c>
      <c r="M75" s="2">
        <f>IFERROR(__xludf.DUMMYFUNCTION("""COMPUTED_VALUE"""),45807.66666666667)</f>
        <v>45807.66667</v>
      </c>
      <c r="N75" s="1">
        <f>IFERROR(__xludf.DUMMYFUNCTION("""COMPUTED_VALUE"""),0.0)</f>
        <v>0</v>
      </c>
    </row>
    <row r="76">
      <c r="A76" s="2">
        <f>IFERROR(__xludf.DUMMYFUNCTION("""COMPUTED_VALUE"""),45814.66666666667)</f>
        <v>45814.66667</v>
      </c>
      <c r="B76" s="1">
        <f>IFERROR(__xludf.DUMMYFUNCTION("""COMPUTED_VALUE"""),1315.31)</f>
        <v>1315.31</v>
      </c>
      <c r="D76" s="2">
        <f>IFERROR(__xludf.DUMMYFUNCTION("""COMPUTED_VALUE"""),45814.66666666667)</f>
        <v>45814.66667</v>
      </c>
      <c r="E76" s="1">
        <f>IFERROR(__xludf.DUMMYFUNCTION("""COMPUTED_VALUE"""),1346.31)</f>
        <v>1346.31</v>
      </c>
      <c r="G76" s="2">
        <f>IFERROR(__xludf.DUMMYFUNCTION("""COMPUTED_VALUE"""),45814.66666666667)</f>
        <v>45814.66667</v>
      </c>
      <c r="H76" s="1">
        <f>IFERROR(__xludf.DUMMYFUNCTION("""COMPUTED_VALUE"""),1310.1)</f>
        <v>1310.1</v>
      </c>
      <c r="J76" s="2">
        <f>IFERROR(__xludf.DUMMYFUNCTION("""COMPUTED_VALUE"""),45814.66666666667)</f>
        <v>45814.66667</v>
      </c>
      <c r="K76" s="1">
        <f>IFERROR(__xludf.DUMMYFUNCTION("""COMPUTED_VALUE"""),1341.75)</f>
        <v>1341.75</v>
      </c>
      <c r="M76" s="2">
        <f>IFERROR(__xludf.DUMMYFUNCTION("""COMPUTED_VALUE"""),45814.66666666667)</f>
        <v>45814.66667</v>
      </c>
      <c r="N76" s="1">
        <f>IFERROR(__xludf.DUMMYFUNCTION("""COMPUTED_VALUE"""),0.0)</f>
        <v>0</v>
      </c>
    </row>
    <row r="77">
      <c r="A77" s="2">
        <f>IFERROR(__xludf.DUMMYFUNCTION("""COMPUTED_VALUE"""),45821.66666666667)</f>
        <v>45821.66667</v>
      </c>
      <c r="B77" s="1">
        <f>IFERROR(__xludf.DUMMYFUNCTION("""COMPUTED_VALUE"""),1342.41)</f>
        <v>1342.41</v>
      </c>
      <c r="D77" s="2">
        <f>IFERROR(__xludf.DUMMYFUNCTION("""COMPUTED_VALUE"""),45821.66666666667)</f>
        <v>45821.66667</v>
      </c>
      <c r="E77" s="1">
        <f>IFERROR(__xludf.DUMMYFUNCTION("""COMPUTED_VALUE"""),1356.84)</f>
        <v>1356.84</v>
      </c>
      <c r="G77" s="2">
        <f>IFERROR(__xludf.DUMMYFUNCTION("""COMPUTED_VALUE"""),45821.66666666667)</f>
        <v>45821.66667</v>
      </c>
      <c r="H77" s="1">
        <f>IFERROR(__xludf.DUMMYFUNCTION("""COMPUTED_VALUE"""),1335.27)</f>
        <v>1335.27</v>
      </c>
      <c r="J77" s="2">
        <f>IFERROR(__xludf.DUMMYFUNCTION("""COMPUTED_VALUE"""),45821.66666666667)</f>
        <v>45821.66667</v>
      </c>
      <c r="K77" s="1">
        <f>IFERROR(__xludf.DUMMYFUNCTION("""COMPUTED_VALUE"""),1338.22)</f>
        <v>1338.22</v>
      </c>
      <c r="M77" s="2">
        <f>IFERROR(__xludf.DUMMYFUNCTION("""COMPUTED_VALUE"""),45821.66666666667)</f>
        <v>45821.66667</v>
      </c>
      <c r="N77" s="1">
        <f>IFERROR(__xludf.DUMMYFUNCTION("""COMPUTED_VALUE"""),0.0)</f>
        <v>0</v>
      </c>
    </row>
    <row r="78">
      <c r="A78" s="2">
        <f>IFERROR(__xludf.DUMMYFUNCTION("""COMPUTED_VALUE"""),45828.66666666667)</f>
        <v>45828.66667</v>
      </c>
      <c r="B78" s="1">
        <f>IFERROR(__xludf.DUMMYFUNCTION("""COMPUTED_VALUE"""),1345.09)</f>
        <v>1345.09</v>
      </c>
      <c r="D78" s="2">
        <f>IFERROR(__xludf.DUMMYFUNCTION("""COMPUTED_VALUE"""),45828.66666666667)</f>
        <v>45828.66667</v>
      </c>
      <c r="E78" s="1">
        <f>IFERROR(__xludf.DUMMYFUNCTION("""COMPUTED_VALUE"""),1354.44)</f>
        <v>1354.44</v>
      </c>
      <c r="G78" s="2">
        <f>IFERROR(__xludf.DUMMYFUNCTION("""COMPUTED_VALUE"""),45828.66666666667)</f>
        <v>45828.66667</v>
      </c>
      <c r="H78" s="1">
        <f>IFERROR(__xludf.DUMMYFUNCTION("""COMPUTED_VALUE"""),1330.41)</f>
        <v>1330.41</v>
      </c>
      <c r="J78" s="2">
        <f>IFERROR(__xludf.DUMMYFUNCTION("""COMPUTED_VALUE"""),45828.66666666667)</f>
        <v>45828.66667</v>
      </c>
      <c r="K78" s="1">
        <f>IFERROR(__xludf.DUMMYFUNCTION("""COMPUTED_VALUE"""),1333.77)</f>
        <v>1333.77</v>
      </c>
      <c r="M78" s="2">
        <f>IFERROR(__xludf.DUMMYFUNCTION("""COMPUTED_VALUE"""),45828.66666666667)</f>
        <v>45828.66667</v>
      </c>
      <c r="N78" s="1">
        <f>IFERROR(__xludf.DUMMYFUNCTION("""COMPUTED_VALUE"""),0.0)</f>
        <v>0</v>
      </c>
    </row>
    <row r="79">
      <c r="A79" s="2">
        <f>IFERROR(__xludf.DUMMYFUNCTION("""COMPUTED_VALUE"""),45835.66666666667)</f>
        <v>45835.66667</v>
      </c>
      <c r="B79" s="1">
        <f>IFERROR(__xludf.DUMMYFUNCTION("""COMPUTED_VALUE"""),1334.32)</f>
        <v>1334.32</v>
      </c>
      <c r="D79" s="2">
        <f>IFERROR(__xludf.DUMMYFUNCTION("""COMPUTED_VALUE"""),45835.66666666667)</f>
        <v>45835.66667</v>
      </c>
      <c r="E79" s="1">
        <f>IFERROR(__xludf.DUMMYFUNCTION("""COMPUTED_VALUE"""),1386.41)</f>
        <v>1386.41</v>
      </c>
      <c r="G79" s="2">
        <f>IFERROR(__xludf.DUMMYFUNCTION("""COMPUTED_VALUE"""),45835.66666666667)</f>
        <v>45835.66667</v>
      </c>
      <c r="H79" s="1">
        <f>IFERROR(__xludf.DUMMYFUNCTION("""COMPUTED_VALUE"""),1328.59)</f>
        <v>1328.59</v>
      </c>
      <c r="J79" s="2">
        <f>IFERROR(__xludf.DUMMYFUNCTION("""COMPUTED_VALUE"""),45835.66666666667)</f>
        <v>45835.66667</v>
      </c>
      <c r="K79" s="1">
        <f>IFERROR(__xludf.DUMMYFUNCTION("""COMPUTED_VALUE"""),1384.69)</f>
        <v>1384.69</v>
      </c>
      <c r="M79" s="2">
        <f>IFERROR(__xludf.DUMMYFUNCTION("""COMPUTED_VALUE"""),45835.66666666667)</f>
        <v>45835.66667</v>
      </c>
      <c r="N79" s="1">
        <f>IFERROR(__xludf.DUMMYFUNCTION("""COMPUTED_VALUE"""),0.0)</f>
        <v>0</v>
      </c>
    </row>
    <row r="80">
      <c r="A80" s="2">
        <f>IFERROR(__xludf.DUMMYFUNCTION("""COMPUTED_VALUE"""),45841.54166666667)</f>
        <v>45841.54167</v>
      </c>
      <c r="B80" s="1">
        <f>IFERROR(__xludf.DUMMYFUNCTION("""COMPUTED_VALUE"""),1390.07)</f>
        <v>1390.07</v>
      </c>
      <c r="D80" s="2">
        <f>IFERROR(__xludf.DUMMYFUNCTION("""COMPUTED_VALUE"""),45841.54166666667)</f>
        <v>45841.54167</v>
      </c>
      <c r="E80" s="1">
        <f>IFERROR(__xludf.DUMMYFUNCTION("""COMPUTED_VALUE"""),1408.19)</f>
        <v>1408.19</v>
      </c>
      <c r="G80" s="2">
        <f>IFERROR(__xludf.DUMMYFUNCTION("""COMPUTED_VALUE"""),45841.54166666667)</f>
        <v>45841.54167</v>
      </c>
      <c r="H80" s="1">
        <f>IFERROR(__xludf.DUMMYFUNCTION("""COMPUTED_VALUE"""),1382.81)</f>
        <v>1382.81</v>
      </c>
      <c r="J80" s="2">
        <f>IFERROR(__xludf.DUMMYFUNCTION("""COMPUTED_VALUE"""),45841.54166666667)</f>
        <v>45841.54167</v>
      </c>
      <c r="K80" s="1">
        <f>IFERROR(__xludf.DUMMYFUNCTION("""COMPUTED_VALUE"""),1407.1)</f>
        <v>1407.1</v>
      </c>
      <c r="M80" s="2">
        <f>IFERROR(__xludf.DUMMYFUNCTION("""COMPUTED_VALUE"""),45841.54166666667)</f>
        <v>45841.54167</v>
      </c>
      <c r="N80" s="1">
        <f>IFERROR(__xludf.DUMMYFUNCTION("""COMPUTED_VALUE"""),0.0)</f>
        <v>0</v>
      </c>
    </row>
    <row r="81">
      <c r="A81" s="2">
        <f>IFERROR(__xludf.DUMMYFUNCTION("""COMPUTED_VALUE"""),45849.66666666667)</f>
        <v>45849.66667</v>
      </c>
      <c r="B81" s="1">
        <f>IFERROR(__xludf.DUMMYFUNCTION("""COMPUTED_VALUE"""),1401.29)</f>
        <v>1401.29</v>
      </c>
      <c r="D81" s="2">
        <f>IFERROR(__xludf.DUMMYFUNCTION("""COMPUTED_VALUE"""),45849.66666666667)</f>
        <v>45849.66667</v>
      </c>
      <c r="E81" s="1">
        <f>IFERROR(__xludf.DUMMYFUNCTION("""COMPUTED_VALUE"""),1408.15)</f>
        <v>1408.15</v>
      </c>
      <c r="G81" s="2">
        <f>IFERROR(__xludf.DUMMYFUNCTION("""COMPUTED_VALUE"""),45849.66666666667)</f>
        <v>45849.66667</v>
      </c>
      <c r="H81" s="1">
        <f>IFERROR(__xludf.DUMMYFUNCTION("""COMPUTED_VALUE"""),1388.9)</f>
        <v>1388.9</v>
      </c>
      <c r="J81" s="2">
        <f>IFERROR(__xludf.DUMMYFUNCTION("""COMPUTED_VALUE"""),45849.66666666667)</f>
        <v>45849.66667</v>
      </c>
      <c r="K81" s="1">
        <f>IFERROR(__xludf.DUMMYFUNCTION("""COMPUTED_VALUE"""),1402.9)</f>
        <v>1402.9</v>
      </c>
      <c r="M81" s="2">
        <f>IFERROR(__xludf.DUMMYFUNCTION("""COMPUTED_VALUE"""),45849.66666666667)</f>
        <v>45849.66667</v>
      </c>
      <c r="N81" s="1">
        <f>IFERROR(__xludf.DUMMYFUNCTION("""COMPUTED_VALUE"""),0.0)</f>
        <v>0</v>
      </c>
    </row>
    <row r="82">
      <c r="A82" s="2">
        <f>IFERROR(__xludf.DUMMYFUNCTION("""COMPUTED_VALUE"""),45856.66666666667)</f>
        <v>45856.66667</v>
      </c>
      <c r="B82" s="1">
        <f>IFERROR(__xludf.DUMMYFUNCTION("""COMPUTED_VALUE"""),1401.51)</f>
        <v>1401.51</v>
      </c>
      <c r="D82" s="2">
        <f>IFERROR(__xludf.DUMMYFUNCTION("""COMPUTED_VALUE"""),45856.66666666667)</f>
        <v>45856.66667</v>
      </c>
      <c r="E82" s="1">
        <f>IFERROR(__xludf.DUMMYFUNCTION("""COMPUTED_VALUE"""),1416.04)</f>
        <v>1416.04</v>
      </c>
      <c r="G82" s="2">
        <f>IFERROR(__xludf.DUMMYFUNCTION("""COMPUTED_VALUE"""),45856.66666666667)</f>
        <v>45856.66667</v>
      </c>
      <c r="H82" s="1">
        <f>IFERROR(__xludf.DUMMYFUNCTION("""COMPUTED_VALUE"""),1393.4)</f>
        <v>1393.4</v>
      </c>
      <c r="J82" s="2">
        <f>IFERROR(__xludf.DUMMYFUNCTION("""COMPUTED_VALUE"""),45856.66666666667)</f>
        <v>45856.66667</v>
      </c>
      <c r="K82" s="1">
        <f>IFERROR(__xludf.DUMMYFUNCTION("""COMPUTED_VALUE"""),1411.04)</f>
        <v>1411.04</v>
      </c>
      <c r="M82" s="2">
        <f>IFERROR(__xludf.DUMMYFUNCTION("""COMPUTED_VALUE"""),45856.66666666667)</f>
        <v>45856.66667</v>
      </c>
      <c r="N82" s="1">
        <f>IFERROR(__xludf.DUMMYFUNCTION("""COMPUTED_VALUE"""),0.0)</f>
        <v>0</v>
      </c>
    </row>
    <row r="83">
      <c r="A83" s="2">
        <f>IFERROR(__xludf.DUMMYFUNCTION("""COMPUTED_VALUE"""),45863.66666666667)</f>
        <v>45863.66667</v>
      </c>
      <c r="B83" s="1">
        <f>IFERROR(__xludf.DUMMYFUNCTION("""COMPUTED_VALUE"""),1413.09)</f>
        <v>1413.09</v>
      </c>
      <c r="D83" s="2">
        <f>IFERROR(__xludf.DUMMYFUNCTION("""COMPUTED_VALUE"""),45863.66666666667)</f>
        <v>45863.66667</v>
      </c>
      <c r="E83" s="1">
        <f>IFERROR(__xludf.DUMMYFUNCTION("""COMPUTED_VALUE"""),1432.32)</f>
        <v>1432.32</v>
      </c>
      <c r="G83" s="2">
        <f>IFERROR(__xludf.DUMMYFUNCTION("""COMPUTED_VALUE"""),45863.66666666667)</f>
        <v>45863.66667</v>
      </c>
      <c r="H83" s="1">
        <f>IFERROR(__xludf.DUMMYFUNCTION("""COMPUTED_VALUE"""),1407.52)</f>
        <v>1407.52</v>
      </c>
      <c r="J83" s="2">
        <f>IFERROR(__xludf.DUMMYFUNCTION("""COMPUTED_VALUE"""),45863.66666666667)</f>
        <v>45863.66667</v>
      </c>
      <c r="K83" s="1">
        <f>IFERROR(__xludf.DUMMYFUNCTION("""COMPUTED_VALUE"""),1430.03)</f>
        <v>1430.03</v>
      </c>
      <c r="M83" s="2">
        <f>IFERROR(__xludf.DUMMYFUNCTION("""COMPUTED_VALUE"""),45863.66666666667)</f>
        <v>45863.66667</v>
      </c>
      <c r="N83" s="1">
        <f>IFERROR(__xludf.DUMMYFUNCTION("""COMPUTED_VALUE"""),0.0)</f>
        <v>0</v>
      </c>
    </row>
    <row r="84">
      <c r="A84" s="2">
        <f>IFERROR(__xludf.DUMMYFUNCTION("""COMPUTED_VALUE"""),45870.66666666667)</f>
        <v>45870.66667</v>
      </c>
      <c r="B84" s="1">
        <f>IFERROR(__xludf.DUMMYFUNCTION("""COMPUTED_VALUE"""),1432.25)</f>
        <v>1432.25</v>
      </c>
      <c r="D84" s="2">
        <f>IFERROR(__xludf.DUMMYFUNCTION("""COMPUTED_VALUE"""),45870.66666666667)</f>
        <v>45870.66667</v>
      </c>
      <c r="E84" s="1">
        <f>IFERROR(__xludf.DUMMYFUNCTION("""COMPUTED_VALUE"""),1444.24)</f>
        <v>1444.24</v>
      </c>
      <c r="G84" s="2">
        <f>IFERROR(__xludf.DUMMYFUNCTION("""COMPUTED_VALUE"""),45870.66666666667)</f>
        <v>45870.66667</v>
      </c>
      <c r="H84" s="1">
        <f>IFERROR(__xludf.DUMMYFUNCTION("""COMPUTED_VALUE"""),1393.28)</f>
        <v>1393.28</v>
      </c>
      <c r="J84" s="2">
        <f>IFERROR(__xludf.DUMMYFUNCTION("""COMPUTED_VALUE"""),45870.66666666667)</f>
        <v>45870.66667</v>
      </c>
      <c r="K84" s="1">
        <f>IFERROR(__xludf.DUMMYFUNCTION("""COMPUTED_VALUE"""),1398.73)</f>
        <v>1398.73</v>
      </c>
      <c r="M84" s="2">
        <f>IFERROR(__xludf.DUMMYFUNCTION("""COMPUTED_VALUE"""),45870.66666666667)</f>
        <v>45870.66667</v>
      </c>
      <c r="N84" s="1">
        <f>IFERROR(__xludf.DUMMYFUNCTION("""COMPUTED_VALUE"""),0.0)</f>
        <v>0</v>
      </c>
    </row>
    <row r="85">
      <c r="A85" s="2">
        <f>IFERROR(__xludf.DUMMYFUNCTION("""COMPUTED_VALUE"""),45877.66666666667)</f>
        <v>45877.66667</v>
      </c>
      <c r="B85" s="1">
        <f>IFERROR(__xludf.DUMMYFUNCTION("""COMPUTED_VALUE"""),1407.47)</f>
        <v>1407.47</v>
      </c>
      <c r="D85" s="2">
        <f>IFERROR(__xludf.DUMMYFUNCTION("""COMPUTED_VALUE"""),45877.66666666667)</f>
        <v>45877.66667</v>
      </c>
      <c r="E85" s="1">
        <f>IFERROR(__xludf.DUMMYFUNCTION("""COMPUTED_VALUE"""),1439.63)</f>
        <v>1439.63</v>
      </c>
      <c r="G85" s="2">
        <f>IFERROR(__xludf.DUMMYFUNCTION("""COMPUTED_VALUE"""),45877.66666666667)</f>
        <v>45877.66667</v>
      </c>
      <c r="H85" s="1">
        <f>IFERROR(__xludf.DUMMYFUNCTION("""COMPUTED_VALUE"""),1407.26)</f>
        <v>1407.26</v>
      </c>
      <c r="J85" s="2">
        <f>IFERROR(__xludf.DUMMYFUNCTION("""COMPUTED_VALUE"""),45877.66666666667)</f>
        <v>45877.66667</v>
      </c>
      <c r="K85" s="1">
        <f>IFERROR(__xludf.DUMMYFUNCTION("""COMPUTED_VALUE"""),1438.55)</f>
        <v>1438.55</v>
      </c>
      <c r="M85" s="2">
        <f>IFERROR(__xludf.DUMMYFUNCTION("""COMPUTED_VALUE"""),45877.66666666667)</f>
        <v>45877.66667</v>
      </c>
      <c r="N85" s="1">
        <f>IFERROR(__xludf.DUMMYFUNCTION("""COMPUTED_VALUE"""),0.0)</f>
        <v>0</v>
      </c>
    </row>
    <row r="86">
      <c r="A86" s="2">
        <f>IFERROR(__xludf.DUMMYFUNCTION("""COMPUTED_VALUE"""),45884.66666666667)</f>
        <v>45884.66667</v>
      </c>
      <c r="B86" s="1">
        <f>IFERROR(__xludf.DUMMYFUNCTION("""COMPUTED_VALUE"""),1438.56)</f>
        <v>1438.56</v>
      </c>
      <c r="D86" s="2">
        <f>IFERROR(__xludf.DUMMYFUNCTION("""COMPUTED_VALUE"""),45884.66666666667)</f>
        <v>45884.66667</v>
      </c>
      <c r="E86" s="1">
        <f>IFERROR(__xludf.DUMMYFUNCTION("""COMPUTED_VALUE"""),1460.09)</f>
        <v>1460.09</v>
      </c>
      <c r="G86" s="2">
        <f>IFERROR(__xludf.DUMMYFUNCTION("""COMPUTED_VALUE"""),45884.66666666667)</f>
        <v>45884.66667</v>
      </c>
      <c r="H86" s="1">
        <f>IFERROR(__xludf.DUMMYFUNCTION("""COMPUTED_VALUE"""),1433.13)</f>
        <v>1433.13</v>
      </c>
      <c r="J86" s="2">
        <f>IFERROR(__xludf.DUMMYFUNCTION("""COMPUTED_VALUE"""),45884.66666666667)</f>
        <v>45884.66667</v>
      </c>
      <c r="K86" s="1">
        <f>IFERROR(__xludf.DUMMYFUNCTION("""COMPUTED_VALUE"""),1453.54)</f>
        <v>1453.54</v>
      </c>
      <c r="M86" s="2">
        <f>IFERROR(__xludf.DUMMYFUNCTION("""COMPUTED_VALUE"""),45884.66666666667)</f>
        <v>45884.66667</v>
      </c>
      <c r="N86" s="1">
        <f>IFERROR(__xludf.DUMMYFUNCTION("""COMPUTED_VALUE"""),0.0)</f>
        <v>0</v>
      </c>
    </row>
    <row r="87">
      <c r="A87" s="2">
        <f>IFERROR(__xludf.DUMMYFUNCTION("""COMPUTED_VALUE"""),45891.66666666667)</f>
        <v>45891.66667</v>
      </c>
      <c r="B87" s="1">
        <f>IFERROR(__xludf.DUMMYFUNCTION("""COMPUTED_VALUE"""),1452.27)</f>
        <v>1452.27</v>
      </c>
      <c r="D87" s="2">
        <f>IFERROR(__xludf.DUMMYFUNCTION("""COMPUTED_VALUE"""),45891.66666666667)</f>
        <v>45891.66667</v>
      </c>
      <c r="E87" s="1">
        <f>IFERROR(__xludf.DUMMYFUNCTION("""COMPUTED_VALUE"""),1455.28)</f>
        <v>1455.28</v>
      </c>
      <c r="G87" s="2">
        <f>IFERROR(__xludf.DUMMYFUNCTION("""COMPUTED_VALUE"""),45891.66666666667)</f>
        <v>45891.66667</v>
      </c>
      <c r="H87" s="1">
        <f>IFERROR(__xludf.DUMMYFUNCTION("""COMPUTED_VALUE"""),1425.9)</f>
        <v>1425.9</v>
      </c>
      <c r="J87" s="2">
        <f>IFERROR(__xludf.DUMMYFUNCTION("""COMPUTED_VALUE"""),45891.66666666667)</f>
        <v>45891.66667</v>
      </c>
      <c r="K87" s="1">
        <f>IFERROR(__xludf.DUMMYFUNCTION("""COMPUTED_VALUE"""),1452.85)</f>
        <v>1452.85</v>
      </c>
      <c r="M87" s="2">
        <f>IFERROR(__xludf.DUMMYFUNCTION("""COMPUTED_VALUE"""),45891.66666666667)</f>
        <v>45891.66667</v>
      </c>
      <c r="N87" s="1">
        <f>IFERROR(__xludf.DUMMYFUNCTION("""COMPUTED_VALUE"""),0.0)</f>
        <v>0</v>
      </c>
    </row>
    <row r="88">
      <c r="A88" s="2">
        <f>IFERROR(__xludf.DUMMYFUNCTION("""COMPUTED_VALUE"""),45898.66666666667)</f>
        <v>45898.66667</v>
      </c>
      <c r="B88" s="1">
        <f>IFERROR(__xludf.DUMMYFUNCTION("""COMPUTED_VALUE"""),1450.98)</f>
        <v>1450.98</v>
      </c>
      <c r="D88" s="2">
        <f>IFERROR(__xludf.DUMMYFUNCTION("""COMPUTED_VALUE"""),45898.66666666667)</f>
        <v>45898.66667</v>
      </c>
      <c r="E88" s="1">
        <f>IFERROR(__xludf.DUMMYFUNCTION("""COMPUTED_VALUE"""),1465.14)</f>
        <v>1465.14</v>
      </c>
      <c r="G88" s="2">
        <f>IFERROR(__xludf.DUMMYFUNCTION("""COMPUTED_VALUE"""),45898.66666666667)</f>
        <v>45898.66667</v>
      </c>
      <c r="H88" s="1">
        <f>IFERROR(__xludf.DUMMYFUNCTION("""COMPUTED_VALUE"""),1445.1)</f>
        <v>1445.1</v>
      </c>
      <c r="J88" s="2">
        <f>IFERROR(__xludf.DUMMYFUNCTION("""COMPUTED_VALUE"""),45898.66666666667)</f>
        <v>45898.66667</v>
      </c>
      <c r="K88" s="1">
        <f>IFERROR(__xludf.DUMMYFUNCTION("""COMPUTED_VALUE"""),1452.6)</f>
        <v>1452.6</v>
      </c>
      <c r="M88" s="2">
        <f>IFERROR(__xludf.DUMMYFUNCTION("""COMPUTED_VALUE"""),45898.66666666667)</f>
        <v>45898.66667</v>
      </c>
      <c r="N88" s="1">
        <f>IFERROR(__xludf.DUMMYFUNCTION("""COMPUTED_VALUE"""),0.0)</f>
        <v>0</v>
      </c>
    </row>
    <row r="89">
      <c r="A89" s="2">
        <f>IFERROR(__xludf.DUMMYFUNCTION("""COMPUTED_VALUE"""),45905.66666666667)</f>
        <v>45905.66667</v>
      </c>
      <c r="B89" s="1">
        <f>IFERROR(__xludf.DUMMYFUNCTION("""COMPUTED_VALUE"""),1434.84)</f>
        <v>1434.84</v>
      </c>
      <c r="D89" s="2">
        <f>IFERROR(__xludf.DUMMYFUNCTION("""COMPUTED_VALUE"""),45905.66666666667)</f>
        <v>45905.66667</v>
      </c>
      <c r="E89" s="1">
        <f>IFERROR(__xludf.DUMMYFUNCTION("""COMPUTED_VALUE"""),1472.66)</f>
        <v>1472.66</v>
      </c>
      <c r="G89" s="2">
        <f>IFERROR(__xludf.DUMMYFUNCTION("""COMPUTED_VALUE"""),45905.66666666667)</f>
        <v>45905.66667</v>
      </c>
      <c r="H89" s="1">
        <f>IFERROR(__xludf.DUMMYFUNCTION("""COMPUTED_VALUE"""),1429.2)</f>
        <v>1429.2</v>
      </c>
      <c r="J89" s="2">
        <f>IFERROR(__xludf.DUMMYFUNCTION("""COMPUTED_VALUE"""),45905.66666666667)</f>
        <v>45905.66667</v>
      </c>
      <c r="K89" s="1">
        <f>IFERROR(__xludf.DUMMYFUNCTION("""COMPUTED_VALUE"""),1460.2)</f>
        <v>1460.2</v>
      </c>
      <c r="M89" s="2">
        <f>IFERROR(__xludf.DUMMYFUNCTION("""COMPUTED_VALUE"""),45905.66666666667)</f>
        <v>45905.66667</v>
      </c>
      <c r="N89" s="1">
        <f>IFERROR(__xludf.DUMMYFUNCTION("""COMPUTED_VALUE"""),0.0)</f>
        <v>0</v>
      </c>
    </row>
    <row r="90">
      <c r="A90" s="2">
        <f>IFERROR(__xludf.DUMMYFUNCTION("""COMPUTED_VALUE"""),45912.66666666667)</f>
        <v>45912.66667</v>
      </c>
      <c r="B90" s="1">
        <f>IFERROR(__xludf.DUMMYFUNCTION("""COMPUTED_VALUE"""),1464.31)</f>
        <v>1464.31</v>
      </c>
      <c r="D90" s="2">
        <f>IFERROR(__xludf.DUMMYFUNCTION("""COMPUTED_VALUE"""),45912.66666666667)</f>
        <v>45912.66667</v>
      </c>
      <c r="E90" s="1">
        <f>IFERROR(__xludf.DUMMYFUNCTION("""COMPUTED_VALUE"""),1489.02)</f>
        <v>1489.02</v>
      </c>
      <c r="G90" s="2">
        <f>IFERROR(__xludf.DUMMYFUNCTION("""COMPUTED_VALUE"""),45912.66666666667)</f>
        <v>45912.66667</v>
      </c>
      <c r="H90" s="1">
        <f>IFERROR(__xludf.DUMMYFUNCTION("""COMPUTED_VALUE"""),1461.8)</f>
        <v>1461.8</v>
      </c>
      <c r="J90" s="2">
        <f>IFERROR(__xludf.DUMMYFUNCTION("""COMPUTED_VALUE"""),45912.66666666667)</f>
        <v>45912.66667</v>
      </c>
      <c r="K90" s="1">
        <f>IFERROR(__xludf.DUMMYFUNCTION("""COMPUTED_VALUE"""),1485.86)</f>
        <v>1485.86</v>
      </c>
      <c r="M90" s="2">
        <f>IFERROR(__xludf.DUMMYFUNCTION("""COMPUTED_VALUE"""),45912.66666666667)</f>
        <v>45912.66667</v>
      </c>
      <c r="N90" s="1">
        <f>IFERROR(__xludf.DUMMYFUNCTION("""COMPUTED_VALUE"""),0.0)</f>
        <v>0</v>
      </c>
    </row>
    <row r="91">
      <c r="A91" s="2">
        <f>IFERROR(__xludf.DUMMYFUNCTION("""COMPUTED_VALUE"""),45919.66666666667)</f>
        <v>45919.66667</v>
      </c>
      <c r="B91" s="1">
        <f>IFERROR(__xludf.DUMMYFUNCTION("""COMPUTED_VALUE"""),1491.15)</f>
        <v>1491.15</v>
      </c>
      <c r="D91" s="2">
        <f>IFERROR(__xludf.DUMMYFUNCTION("""COMPUTED_VALUE"""),45919.66666666667)</f>
        <v>45919.66667</v>
      </c>
      <c r="E91" s="1">
        <f>IFERROR(__xludf.DUMMYFUNCTION("""COMPUTED_VALUE"""),1509.5)</f>
        <v>1509.5</v>
      </c>
      <c r="G91" s="2">
        <f>IFERROR(__xludf.DUMMYFUNCTION("""COMPUTED_VALUE"""),45919.66666666667)</f>
        <v>45919.66667</v>
      </c>
      <c r="H91" s="1">
        <f>IFERROR(__xludf.DUMMYFUNCTION("""COMPUTED_VALUE"""),1481.66)</f>
        <v>1481.66</v>
      </c>
      <c r="J91" s="2">
        <f>IFERROR(__xludf.DUMMYFUNCTION("""COMPUTED_VALUE"""),45919.66666666667)</f>
        <v>45919.66667</v>
      </c>
      <c r="K91" s="1">
        <f>IFERROR(__xludf.DUMMYFUNCTION("""COMPUTED_VALUE"""),1507.89)</f>
        <v>1507.89</v>
      </c>
      <c r="M91" s="2">
        <f>IFERROR(__xludf.DUMMYFUNCTION("""COMPUTED_VALUE"""),45919.66666666667)</f>
        <v>45919.66667</v>
      </c>
      <c r="N91" s="1">
        <f>IFERROR(__xludf.DUMMYFUNCTION("""COMPUTED_VALUE"""),0.0)</f>
        <v>0</v>
      </c>
    </row>
  </sheetData>
  <drawing r:id="rId1"/>
</worksheet>
</file>