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IFERROR(__xludf.DUMMYFUNCTION("GOOGLEFINANCE(""DJUSMT"",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IFERROR(__xludf.DUMMYFUNCTION("GOOGLEFINANCE(""DJUSMT"",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IFERROR(__xludf.DUMMYFUNCTION("GOOGLEFINANCE(""DJUSMT"",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IFERROR(__xludf.DUMMYFUNCTION("GOOGLEFINANCE(""DJUSMT"",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IFERROR(__xludf.DUMMYFUNCTION("GOOGLEFINANCE(""DJUSMT"",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IFERROR(__xludf.DUMMYFUNCTION("""COMPUTED_VALUE"""),257.74)</f>
        <v>257.74</v>
      </c>
      <c r="D2" s="2">
        <f>IFERROR(__xludf.DUMMYFUNCTION("""COMPUTED_VALUE"""),45296.66666666667)</f>
        <v>45296.66667</v>
      </c>
      <c r="E2" s="1">
        <f>IFERROR(__xludf.DUMMYFUNCTION("""COMPUTED_VALUE"""),262.64)</f>
        <v>262.64</v>
      </c>
      <c r="G2" s="2">
        <f>IFERROR(__xludf.DUMMYFUNCTION("""COMPUTED_VALUE"""),45296.66666666667)</f>
        <v>45296.66667</v>
      </c>
      <c r="H2" s="1">
        <f>IFERROR(__xludf.DUMMYFUNCTION("""COMPUTED_VALUE"""),254.53)</f>
        <v>254.53</v>
      </c>
      <c r="J2" s="2">
        <f>IFERROR(__xludf.DUMMYFUNCTION("""COMPUTED_VALUE"""),45296.66666666667)</f>
        <v>45296.66667</v>
      </c>
      <c r="K2" s="1">
        <f>IFERROR(__xludf.DUMMYFUNCTION("""COMPUTED_VALUE"""),257.32)</f>
        <v>257.32</v>
      </c>
      <c r="M2" s="2">
        <f>IFERROR(__xludf.DUMMYFUNCTION("""COMPUTED_VALUE"""),45296.66666666667)</f>
        <v>45296.66667</v>
      </c>
      <c r="N2" s="1">
        <f>IFERROR(__xludf.DUMMYFUNCTION("""COMPUTED_VALUE"""),1775439.0)</f>
        <v>1775439</v>
      </c>
    </row>
    <row r="3">
      <c r="A3" s="2">
        <f>IFERROR(__xludf.DUMMYFUNCTION("""COMPUTED_VALUE"""),45303.66666666667)</f>
        <v>45303.66667</v>
      </c>
      <c r="B3" s="1">
        <f>IFERROR(__xludf.DUMMYFUNCTION("""COMPUTED_VALUE"""),257.32)</f>
        <v>257.32</v>
      </c>
      <c r="D3" s="2">
        <f>IFERROR(__xludf.DUMMYFUNCTION("""COMPUTED_VALUE"""),45303.66666666667)</f>
        <v>45303.66667</v>
      </c>
      <c r="E3" s="1">
        <f>IFERROR(__xludf.DUMMYFUNCTION("""COMPUTED_VALUE"""),257.32)</f>
        <v>257.32</v>
      </c>
      <c r="G3" s="2">
        <f>IFERROR(__xludf.DUMMYFUNCTION("""COMPUTED_VALUE"""),45303.66666666667)</f>
        <v>45303.66667</v>
      </c>
      <c r="H3" s="1">
        <f>IFERROR(__xludf.DUMMYFUNCTION("""COMPUTED_VALUE"""),245.83)</f>
        <v>245.83</v>
      </c>
      <c r="J3" s="2">
        <f>IFERROR(__xludf.DUMMYFUNCTION("""COMPUTED_VALUE"""),45303.66666666667)</f>
        <v>45303.66667</v>
      </c>
      <c r="K3" s="1">
        <f>IFERROR(__xludf.DUMMYFUNCTION("""COMPUTED_VALUE"""),251.7)</f>
        <v>251.7</v>
      </c>
      <c r="M3" s="2">
        <f>IFERROR(__xludf.DUMMYFUNCTION("""COMPUTED_VALUE"""),45303.66666666667)</f>
        <v>45303.66667</v>
      </c>
      <c r="N3" s="1">
        <f>IFERROR(__xludf.DUMMYFUNCTION("""COMPUTED_VALUE"""),2053883.0)</f>
        <v>2053883</v>
      </c>
    </row>
    <row r="4">
      <c r="A4" s="2">
        <f>IFERROR(__xludf.DUMMYFUNCTION("""COMPUTED_VALUE"""),45310.66666666667)</f>
        <v>45310.66667</v>
      </c>
      <c r="B4" s="1">
        <f>IFERROR(__xludf.DUMMYFUNCTION("""COMPUTED_VALUE"""),251.7)</f>
        <v>251.7</v>
      </c>
      <c r="D4" s="2">
        <f>IFERROR(__xludf.DUMMYFUNCTION("""COMPUTED_VALUE"""),45310.66666666667)</f>
        <v>45310.66667</v>
      </c>
      <c r="E4" s="1">
        <f>IFERROR(__xludf.DUMMYFUNCTION("""COMPUTED_VALUE"""),255.97)</f>
        <v>255.97</v>
      </c>
      <c r="G4" s="2">
        <f>IFERROR(__xludf.DUMMYFUNCTION("""COMPUTED_VALUE"""),45310.66666666667)</f>
        <v>45310.66667</v>
      </c>
      <c r="H4" s="1">
        <f>IFERROR(__xludf.DUMMYFUNCTION("""COMPUTED_VALUE"""),248.16)</f>
        <v>248.16</v>
      </c>
      <c r="J4" s="2">
        <f>IFERROR(__xludf.DUMMYFUNCTION("""COMPUTED_VALUE"""),45310.66666666667)</f>
        <v>45310.66667</v>
      </c>
      <c r="K4" s="1">
        <f>IFERROR(__xludf.DUMMYFUNCTION("""COMPUTED_VALUE"""),255.61)</f>
        <v>255.61</v>
      </c>
      <c r="M4" s="2">
        <f>IFERROR(__xludf.DUMMYFUNCTION("""COMPUTED_VALUE"""),45310.66666666667)</f>
        <v>45310.66667</v>
      </c>
      <c r="N4" s="1">
        <f>IFERROR(__xludf.DUMMYFUNCTION("""COMPUTED_VALUE"""),1059364.0)</f>
        <v>1059364</v>
      </c>
    </row>
    <row r="5">
      <c r="A5" s="2">
        <f>IFERROR(__xludf.DUMMYFUNCTION("""COMPUTED_VALUE"""),45317.66666666667)</f>
        <v>45317.66667</v>
      </c>
      <c r="B5" s="1">
        <f>IFERROR(__xludf.DUMMYFUNCTION("""COMPUTED_VALUE"""),256.66)</f>
        <v>256.66</v>
      </c>
      <c r="D5" s="2">
        <f>IFERROR(__xludf.DUMMYFUNCTION("""COMPUTED_VALUE"""),45317.66666666667)</f>
        <v>45317.66667</v>
      </c>
      <c r="E5" s="1">
        <f>IFERROR(__xludf.DUMMYFUNCTION("""COMPUTED_VALUE"""),262.11)</f>
        <v>262.11</v>
      </c>
      <c r="G5" s="2">
        <f>IFERROR(__xludf.DUMMYFUNCTION("""COMPUTED_VALUE"""),45317.66666666667)</f>
        <v>45317.66667</v>
      </c>
      <c r="H5" s="1">
        <f>IFERROR(__xludf.DUMMYFUNCTION("""COMPUTED_VALUE"""),252.11)</f>
        <v>252.11</v>
      </c>
      <c r="J5" s="2">
        <f>IFERROR(__xludf.DUMMYFUNCTION("""COMPUTED_VALUE"""),45317.66666666667)</f>
        <v>45317.66667</v>
      </c>
      <c r="K5" s="1">
        <f>IFERROR(__xludf.DUMMYFUNCTION("""COMPUTED_VALUE"""),262.04)</f>
        <v>262.04</v>
      </c>
      <c r="M5" s="2">
        <f>IFERROR(__xludf.DUMMYFUNCTION("""COMPUTED_VALUE"""),45317.66666666667)</f>
        <v>45317.66667</v>
      </c>
      <c r="N5" s="1">
        <f>IFERROR(__xludf.DUMMYFUNCTION("""COMPUTED_VALUE"""),1056901.0)</f>
        <v>1056901</v>
      </c>
    </row>
    <row r="6">
      <c r="A6" s="2">
        <f>IFERROR(__xludf.DUMMYFUNCTION("""COMPUTED_VALUE"""),45324.66666666667)</f>
        <v>45324.66667</v>
      </c>
      <c r="B6" s="1">
        <f>IFERROR(__xludf.DUMMYFUNCTION("""COMPUTED_VALUE"""),261.29)</f>
        <v>261.29</v>
      </c>
      <c r="D6" s="2">
        <f>IFERROR(__xludf.DUMMYFUNCTION("""COMPUTED_VALUE"""),45324.66666666667)</f>
        <v>45324.66667</v>
      </c>
      <c r="E6" s="1">
        <f>IFERROR(__xludf.DUMMYFUNCTION("""COMPUTED_VALUE"""),277.51)</f>
        <v>277.51</v>
      </c>
      <c r="G6" s="2">
        <f>IFERROR(__xludf.DUMMYFUNCTION("""COMPUTED_VALUE"""),45324.66666666667)</f>
        <v>45324.66667</v>
      </c>
      <c r="H6" s="1">
        <f>IFERROR(__xludf.DUMMYFUNCTION("""COMPUTED_VALUE"""),257.91)</f>
        <v>257.91</v>
      </c>
      <c r="J6" s="2">
        <f>IFERROR(__xludf.DUMMYFUNCTION("""COMPUTED_VALUE"""),45324.66666666667)</f>
        <v>45324.66667</v>
      </c>
      <c r="K6" s="1">
        <f>IFERROR(__xludf.DUMMYFUNCTION("""COMPUTED_VALUE"""),274.94)</f>
        <v>274.94</v>
      </c>
      <c r="M6" s="2">
        <f>IFERROR(__xludf.DUMMYFUNCTION("""COMPUTED_VALUE"""),45324.66666666667)</f>
        <v>45324.66667</v>
      </c>
      <c r="N6" s="1">
        <f>IFERROR(__xludf.DUMMYFUNCTION("""COMPUTED_VALUE"""),2719479.0)</f>
        <v>2719479</v>
      </c>
    </row>
    <row r="7">
      <c r="A7" s="2">
        <f>IFERROR(__xludf.DUMMYFUNCTION("""COMPUTED_VALUE"""),45331.66666666667)</f>
        <v>45331.66667</v>
      </c>
      <c r="B7" s="1">
        <f>IFERROR(__xludf.DUMMYFUNCTION("""COMPUTED_VALUE"""),274.94)</f>
        <v>274.94</v>
      </c>
      <c r="D7" s="2">
        <f>IFERROR(__xludf.DUMMYFUNCTION("""COMPUTED_VALUE"""),45331.66666666667)</f>
        <v>45331.66667</v>
      </c>
      <c r="E7" s="1">
        <f>IFERROR(__xludf.DUMMYFUNCTION("""COMPUTED_VALUE"""),280.23)</f>
        <v>280.23</v>
      </c>
      <c r="G7" s="2">
        <f>IFERROR(__xludf.DUMMYFUNCTION("""COMPUTED_VALUE"""),45331.66666666667)</f>
        <v>45331.66667</v>
      </c>
      <c r="H7" s="1">
        <f>IFERROR(__xludf.DUMMYFUNCTION("""COMPUTED_VALUE"""),268.74)</f>
        <v>268.74</v>
      </c>
      <c r="J7" s="2">
        <f>IFERROR(__xludf.DUMMYFUNCTION("""COMPUTED_VALUE"""),45331.66666666667)</f>
        <v>45331.66667</v>
      </c>
      <c r="K7" s="1">
        <f>IFERROR(__xludf.DUMMYFUNCTION("""COMPUTED_VALUE"""),279.08)</f>
        <v>279.08</v>
      </c>
      <c r="M7" s="2">
        <f>IFERROR(__xludf.DUMMYFUNCTION("""COMPUTED_VALUE"""),45331.66666666667)</f>
        <v>45331.66667</v>
      </c>
      <c r="N7" s="1">
        <f>IFERROR(__xludf.DUMMYFUNCTION("""COMPUTED_VALUE"""),2038579.0)</f>
        <v>2038579</v>
      </c>
    </row>
    <row r="8">
      <c r="A8" s="2">
        <f>IFERROR(__xludf.DUMMYFUNCTION("""COMPUTED_VALUE"""),45338.66666666667)</f>
        <v>45338.66667</v>
      </c>
      <c r="B8" s="1">
        <f>IFERROR(__xludf.DUMMYFUNCTION("""COMPUTED_VALUE"""),280.23)</f>
        <v>280.23</v>
      </c>
      <c r="D8" s="2">
        <f>IFERROR(__xludf.DUMMYFUNCTION("""COMPUTED_VALUE"""),45338.66666666667)</f>
        <v>45338.66667</v>
      </c>
      <c r="E8" s="1">
        <f>IFERROR(__xludf.DUMMYFUNCTION("""COMPUTED_VALUE"""),286.5)</f>
        <v>286.5</v>
      </c>
      <c r="G8" s="2">
        <f>IFERROR(__xludf.DUMMYFUNCTION("""COMPUTED_VALUE"""),45338.66666666667)</f>
        <v>45338.66667</v>
      </c>
      <c r="H8" s="1">
        <f>IFERROR(__xludf.DUMMYFUNCTION("""COMPUTED_VALUE"""),273.24)</f>
        <v>273.24</v>
      </c>
      <c r="J8" s="2">
        <f>IFERROR(__xludf.DUMMYFUNCTION("""COMPUTED_VALUE"""),45338.66666666667)</f>
        <v>45338.66667</v>
      </c>
      <c r="K8" s="1">
        <f>IFERROR(__xludf.DUMMYFUNCTION("""COMPUTED_VALUE"""),280.82)</f>
        <v>280.82</v>
      </c>
      <c r="M8" s="2">
        <f>IFERROR(__xludf.DUMMYFUNCTION("""COMPUTED_VALUE"""),45338.66666666667)</f>
        <v>45338.66667</v>
      </c>
      <c r="N8" s="1">
        <f>IFERROR(__xludf.DUMMYFUNCTION("""COMPUTED_VALUE"""),2307308.0)</f>
        <v>2307308</v>
      </c>
    </row>
    <row r="9">
      <c r="A9" s="2">
        <f>IFERROR(__xludf.DUMMYFUNCTION("""COMPUTED_VALUE"""),45345.66666666667)</f>
        <v>45345.66667</v>
      </c>
      <c r="B9" s="1">
        <f>IFERROR(__xludf.DUMMYFUNCTION("""COMPUTED_VALUE"""),280.82)</f>
        <v>280.82</v>
      </c>
      <c r="D9" s="2">
        <f>IFERROR(__xludf.DUMMYFUNCTION("""COMPUTED_VALUE"""),45345.66666666667)</f>
        <v>45345.66667</v>
      </c>
      <c r="E9" s="1">
        <f>IFERROR(__xludf.DUMMYFUNCTION("""COMPUTED_VALUE"""),289.13)</f>
        <v>289.13</v>
      </c>
      <c r="G9" s="2">
        <f>IFERROR(__xludf.DUMMYFUNCTION("""COMPUTED_VALUE"""),45345.66666666667)</f>
        <v>45345.66667</v>
      </c>
      <c r="H9" s="1">
        <f>IFERROR(__xludf.DUMMYFUNCTION("""COMPUTED_VALUE"""),278.23)</f>
        <v>278.23</v>
      </c>
      <c r="J9" s="2">
        <f>IFERROR(__xludf.DUMMYFUNCTION("""COMPUTED_VALUE"""),45345.66666666667)</f>
        <v>45345.66667</v>
      </c>
      <c r="K9" s="1">
        <f>IFERROR(__xludf.DUMMYFUNCTION("""COMPUTED_VALUE"""),288.6)</f>
        <v>288.6</v>
      </c>
      <c r="M9" s="2">
        <f>IFERROR(__xludf.DUMMYFUNCTION("""COMPUTED_VALUE"""),45345.66666666667)</f>
        <v>45345.66667</v>
      </c>
      <c r="N9" s="1">
        <f>IFERROR(__xludf.DUMMYFUNCTION("""COMPUTED_VALUE"""),1146692.0)</f>
        <v>1146692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IFERROR(__xludf.DUMMYFUNCTION("""COMPUTED_VALUE"""),288.6)</f>
        <v>288.6</v>
      </c>
      <c r="D10" s="2">
        <f>IFERROR(__xludf.DUMMYFUNCTION("""COMPUTED_VALUE"""),45352.66666666667)</f>
        <v>45352.66667</v>
      </c>
      <c r="E10" s="1">
        <f>IFERROR(__xludf.DUMMYFUNCTION("""COMPUTED_VALUE"""),291.14)</f>
        <v>291.14</v>
      </c>
      <c r="G10" s="2">
        <f>IFERROR(__xludf.DUMMYFUNCTION("""COMPUTED_VALUE"""),45352.66666666667)</f>
        <v>45352.66667</v>
      </c>
      <c r="H10" s="1">
        <f>IFERROR(__xludf.DUMMYFUNCTION("""COMPUTED_VALUE"""),284.84)</f>
        <v>284.84</v>
      </c>
      <c r="J10" s="2">
        <f>IFERROR(__xludf.DUMMYFUNCTION("""COMPUTED_VALUE"""),45352.66666666667)</f>
        <v>45352.66667</v>
      </c>
      <c r="K10" s="1">
        <f>IFERROR(__xludf.DUMMYFUNCTION("""COMPUTED_VALUE"""),288.01)</f>
        <v>288.01</v>
      </c>
      <c r="M10" s="2">
        <f>IFERROR(__xludf.DUMMYFUNCTION("""COMPUTED_VALUE"""),45352.66666666667)</f>
        <v>45352.66667</v>
      </c>
      <c r="N10" s="1">
        <f>IFERROR(__xludf.DUMMYFUNCTION("""COMPUTED_VALUE"""),1710335.0)</f>
        <v>1710335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IFERROR(__xludf.DUMMYFUNCTION("""COMPUTED_VALUE"""),288.01)</f>
        <v>288.01</v>
      </c>
      <c r="D11" s="2">
        <f>IFERROR(__xludf.DUMMYFUNCTION("""COMPUTED_VALUE"""),45359.66666666667)</f>
        <v>45359.66667</v>
      </c>
      <c r="E11" s="1">
        <f>IFERROR(__xludf.DUMMYFUNCTION("""COMPUTED_VALUE"""),296.13)</f>
        <v>296.13</v>
      </c>
      <c r="G11" s="2">
        <f>IFERROR(__xludf.DUMMYFUNCTION("""COMPUTED_VALUE"""),45359.66666666667)</f>
        <v>45359.66667</v>
      </c>
      <c r="H11" s="1">
        <f>IFERROR(__xludf.DUMMYFUNCTION("""COMPUTED_VALUE"""),287.25)</f>
        <v>287.25</v>
      </c>
      <c r="J11" s="2">
        <f>IFERROR(__xludf.DUMMYFUNCTION("""COMPUTED_VALUE"""),45359.66666666667)</f>
        <v>45359.66667</v>
      </c>
      <c r="K11" s="1">
        <f>IFERROR(__xludf.DUMMYFUNCTION("""COMPUTED_VALUE"""),288.7)</f>
        <v>288.7</v>
      </c>
      <c r="M11" s="2">
        <f>IFERROR(__xludf.DUMMYFUNCTION("""COMPUTED_VALUE"""),45359.66666666667)</f>
        <v>45359.66667</v>
      </c>
      <c r="N11" s="1">
        <f>IFERROR(__xludf.DUMMYFUNCTION("""COMPUTED_VALUE"""),1552805.0)</f>
        <v>1552805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IFERROR(__xludf.DUMMYFUNCTION("""COMPUTED_VALUE"""),287.35)</f>
        <v>287.35</v>
      </c>
      <c r="D12" s="2">
        <f>IFERROR(__xludf.DUMMYFUNCTION("""COMPUTED_VALUE"""),45366.66666666667)</f>
        <v>45366.66667</v>
      </c>
      <c r="E12" s="1">
        <f>IFERROR(__xludf.DUMMYFUNCTION("""COMPUTED_VALUE"""),292.44)</f>
        <v>292.44</v>
      </c>
      <c r="G12" s="2">
        <f>IFERROR(__xludf.DUMMYFUNCTION("""COMPUTED_VALUE"""),45366.66666666667)</f>
        <v>45366.66667</v>
      </c>
      <c r="H12" s="1">
        <f>IFERROR(__xludf.DUMMYFUNCTION("""COMPUTED_VALUE"""),282.36)</f>
        <v>282.36</v>
      </c>
      <c r="J12" s="2">
        <f>IFERROR(__xludf.DUMMYFUNCTION("""COMPUTED_VALUE"""),45366.66666666667)</f>
        <v>45366.66667</v>
      </c>
      <c r="K12" s="1">
        <f>IFERROR(__xludf.DUMMYFUNCTION("""COMPUTED_VALUE"""),290.21)</f>
        <v>290.21</v>
      </c>
      <c r="M12" s="2">
        <f>IFERROR(__xludf.DUMMYFUNCTION("""COMPUTED_VALUE"""),45366.66666666667)</f>
        <v>45366.66667</v>
      </c>
      <c r="N12" s="1">
        <f>IFERROR(__xludf.DUMMYFUNCTION("""COMPUTED_VALUE"""),1979375.0)</f>
        <v>1979375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IFERROR(__xludf.DUMMYFUNCTION("""COMPUTED_VALUE"""),290.21)</f>
        <v>290.21</v>
      </c>
      <c r="D13" s="2">
        <f>IFERROR(__xludf.DUMMYFUNCTION("""COMPUTED_VALUE"""),45373.66666666667)</f>
        <v>45373.66667</v>
      </c>
      <c r="E13" s="1">
        <f>IFERROR(__xludf.DUMMYFUNCTION("""COMPUTED_VALUE"""),305.64)</f>
        <v>305.64</v>
      </c>
      <c r="G13" s="2">
        <f>IFERROR(__xludf.DUMMYFUNCTION("""COMPUTED_VALUE"""),45373.66666666667)</f>
        <v>45373.66667</v>
      </c>
      <c r="H13" s="1">
        <f>IFERROR(__xludf.DUMMYFUNCTION("""COMPUTED_VALUE"""),289.98)</f>
        <v>289.98</v>
      </c>
      <c r="J13" s="2">
        <f>IFERROR(__xludf.DUMMYFUNCTION("""COMPUTED_VALUE"""),45373.66666666667)</f>
        <v>45373.66667</v>
      </c>
      <c r="K13" s="1">
        <f>IFERROR(__xludf.DUMMYFUNCTION("""COMPUTED_VALUE"""),304.91)</f>
        <v>304.91</v>
      </c>
      <c r="M13" s="2">
        <f>IFERROR(__xludf.DUMMYFUNCTION("""COMPUTED_VALUE"""),45373.66666666667)</f>
        <v>45373.66667</v>
      </c>
      <c r="N13" s="1">
        <f>IFERROR(__xludf.DUMMYFUNCTION("""COMPUTED_VALUE"""),1830611.0)</f>
        <v>1830611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IFERROR(__xludf.DUMMYFUNCTION("""COMPUTED_VALUE"""),304.91)</f>
        <v>304.91</v>
      </c>
      <c r="D14" s="2">
        <f>IFERROR(__xludf.DUMMYFUNCTION("""COMPUTED_VALUE"""),45379.66666666667)</f>
        <v>45379.66667</v>
      </c>
      <c r="E14" s="1">
        <f>IFERROR(__xludf.DUMMYFUNCTION("""COMPUTED_VALUE"""),314.43)</f>
        <v>314.43</v>
      </c>
      <c r="G14" s="2">
        <f>IFERROR(__xludf.DUMMYFUNCTION("""COMPUTED_VALUE"""),45379.66666666667)</f>
        <v>45379.66667</v>
      </c>
      <c r="H14" s="1">
        <f>IFERROR(__xludf.DUMMYFUNCTION("""COMPUTED_VALUE"""),302.42)</f>
        <v>302.42</v>
      </c>
      <c r="J14" s="2">
        <f>IFERROR(__xludf.DUMMYFUNCTION("""COMPUTED_VALUE"""),45379.66666666667)</f>
        <v>45379.66667</v>
      </c>
      <c r="K14" s="1">
        <f>IFERROR(__xludf.DUMMYFUNCTION("""COMPUTED_VALUE"""),312.89)</f>
        <v>312.89</v>
      </c>
      <c r="M14" s="2">
        <f>IFERROR(__xludf.DUMMYFUNCTION("""COMPUTED_VALUE"""),45379.66666666667)</f>
        <v>45379.66667</v>
      </c>
      <c r="N14" s="1">
        <f>IFERROR(__xludf.DUMMYFUNCTION("""COMPUTED_VALUE"""),2383294.0)</f>
        <v>2383294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IFERROR(__xludf.DUMMYFUNCTION("""COMPUTED_VALUE"""),312.89)</f>
        <v>312.89</v>
      </c>
      <c r="D15" s="2">
        <f>IFERROR(__xludf.DUMMYFUNCTION("""COMPUTED_VALUE"""),45387.66666666667)</f>
        <v>45387.66667</v>
      </c>
      <c r="E15" s="1">
        <f>IFERROR(__xludf.DUMMYFUNCTION("""COMPUTED_VALUE"""),325.69)</f>
        <v>325.69</v>
      </c>
      <c r="G15" s="2">
        <f>IFERROR(__xludf.DUMMYFUNCTION("""COMPUTED_VALUE"""),45387.66666666667)</f>
        <v>45387.66667</v>
      </c>
      <c r="H15" s="1">
        <f>IFERROR(__xludf.DUMMYFUNCTION("""COMPUTED_VALUE"""),307.41)</f>
        <v>307.41</v>
      </c>
      <c r="J15" s="2">
        <f>IFERROR(__xludf.DUMMYFUNCTION("""COMPUTED_VALUE"""),45387.66666666667)</f>
        <v>45387.66667</v>
      </c>
      <c r="K15" s="1">
        <f>IFERROR(__xludf.DUMMYFUNCTION("""COMPUTED_VALUE"""),324.45)</f>
        <v>324.45</v>
      </c>
      <c r="M15" s="2">
        <f>IFERROR(__xludf.DUMMYFUNCTION("""COMPUTED_VALUE"""),45387.66666666667)</f>
        <v>45387.66667</v>
      </c>
      <c r="N15" s="1">
        <f>IFERROR(__xludf.DUMMYFUNCTION("""COMPUTED_VALUE"""),1902276.0)</f>
        <v>1902276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IFERROR(__xludf.DUMMYFUNCTION("""COMPUTED_VALUE"""),324.45)</f>
        <v>324.45</v>
      </c>
      <c r="D16" s="2">
        <f>IFERROR(__xludf.DUMMYFUNCTION("""COMPUTED_VALUE"""),45394.66666666667)</f>
        <v>45394.66667</v>
      </c>
      <c r="E16" s="1">
        <f>IFERROR(__xludf.DUMMYFUNCTION("""COMPUTED_VALUE"""),332.09)</f>
        <v>332.09</v>
      </c>
      <c r="G16" s="2">
        <f>IFERROR(__xludf.DUMMYFUNCTION("""COMPUTED_VALUE"""),45394.66666666667)</f>
        <v>45394.66667</v>
      </c>
      <c r="H16" s="1">
        <f>IFERROR(__xludf.DUMMYFUNCTION("""COMPUTED_VALUE"""),319.85)</f>
        <v>319.85</v>
      </c>
      <c r="J16" s="2">
        <f>IFERROR(__xludf.DUMMYFUNCTION("""COMPUTED_VALUE"""),45394.66666666667)</f>
        <v>45394.66667</v>
      </c>
      <c r="K16" s="1">
        <f>IFERROR(__xludf.DUMMYFUNCTION("""COMPUTED_VALUE"""),321.39)</f>
        <v>321.39</v>
      </c>
      <c r="M16" s="2">
        <f>IFERROR(__xludf.DUMMYFUNCTION("""COMPUTED_VALUE"""),45394.66666666667)</f>
        <v>45394.66667</v>
      </c>
      <c r="N16" s="1">
        <f>IFERROR(__xludf.DUMMYFUNCTION("""COMPUTED_VALUE"""),2123329.0)</f>
        <v>2123329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IFERROR(__xludf.DUMMYFUNCTION("""COMPUTED_VALUE"""),323.53)</f>
        <v>323.53</v>
      </c>
      <c r="D17" s="2">
        <f>IFERROR(__xludf.DUMMYFUNCTION("""COMPUTED_VALUE"""),45401.66666666667)</f>
        <v>45401.66667</v>
      </c>
      <c r="E17" s="1">
        <f>IFERROR(__xludf.DUMMYFUNCTION("""COMPUTED_VALUE"""),325.0)</f>
        <v>325</v>
      </c>
      <c r="G17" s="2">
        <f>IFERROR(__xludf.DUMMYFUNCTION("""COMPUTED_VALUE"""),45401.66666666667)</f>
        <v>45401.66667</v>
      </c>
      <c r="H17" s="1">
        <f>IFERROR(__xludf.DUMMYFUNCTION("""COMPUTED_VALUE"""),309.84)</f>
        <v>309.84</v>
      </c>
      <c r="J17" s="2">
        <f>IFERROR(__xludf.DUMMYFUNCTION("""COMPUTED_VALUE"""),45401.66666666667)</f>
        <v>45401.66667</v>
      </c>
      <c r="K17" s="1">
        <f>IFERROR(__xludf.DUMMYFUNCTION("""COMPUTED_VALUE"""),314.5)</f>
        <v>314.5</v>
      </c>
      <c r="M17" s="2">
        <f>IFERROR(__xludf.DUMMYFUNCTION("""COMPUTED_VALUE"""),45401.66666666667)</f>
        <v>45401.66667</v>
      </c>
      <c r="N17" s="1">
        <f>IFERROR(__xludf.DUMMYFUNCTION("""COMPUTED_VALUE"""),1612207.0)</f>
        <v>1612207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IFERROR(__xludf.DUMMYFUNCTION("""COMPUTED_VALUE"""),314.5)</f>
        <v>314.5</v>
      </c>
      <c r="D18" s="2">
        <f>IFERROR(__xludf.DUMMYFUNCTION("""COMPUTED_VALUE"""),45408.66666666667)</f>
        <v>45408.66667</v>
      </c>
      <c r="E18" s="1">
        <f>IFERROR(__xludf.DUMMYFUNCTION("""COMPUTED_VALUE"""),375.34)</f>
        <v>375.34</v>
      </c>
      <c r="G18" s="2">
        <f>IFERROR(__xludf.DUMMYFUNCTION("""COMPUTED_VALUE"""),45408.66666666667)</f>
        <v>45408.66667</v>
      </c>
      <c r="H18" s="1">
        <f>IFERROR(__xludf.DUMMYFUNCTION("""COMPUTED_VALUE"""),314.5)</f>
        <v>314.5</v>
      </c>
      <c r="J18" s="2">
        <f>IFERROR(__xludf.DUMMYFUNCTION("""COMPUTED_VALUE"""),45408.66666666667)</f>
        <v>45408.66667</v>
      </c>
      <c r="K18" s="1">
        <f>IFERROR(__xludf.DUMMYFUNCTION("""COMPUTED_VALUE"""),367.64)</f>
        <v>367.64</v>
      </c>
      <c r="M18" s="2">
        <f>IFERROR(__xludf.DUMMYFUNCTION("""COMPUTED_VALUE"""),45408.66666666667)</f>
        <v>45408.66667</v>
      </c>
      <c r="N18" s="1">
        <f>IFERROR(__xludf.DUMMYFUNCTION("""COMPUTED_VALUE"""),4537444.0)</f>
        <v>4537444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IFERROR(__xludf.DUMMYFUNCTION("""COMPUTED_VALUE"""),366.26)</f>
        <v>366.26</v>
      </c>
      <c r="D19" s="2">
        <f>IFERROR(__xludf.DUMMYFUNCTION("""COMPUTED_VALUE"""),45415.66666666667)</f>
        <v>45415.66667</v>
      </c>
      <c r="E19" s="1">
        <f>IFERROR(__xludf.DUMMYFUNCTION("""COMPUTED_VALUE"""),366.84)</f>
        <v>366.84</v>
      </c>
      <c r="G19" s="2">
        <f>IFERROR(__xludf.DUMMYFUNCTION("""COMPUTED_VALUE"""),45415.66666666667)</f>
        <v>45415.66667</v>
      </c>
      <c r="H19" s="1">
        <f>IFERROR(__xludf.DUMMYFUNCTION("""COMPUTED_VALUE"""),353.2)</f>
        <v>353.2</v>
      </c>
      <c r="J19" s="2">
        <f>IFERROR(__xludf.DUMMYFUNCTION("""COMPUTED_VALUE"""),45415.66666666667)</f>
        <v>45415.66667</v>
      </c>
      <c r="K19" s="1">
        <f>IFERROR(__xludf.DUMMYFUNCTION("""COMPUTED_VALUE"""),362.79)</f>
        <v>362.79</v>
      </c>
      <c r="M19" s="2">
        <f>IFERROR(__xludf.DUMMYFUNCTION("""COMPUTED_VALUE"""),45415.66666666667)</f>
        <v>45415.66667</v>
      </c>
      <c r="N19" s="1">
        <f>IFERROR(__xludf.DUMMYFUNCTION("""COMPUTED_VALUE"""),2614612.0)</f>
        <v>2614612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IFERROR(__xludf.DUMMYFUNCTION("""COMPUTED_VALUE"""),362.79)</f>
        <v>362.79</v>
      </c>
      <c r="D20" s="2">
        <f>IFERROR(__xludf.DUMMYFUNCTION("""COMPUTED_VALUE"""),45422.66666666667)</f>
        <v>45422.66667</v>
      </c>
      <c r="E20" s="1">
        <f>IFERROR(__xludf.DUMMYFUNCTION("""COMPUTED_VALUE"""),383.14)</f>
        <v>383.14</v>
      </c>
      <c r="G20" s="2">
        <f>IFERROR(__xludf.DUMMYFUNCTION("""COMPUTED_VALUE"""),45422.66666666667)</f>
        <v>45422.66667</v>
      </c>
      <c r="H20" s="1">
        <f>IFERROR(__xludf.DUMMYFUNCTION("""COMPUTED_VALUE"""),362.79)</f>
        <v>362.79</v>
      </c>
      <c r="J20" s="2">
        <f>IFERROR(__xludf.DUMMYFUNCTION("""COMPUTED_VALUE"""),45422.66666666667)</f>
        <v>45422.66667</v>
      </c>
      <c r="K20" s="1">
        <f>IFERROR(__xludf.DUMMYFUNCTION("""COMPUTED_VALUE"""),377.39)</f>
        <v>377.39</v>
      </c>
      <c r="M20" s="2">
        <f>IFERROR(__xludf.DUMMYFUNCTION("""COMPUTED_VALUE"""),45422.66666666667)</f>
        <v>45422.66667</v>
      </c>
      <c r="N20" s="1">
        <f>IFERROR(__xludf.DUMMYFUNCTION("""COMPUTED_VALUE"""),2145257.0)</f>
        <v>2145257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IFERROR(__xludf.DUMMYFUNCTION("""COMPUTED_VALUE"""),377.39)</f>
        <v>377.39</v>
      </c>
      <c r="D21" s="2">
        <f>IFERROR(__xludf.DUMMYFUNCTION("""COMPUTED_VALUE"""),45429.66666666667)</f>
        <v>45429.66667</v>
      </c>
      <c r="E21" s="1">
        <f>IFERROR(__xludf.DUMMYFUNCTION("""COMPUTED_VALUE"""),387.14)</f>
        <v>387.14</v>
      </c>
      <c r="G21" s="2">
        <f>IFERROR(__xludf.DUMMYFUNCTION("""COMPUTED_VALUE"""),45429.66666666667)</f>
        <v>45429.66667</v>
      </c>
      <c r="H21" s="1">
        <f>IFERROR(__xludf.DUMMYFUNCTION("""COMPUTED_VALUE"""),373.65)</f>
        <v>373.65</v>
      </c>
      <c r="J21" s="2">
        <f>IFERROR(__xludf.DUMMYFUNCTION("""COMPUTED_VALUE"""),45429.66666666667)</f>
        <v>45429.66667</v>
      </c>
      <c r="K21" s="1">
        <f>IFERROR(__xludf.DUMMYFUNCTION("""COMPUTED_VALUE"""),385.93)</f>
        <v>385.93</v>
      </c>
      <c r="M21" s="2">
        <f>IFERROR(__xludf.DUMMYFUNCTION("""COMPUTED_VALUE"""),45429.66666666667)</f>
        <v>45429.66667</v>
      </c>
      <c r="N21" s="1">
        <f>IFERROR(__xludf.DUMMYFUNCTION("""COMPUTED_VALUE"""),2180198.0)</f>
        <v>2180198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IFERROR(__xludf.DUMMYFUNCTION("""COMPUTED_VALUE"""),385.93)</f>
        <v>385.93</v>
      </c>
      <c r="D22" s="2">
        <f>IFERROR(__xludf.DUMMYFUNCTION("""COMPUTED_VALUE"""),45436.66666666667)</f>
        <v>45436.66667</v>
      </c>
      <c r="E22" s="1">
        <f>IFERROR(__xludf.DUMMYFUNCTION("""COMPUTED_VALUE"""),405.46)</f>
        <v>405.46</v>
      </c>
      <c r="G22" s="2">
        <f>IFERROR(__xludf.DUMMYFUNCTION("""COMPUTED_VALUE"""),45436.66666666667)</f>
        <v>45436.66667</v>
      </c>
      <c r="H22" s="1">
        <f>IFERROR(__xludf.DUMMYFUNCTION("""COMPUTED_VALUE"""),385.66)</f>
        <v>385.66</v>
      </c>
      <c r="J22" s="2">
        <f>IFERROR(__xludf.DUMMYFUNCTION("""COMPUTED_VALUE"""),45436.66666666667)</f>
        <v>45436.66667</v>
      </c>
      <c r="K22" s="1">
        <f>IFERROR(__xludf.DUMMYFUNCTION("""COMPUTED_VALUE"""),401.75)</f>
        <v>401.75</v>
      </c>
      <c r="M22" s="2">
        <f>IFERROR(__xludf.DUMMYFUNCTION("""COMPUTED_VALUE"""),45436.66666666667)</f>
        <v>45436.66667</v>
      </c>
      <c r="N22" s="1">
        <f>IFERROR(__xludf.DUMMYFUNCTION("""COMPUTED_VALUE"""),2634639.0)</f>
        <v>2634639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IFERROR(__xludf.DUMMYFUNCTION("""COMPUTED_VALUE"""),401.75)</f>
        <v>401.75</v>
      </c>
      <c r="D23" s="2">
        <f>IFERROR(__xludf.DUMMYFUNCTION("""COMPUTED_VALUE"""),45443.66666666667)</f>
        <v>45443.66667</v>
      </c>
      <c r="E23" s="1">
        <f>IFERROR(__xludf.DUMMYFUNCTION("""COMPUTED_VALUE"""),407.69)</f>
        <v>407.69</v>
      </c>
      <c r="G23" s="2">
        <f>IFERROR(__xludf.DUMMYFUNCTION("""COMPUTED_VALUE"""),45443.66666666667)</f>
        <v>45443.66667</v>
      </c>
      <c r="H23" s="1">
        <f>IFERROR(__xludf.DUMMYFUNCTION("""COMPUTED_VALUE"""),395.01)</f>
        <v>395.01</v>
      </c>
      <c r="J23" s="2">
        <f>IFERROR(__xludf.DUMMYFUNCTION("""COMPUTED_VALUE"""),45443.66666666667)</f>
        <v>45443.66667</v>
      </c>
      <c r="K23" s="1">
        <f>IFERROR(__xludf.DUMMYFUNCTION("""COMPUTED_VALUE"""),407.59)</f>
        <v>407.59</v>
      </c>
      <c r="M23" s="2">
        <f>IFERROR(__xludf.DUMMYFUNCTION("""COMPUTED_VALUE"""),45443.66666666667)</f>
        <v>45443.66667</v>
      </c>
      <c r="N23" s="1">
        <f>IFERROR(__xludf.DUMMYFUNCTION("""COMPUTED_VALUE"""),1739388.0)</f>
        <v>1739388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IFERROR(__xludf.DUMMYFUNCTION("""COMPUTED_VALUE"""),407.99)</f>
        <v>407.99</v>
      </c>
      <c r="D24" s="2">
        <f>IFERROR(__xludf.DUMMYFUNCTION("""COMPUTED_VALUE"""),45450.66666666667)</f>
        <v>45450.66667</v>
      </c>
      <c r="E24" s="1">
        <f>IFERROR(__xludf.DUMMYFUNCTION("""COMPUTED_VALUE"""),410.05)</f>
        <v>410.05</v>
      </c>
      <c r="G24" s="2">
        <f>IFERROR(__xludf.DUMMYFUNCTION("""COMPUTED_VALUE"""),45450.66666666667)</f>
        <v>45450.66667</v>
      </c>
      <c r="H24" s="1">
        <f>IFERROR(__xludf.DUMMYFUNCTION("""COMPUTED_VALUE"""),388.26)</f>
        <v>388.26</v>
      </c>
      <c r="J24" s="2">
        <f>IFERROR(__xludf.DUMMYFUNCTION("""COMPUTED_VALUE"""),45450.66666666667)</f>
        <v>45450.66667</v>
      </c>
      <c r="K24" s="1">
        <f>IFERROR(__xludf.DUMMYFUNCTION("""COMPUTED_VALUE"""),389.34)</f>
        <v>389.34</v>
      </c>
      <c r="M24" s="2">
        <f>IFERROR(__xludf.DUMMYFUNCTION("""COMPUTED_VALUE"""),45450.66666666667)</f>
        <v>45450.66667</v>
      </c>
      <c r="N24" s="1">
        <f>IFERROR(__xludf.DUMMYFUNCTION("""COMPUTED_VALUE"""),2338646.0)</f>
        <v>2338646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IFERROR(__xludf.DUMMYFUNCTION("""COMPUTED_VALUE"""),387.93)</f>
        <v>387.93</v>
      </c>
      <c r="D25" s="2">
        <f>IFERROR(__xludf.DUMMYFUNCTION("""COMPUTED_VALUE"""),45457.66666666667)</f>
        <v>45457.66667</v>
      </c>
      <c r="E25" s="1">
        <f>IFERROR(__xludf.DUMMYFUNCTION("""COMPUTED_VALUE"""),395.28)</f>
        <v>395.28</v>
      </c>
      <c r="G25" s="2">
        <f>IFERROR(__xludf.DUMMYFUNCTION("""COMPUTED_VALUE"""),45457.66666666667)</f>
        <v>45457.66667</v>
      </c>
      <c r="H25" s="1">
        <f>IFERROR(__xludf.DUMMYFUNCTION("""COMPUTED_VALUE"""),378.48)</f>
        <v>378.48</v>
      </c>
      <c r="J25" s="2">
        <f>IFERROR(__xludf.DUMMYFUNCTION("""COMPUTED_VALUE"""),45457.66666666667)</f>
        <v>45457.66667</v>
      </c>
      <c r="K25" s="1">
        <f>IFERROR(__xludf.DUMMYFUNCTION("""COMPUTED_VALUE"""),381.13)</f>
        <v>381.13</v>
      </c>
      <c r="M25" s="2">
        <f>IFERROR(__xludf.DUMMYFUNCTION("""COMPUTED_VALUE"""),45457.66666666667)</f>
        <v>45457.66667</v>
      </c>
      <c r="N25" s="1">
        <f>IFERROR(__xludf.DUMMYFUNCTION("""COMPUTED_VALUE"""),1879699.0)</f>
        <v>1879699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IFERROR(__xludf.DUMMYFUNCTION("""COMPUTED_VALUE"""),386.58)</f>
        <v>386.58</v>
      </c>
      <c r="D26" s="2">
        <f>IFERROR(__xludf.DUMMYFUNCTION("""COMPUTED_VALUE"""),45464.66666666667)</f>
        <v>45464.66667</v>
      </c>
      <c r="E26" s="1">
        <f>IFERROR(__xludf.DUMMYFUNCTION("""COMPUTED_VALUE"""),394.02)</f>
        <v>394.02</v>
      </c>
      <c r="G26" s="2">
        <f>IFERROR(__xludf.DUMMYFUNCTION("""COMPUTED_VALUE"""),45464.66666666667)</f>
        <v>45464.66667</v>
      </c>
      <c r="H26" s="1">
        <f>IFERROR(__xludf.DUMMYFUNCTION("""COMPUTED_VALUE"""),384.32)</f>
        <v>384.32</v>
      </c>
      <c r="J26" s="2">
        <f>IFERROR(__xludf.DUMMYFUNCTION("""COMPUTED_VALUE"""),45464.66666666667)</f>
        <v>45464.66667</v>
      </c>
      <c r="K26" s="1">
        <f>IFERROR(__xludf.DUMMYFUNCTION("""COMPUTED_VALUE"""),386.68)</f>
        <v>386.68</v>
      </c>
      <c r="M26" s="2">
        <f>IFERROR(__xludf.DUMMYFUNCTION("""COMPUTED_VALUE"""),45464.66666666667)</f>
        <v>45464.66667</v>
      </c>
      <c r="N26" s="1">
        <f>IFERROR(__xludf.DUMMYFUNCTION("""COMPUTED_VALUE"""),3208000.0)</f>
        <v>3208000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IFERROR(__xludf.DUMMYFUNCTION("""COMPUTED_VALUE"""),386.68)</f>
        <v>386.68</v>
      </c>
      <c r="D27" s="2">
        <f>IFERROR(__xludf.DUMMYFUNCTION("""COMPUTED_VALUE"""),45471.66666666667)</f>
        <v>45471.66667</v>
      </c>
      <c r="E27" s="1">
        <f>IFERROR(__xludf.DUMMYFUNCTION("""COMPUTED_VALUE"""),398.01)</f>
        <v>398.01</v>
      </c>
      <c r="G27" s="2">
        <f>IFERROR(__xludf.DUMMYFUNCTION("""COMPUTED_VALUE"""),45471.66666666667)</f>
        <v>45471.66667</v>
      </c>
      <c r="H27" s="1">
        <f>IFERROR(__xludf.DUMMYFUNCTION("""COMPUTED_VALUE"""),386.68)</f>
        <v>386.68</v>
      </c>
      <c r="J27" s="2">
        <f>IFERROR(__xludf.DUMMYFUNCTION("""COMPUTED_VALUE"""),45471.66666666667)</f>
        <v>45471.66667</v>
      </c>
      <c r="K27" s="1">
        <f>IFERROR(__xludf.DUMMYFUNCTION("""COMPUTED_VALUE"""),393.02)</f>
        <v>393.02</v>
      </c>
      <c r="M27" s="2">
        <f>IFERROR(__xludf.DUMMYFUNCTION("""COMPUTED_VALUE"""),45471.66666666667)</f>
        <v>45471.66667</v>
      </c>
      <c r="N27" s="1">
        <f>IFERROR(__xludf.DUMMYFUNCTION("""COMPUTED_VALUE"""),3065236.0)</f>
        <v>3065236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IFERROR(__xludf.DUMMYFUNCTION("""COMPUTED_VALUE"""),393.02)</f>
        <v>393.02</v>
      </c>
      <c r="D28" s="2">
        <f>IFERROR(__xludf.DUMMYFUNCTION("""COMPUTED_VALUE"""),45478.66666666667)</f>
        <v>45478.66667</v>
      </c>
      <c r="E28" s="1">
        <f>IFERROR(__xludf.DUMMYFUNCTION("""COMPUTED_VALUE"""),400.79)</f>
        <v>400.79</v>
      </c>
      <c r="G28" s="2">
        <f>IFERROR(__xludf.DUMMYFUNCTION("""COMPUTED_VALUE"""),45478.66666666667)</f>
        <v>45478.66667</v>
      </c>
      <c r="H28" s="1">
        <f>IFERROR(__xludf.DUMMYFUNCTION("""COMPUTED_VALUE"""),387.85)</f>
        <v>387.85</v>
      </c>
      <c r="J28" s="2">
        <f>IFERROR(__xludf.DUMMYFUNCTION("""COMPUTED_VALUE"""),45478.66666666667)</f>
        <v>45478.66667</v>
      </c>
      <c r="K28" s="1">
        <f>IFERROR(__xludf.DUMMYFUNCTION("""COMPUTED_VALUE"""),394.23)</f>
        <v>394.23</v>
      </c>
      <c r="M28" s="2">
        <f>IFERROR(__xludf.DUMMYFUNCTION("""COMPUTED_VALUE"""),45478.66666666667)</f>
        <v>45478.66667</v>
      </c>
      <c r="N28" s="1">
        <f>IFERROR(__xludf.DUMMYFUNCTION("""COMPUTED_VALUE"""),1438269.0)</f>
        <v>1438269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IFERROR(__xludf.DUMMYFUNCTION("""COMPUTED_VALUE"""),394.13)</f>
        <v>394.13</v>
      </c>
      <c r="D29" s="2">
        <f>IFERROR(__xludf.DUMMYFUNCTION("""COMPUTED_VALUE"""),45485.66666666667)</f>
        <v>45485.66667</v>
      </c>
      <c r="E29" s="1">
        <f>IFERROR(__xludf.DUMMYFUNCTION("""COMPUTED_VALUE"""),402.22)</f>
        <v>402.22</v>
      </c>
      <c r="G29" s="2">
        <f>IFERROR(__xludf.DUMMYFUNCTION("""COMPUTED_VALUE"""),45485.66666666667)</f>
        <v>45485.66667</v>
      </c>
      <c r="H29" s="1">
        <f>IFERROR(__xludf.DUMMYFUNCTION("""COMPUTED_VALUE"""),389.18)</f>
        <v>389.18</v>
      </c>
      <c r="J29" s="2">
        <f>IFERROR(__xludf.DUMMYFUNCTION("""COMPUTED_VALUE"""),45485.66666666667)</f>
        <v>45485.66667</v>
      </c>
      <c r="K29" s="1">
        <f>IFERROR(__xludf.DUMMYFUNCTION("""COMPUTED_VALUE"""),397.45)</f>
        <v>397.45</v>
      </c>
      <c r="M29" s="2">
        <f>IFERROR(__xludf.DUMMYFUNCTION("""COMPUTED_VALUE"""),45485.66666666667)</f>
        <v>45485.66667</v>
      </c>
      <c r="N29" s="1">
        <f>IFERROR(__xludf.DUMMYFUNCTION("""COMPUTED_VALUE"""),1408173.0)</f>
        <v>1408173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IFERROR(__xludf.DUMMYFUNCTION("""COMPUTED_VALUE"""),397.45)</f>
        <v>397.45</v>
      </c>
      <c r="D30" s="2">
        <f>IFERROR(__xludf.DUMMYFUNCTION("""COMPUTED_VALUE"""),45492.66666666667)</f>
        <v>45492.66667</v>
      </c>
      <c r="E30" s="1">
        <f>IFERROR(__xludf.DUMMYFUNCTION("""COMPUTED_VALUE"""),429.68)</f>
        <v>429.68</v>
      </c>
      <c r="G30" s="2">
        <f>IFERROR(__xludf.DUMMYFUNCTION("""COMPUTED_VALUE"""),45492.66666666667)</f>
        <v>45492.66667</v>
      </c>
      <c r="H30" s="1">
        <f>IFERROR(__xludf.DUMMYFUNCTION("""COMPUTED_VALUE"""),397.45)</f>
        <v>397.45</v>
      </c>
      <c r="J30" s="2">
        <f>IFERROR(__xludf.DUMMYFUNCTION("""COMPUTED_VALUE"""),45492.66666666667)</f>
        <v>45492.66667</v>
      </c>
      <c r="K30" s="1">
        <f>IFERROR(__xludf.DUMMYFUNCTION("""COMPUTED_VALUE"""),403.55)</f>
        <v>403.55</v>
      </c>
      <c r="M30" s="2">
        <f>IFERROR(__xludf.DUMMYFUNCTION("""COMPUTED_VALUE"""),45492.66666666667)</f>
        <v>45492.66667</v>
      </c>
      <c r="N30" s="1">
        <f>IFERROR(__xludf.DUMMYFUNCTION("""COMPUTED_VALUE"""),3632723.0)</f>
        <v>3632723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IFERROR(__xludf.DUMMYFUNCTION("""COMPUTED_VALUE"""),404.37)</f>
        <v>404.37</v>
      </c>
      <c r="D31" s="2">
        <f>IFERROR(__xludf.DUMMYFUNCTION("""COMPUTED_VALUE"""),45499.66666666667)</f>
        <v>45499.66667</v>
      </c>
      <c r="E31" s="1">
        <f>IFERROR(__xludf.DUMMYFUNCTION("""COMPUTED_VALUE"""),415.91)</f>
        <v>415.91</v>
      </c>
      <c r="G31" s="2">
        <f>IFERROR(__xludf.DUMMYFUNCTION("""COMPUTED_VALUE"""),45499.66666666667)</f>
        <v>45499.66667</v>
      </c>
      <c r="H31" s="1">
        <f>IFERROR(__xludf.DUMMYFUNCTION("""COMPUTED_VALUE"""),383.4)</f>
        <v>383.4</v>
      </c>
      <c r="J31" s="2">
        <f>IFERROR(__xludf.DUMMYFUNCTION("""COMPUTED_VALUE"""),45499.66666666667)</f>
        <v>45499.66667</v>
      </c>
      <c r="K31" s="1">
        <f>IFERROR(__xludf.DUMMYFUNCTION("""COMPUTED_VALUE"""),392.07)</f>
        <v>392.07</v>
      </c>
      <c r="M31" s="2">
        <f>IFERROR(__xludf.DUMMYFUNCTION("""COMPUTED_VALUE"""),45499.66666666667)</f>
        <v>45499.66667</v>
      </c>
      <c r="N31" s="1">
        <f>IFERROR(__xludf.DUMMYFUNCTION("""COMPUTED_VALUE"""),2657671.0)</f>
        <v>2657671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IFERROR(__xludf.DUMMYFUNCTION("""COMPUTED_VALUE"""),394.43)</f>
        <v>394.43</v>
      </c>
      <c r="D32" s="2">
        <f>IFERROR(__xludf.DUMMYFUNCTION("""COMPUTED_VALUE"""),45506.66666666667)</f>
        <v>45506.66667</v>
      </c>
      <c r="E32" s="1">
        <f>IFERROR(__xludf.DUMMYFUNCTION("""COMPUTED_VALUE"""),406.28)</f>
        <v>406.28</v>
      </c>
      <c r="G32" s="2">
        <f>IFERROR(__xludf.DUMMYFUNCTION("""COMPUTED_VALUE"""),45506.66666666667)</f>
        <v>45506.66667</v>
      </c>
      <c r="H32" s="1">
        <f>IFERROR(__xludf.DUMMYFUNCTION("""COMPUTED_VALUE"""),357.3)</f>
        <v>357.3</v>
      </c>
      <c r="J32" s="2">
        <f>IFERROR(__xludf.DUMMYFUNCTION("""COMPUTED_VALUE"""),45506.66666666667)</f>
        <v>45506.66667</v>
      </c>
      <c r="K32" s="1">
        <f>IFERROR(__xludf.DUMMYFUNCTION("""COMPUTED_VALUE"""),361.01)</f>
        <v>361.01</v>
      </c>
      <c r="M32" s="2">
        <f>IFERROR(__xludf.DUMMYFUNCTION("""COMPUTED_VALUE"""),45506.66666666667)</f>
        <v>45506.66667</v>
      </c>
      <c r="N32" s="1">
        <f>IFERROR(__xludf.DUMMYFUNCTION("""COMPUTED_VALUE"""),3684738.0)</f>
        <v>3684738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IFERROR(__xludf.DUMMYFUNCTION("""COMPUTED_VALUE"""),361.01)</f>
        <v>361.01</v>
      </c>
      <c r="D33" s="2">
        <f>IFERROR(__xludf.DUMMYFUNCTION("""COMPUTED_VALUE"""),45513.66666666667)</f>
        <v>45513.66667</v>
      </c>
      <c r="E33" s="1">
        <f>IFERROR(__xludf.DUMMYFUNCTION("""COMPUTED_VALUE"""),383.89)</f>
        <v>383.89</v>
      </c>
      <c r="G33" s="2">
        <f>IFERROR(__xludf.DUMMYFUNCTION("""COMPUTED_VALUE"""),45513.66666666667)</f>
        <v>45513.66667</v>
      </c>
      <c r="H33" s="1">
        <f>IFERROR(__xludf.DUMMYFUNCTION("""COMPUTED_VALUE"""),337.23)</f>
        <v>337.23</v>
      </c>
      <c r="J33" s="2">
        <f>IFERROR(__xludf.DUMMYFUNCTION("""COMPUTED_VALUE"""),45513.66666666667)</f>
        <v>45513.66667</v>
      </c>
      <c r="K33" s="1">
        <f>IFERROR(__xludf.DUMMYFUNCTION("""COMPUTED_VALUE"""),382.97)</f>
        <v>382.97</v>
      </c>
      <c r="M33" s="2">
        <f>IFERROR(__xludf.DUMMYFUNCTION("""COMPUTED_VALUE"""),45513.66666666667)</f>
        <v>45513.66667</v>
      </c>
      <c r="N33" s="1">
        <f>IFERROR(__xludf.DUMMYFUNCTION("""COMPUTED_VALUE"""),3176328.0)</f>
        <v>3176328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IFERROR(__xludf.DUMMYFUNCTION("""COMPUTED_VALUE"""),382.97)</f>
        <v>382.97</v>
      </c>
      <c r="D34" s="2">
        <f>IFERROR(__xludf.DUMMYFUNCTION("""COMPUTED_VALUE"""),45520.66666666667)</f>
        <v>45520.66667</v>
      </c>
      <c r="E34" s="1">
        <f>IFERROR(__xludf.DUMMYFUNCTION("""COMPUTED_VALUE"""),392.2)</f>
        <v>392.2</v>
      </c>
      <c r="G34" s="2">
        <f>IFERROR(__xludf.DUMMYFUNCTION("""COMPUTED_VALUE"""),45520.66666666667)</f>
        <v>45520.66667</v>
      </c>
      <c r="H34" s="1">
        <f>IFERROR(__xludf.DUMMYFUNCTION("""COMPUTED_VALUE"""),380.18)</f>
        <v>380.18</v>
      </c>
      <c r="J34" s="2">
        <f>IFERROR(__xludf.DUMMYFUNCTION("""COMPUTED_VALUE"""),45520.66666666667)</f>
        <v>45520.66667</v>
      </c>
      <c r="K34" s="1">
        <f>IFERROR(__xludf.DUMMYFUNCTION("""COMPUTED_VALUE"""),392.2)</f>
        <v>392.2</v>
      </c>
      <c r="M34" s="2">
        <f>IFERROR(__xludf.DUMMYFUNCTION("""COMPUTED_VALUE"""),45520.66666666667)</f>
        <v>45520.66667</v>
      </c>
      <c r="N34" s="1">
        <f>IFERROR(__xludf.DUMMYFUNCTION("""COMPUTED_VALUE"""),2016547.0)</f>
        <v>2016547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IFERROR(__xludf.DUMMYFUNCTION("""COMPUTED_VALUE"""),392.13)</f>
        <v>392.13</v>
      </c>
      <c r="D35" s="2">
        <f>IFERROR(__xludf.DUMMYFUNCTION("""COMPUTED_VALUE"""),45527.66666666667)</f>
        <v>45527.66667</v>
      </c>
      <c r="E35" s="1">
        <f>IFERROR(__xludf.DUMMYFUNCTION("""COMPUTED_VALUE"""),393.71)</f>
        <v>393.71</v>
      </c>
      <c r="G35" s="2">
        <f>IFERROR(__xludf.DUMMYFUNCTION("""COMPUTED_VALUE"""),45527.66666666667)</f>
        <v>45527.66667</v>
      </c>
      <c r="H35" s="1">
        <f>IFERROR(__xludf.DUMMYFUNCTION("""COMPUTED_VALUE"""),376.03)</f>
        <v>376.03</v>
      </c>
      <c r="J35" s="2">
        <f>IFERROR(__xludf.DUMMYFUNCTION("""COMPUTED_VALUE"""),45527.66666666667)</f>
        <v>45527.66667</v>
      </c>
      <c r="K35" s="1">
        <f>IFERROR(__xludf.DUMMYFUNCTION("""COMPUTED_VALUE"""),390.72)</f>
        <v>390.72</v>
      </c>
      <c r="M35" s="2">
        <f>IFERROR(__xludf.DUMMYFUNCTION("""COMPUTED_VALUE"""),45527.66666666667)</f>
        <v>45527.66667</v>
      </c>
      <c r="N35" s="1">
        <f>IFERROR(__xludf.DUMMYFUNCTION("""COMPUTED_VALUE"""),1863450.0)</f>
        <v>1863450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IFERROR(__xludf.DUMMYFUNCTION("""COMPUTED_VALUE"""),390.72)</f>
        <v>390.72</v>
      </c>
      <c r="D36" s="2">
        <f>IFERROR(__xludf.DUMMYFUNCTION("""COMPUTED_VALUE"""),45534.66666666667)</f>
        <v>45534.66667</v>
      </c>
      <c r="E36" s="1">
        <f>IFERROR(__xludf.DUMMYFUNCTION("""COMPUTED_VALUE"""),394.79)</f>
        <v>394.79</v>
      </c>
      <c r="G36" s="2">
        <f>IFERROR(__xludf.DUMMYFUNCTION("""COMPUTED_VALUE"""),45534.66666666667)</f>
        <v>45534.66667</v>
      </c>
      <c r="H36" s="1">
        <f>IFERROR(__xludf.DUMMYFUNCTION("""COMPUTED_VALUE"""),382.18)</f>
        <v>382.18</v>
      </c>
      <c r="J36" s="2">
        <f>IFERROR(__xludf.DUMMYFUNCTION("""COMPUTED_VALUE"""),45534.66666666667)</f>
        <v>45534.66667</v>
      </c>
      <c r="K36" s="1">
        <f>IFERROR(__xludf.DUMMYFUNCTION("""COMPUTED_VALUE"""),393.64)</f>
        <v>393.64</v>
      </c>
      <c r="M36" s="2">
        <f>IFERROR(__xludf.DUMMYFUNCTION("""COMPUTED_VALUE"""),45534.66666666667)</f>
        <v>45534.66667</v>
      </c>
      <c r="N36" s="1">
        <f>IFERROR(__xludf.DUMMYFUNCTION("""COMPUTED_VALUE"""),1598427.0)</f>
        <v>1598427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IFERROR(__xludf.DUMMYFUNCTION("""COMPUTED_VALUE"""),393.64)</f>
        <v>393.64</v>
      </c>
      <c r="D37" s="2">
        <f>IFERROR(__xludf.DUMMYFUNCTION("""COMPUTED_VALUE"""),45541.66666666667)</f>
        <v>45541.66667</v>
      </c>
      <c r="E37" s="1">
        <f>IFERROR(__xludf.DUMMYFUNCTION("""COMPUTED_VALUE"""),393.64)</f>
        <v>393.64</v>
      </c>
      <c r="G37" s="2">
        <f>IFERROR(__xludf.DUMMYFUNCTION("""COMPUTED_VALUE"""),45541.66666666667)</f>
        <v>45541.66667</v>
      </c>
      <c r="H37" s="1">
        <f>IFERROR(__xludf.DUMMYFUNCTION("""COMPUTED_VALUE"""),375.6)</f>
        <v>375.6</v>
      </c>
      <c r="J37" s="2">
        <f>IFERROR(__xludf.DUMMYFUNCTION("""COMPUTED_VALUE"""),45541.66666666667)</f>
        <v>45541.66667</v>
      </c>
      <c r="K37" s="1">
        <f>IFERROR(__xludf.DUMMYFUNCTION("""COMPUTED_VALUE"""),375.92)</f>
        <v>375.92</v>
      </c>
      <c r="M37" s="2">
        <f>IFERROR(__xludf.DUMMYFUNCTION("""COMPUTED_VALUE"""),45541.66666666667)</f>
        <v>45541.66667</v>
      </c>
      <c r="N37" s="1">
        <f>IFERROR(__xludf.DUMMYFUNCTION("""COMPUTED_VALUE"""),2100354.0)</f>
        <v>2100354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IFERROR(__xludf.DUMMYFUNCTION("""COMPUTED_VALUE"""),377.2)</f>
        <v>377.2</v>
      </c>
      <c r="D38" s="2">
        <f>IFERROR(__xludf.DUMMYFUNCTION("""COMPUTED_VALUE"""),45548.66666666667)</f>
        <v>45548.66667</v>
      </c>
      <c r="E38" s="1">
        <f>IFERROR(__xludf.DUMMYFUNCTION("""COMPUTED_VALUE"""),391.97)</f>
        <v>391.97</v>
      </c>
      <c r="G38" s="2">
        <f>IFERROR(__xludf.DUMMYFUNCTION("""COMPUTED_VALUE"""),45548.66666666667)</f>
        <v>45548.66667</v>
      </c>
      <c r="H38" s="1">
        <f>IFERROR(__xludf.DUMMYFUNCTION("""COMPUTED_VALUE"""),364.2)</f>
        <v>364.2</v>
      </c>
      <c r="J38" s="2">
        <f>IFERROR(__xludf.DUMMYFUNCTION("""COMPUTED_VALUE"""),45548.66666666667)</f>
        <v>45548.66667</v>
      </c>
      <c r="K38" s="1">
        <f>IFERROR(__xludf.DUMMYFUNCTION("""COMPUTED_VALUE"""),390.72)</f>
        <v>390.72</v>
      </c>
      <c r="M38" s="2">
        <f>IFERROR(__xludf.DUMMYFUNCTION("""COMPUTED_VALUE"""),45548.66666666667)</f>
        <v>45548.66667</v>
      </c>
      <c r="N38" s="1">
        <f>IFERROR(__xludf.DUMMYFUNCTION("""COMPUTED_VALUE"""),1852343.0)</f>
        <v>1852343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IFERROR(__xludf.DUMMYFUNCTION("""COMPUTED_VALUE"""),390.72)</f>
        <v>390.72</v>
      </c>
      <c r="D39" s="2">
        <f>IFERROR(__xludf.DUMMYFUNCTION("""COMPUTED_VALUE"""),45555.66666666667)</f>
        <v>45555.66667</v>
      </c>
      <c r="E39" s="1">
        <f>IFERROR(__xludf.DUMMYFUNCTION("""COMPUTED_VALUE"""),418.0)</f>
        <v>418</v>
      </c>
      <c r="G39" s="2">
        <f>IFERROR(__xludf.DUMMYFUNCTION("""COMPUTED_VALUE"""),45555.66666666667)</f>
        <v>45555.66667</v>
      </c>
      <c r="H39" s="1">
        <f>IFERROR(__xludf.DUMMYFUNCTION("""COMPUTED_VALUE"""),389.75)</f>
        <v>389.75</v>
      </c>
      <c r="J39" s="2">
        <f>IFERROR(__xludf.DUMMYFUNCTION("""COMPUTED_VALUE"""),45555.66666666667)</f>
        <v>45555.66667</v>
      </c>
      <c r="K39" s="1">
        <f>IFERROR(__xludf.DUMMYFUNCTION("""COMPUTED_VALUE"""),408.67)</f>
        <v>408.67</v>
      </c>
      <c r="M39" s="2">
        <f>IFERROR(__xludf.DUMMYFUNCTION("""COMPUTED_VALUE"""),45555.66666666667)</f>
        <v>45555.66667</v>
      </c>
      <c r="N39" s="1">
        <f>IFERROR(__xludf.DUMMYFUNCTION("""COMPUTED_VALUE"""),3197411.0)</f>
        <v>3197411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IFERROR(__xludf.DUMMYFUNCTION("""COMPUTED_VALUE"""),408.67)</f>
        <v>408.67</v>
      </c>
      <c r="D40" s="2">
        <f>IFERROR(__xludf.DUMMYFUNCTION("""COMPUTED_VALUE"""),45562.66666666667)</f>
        <v>45562.66667</v>
      </c>
      <c r="E40" s="1">
        <f>IFERROR(__xludf.DUMMYFUNCTION("""COMPUTED_VALUE"""),414.52)</f>
        <v>414.52</v>
      </c>
      <c r="G40" s="2">
        <f>IFERROR(__xludf.DUMMYFUNCTION("""COMPUTED_VALUE"""),45562.66666666667)</f>
        <v>45562.66667</v>
      </c>
      <c r="H40" s="1">
        <f>IFERROR(__xludf.DUMMYFUNCTION("""COMPUTED_VALUE"""),401.24)</f>
        <v>401.24</v>
      </c>
      <c r="J40" s="2">
        <f>IFERROR(__xludf.DUMMYFUNCTION("""COMPUTED_VALUE"""),45562.66666666667)</f>
        <v>45562.66667</v>
      </c>
      <c r="K40" s="1">
        <f>IFERROR(__xludf.DUMMYFUNCTION("""COMPUTED_VALUE"""),411.4)</f>
        <v>411.4</v>
      </c>
      <c r="M40" s="2">
        <f>IFERROR(__xludf.DUMMYFUNCTION("""COMPUTED_VALUE"""),45562.66666666667)</f>
        <v>45562.66667</v>
      </c>
      <c r="N40" s="1">
        <f>IFERROR(__xludf.DUMMYFUNCTION("""COMPUTED_VALUE"""),2013139.0)</f>
        <v>2013139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IFERROR(__xludf.DUMMYFUNCTION("""COMPUTED_VALUE"""),411.4)</f>
        <v>411.4</v>
      </c>
      <c r="D41" s="2">
        <f>IFERROR(__xludf.DUMMYFUNCTION("""COMPUTED_VALUE"""),45569.66666666667)</f>
        <v>45569.66667</v>
      </c>
      <c r="E41" s="1">
        <f>IFERROR(__xludf.DUMMYFUNCTION("""COMPUTED_VALUE"""),411.4)</f>
        <v>411.4</v>
      </c>
      <c r="G41" s="2">
        <f>IFERROR(__xludf.DUMMYFUNCTION("""COMPUTED_VALUE"""),45569.66666666667)</f>
        <v>45569.66667</v>
      </c>
      <c r="H41" s="1">
        <f>IFERROR(__xludf.DUMMYFUNCTION("""COMPUTED_VALUE"""),393.94)</f>
        <v>393.94</v>
      </c>
      <c r="J41" s="2">
        <f>IFERROR(__xludf.DUMMYFUNCTION("""COMPUTED_VALUE"""),45569.66666666667)</f>
        <v>45569.66667</v>
      </c>
      <c r="K41" s="1">
        <f>IFERROR(__xludf.DUMMYFUNCTION("""COMPUTED_VALUE"""),404.51)</f>
        <v>404.51</v>
      </c>
      <c r="M41" s="2">
        <f>IFERROR(__xludf.DUMMYFUNCTION("""COMPUTED_VALUE"""),45569.66666666667)</f>
        <v>45569.66667</v>
      </c>
      <c r="N41" s="1">
        <f>IFERROR(__xludf.DUMMYFUNCTION("""COMPUTED_VALUE"""),1918214.0)</f>
        <v>1918214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IFERROR(__xludf.DUMMYFUNCTION("""COMPUTED_VALUE"""),404.51)</f>
        <v>404.51</v>
      </c>
      <c r="D42" s="2">
        <f>IFERROR(__xludf.DUMMYFUNCTION("""COMPUTED_VALUE"""),45576.66666666667)</f>
        <v>45576.66667</v>
      </c>
      <c r="E42" s="1">
        <f>IFERROR(__xludf.DUMMYFUNCTION("""COMPUTED_VALUE"""),410.51)</f>
        <v>410.51</v>
      </c>
      <c r="G42" s="2">
        <f>IFERROR(__xludf.DUMMYFUNCTION("""COMPUTED_VALUE"""),45576.66666666667)</f>
        <v>45576.66667</v>
      </c>
      <c r="H42" s="1">
        <f>IFERROR(__xludf.DUMMYFUNCTION("""COMPUTED_VALUE"""),390.36)</f>
        <v>390.36</v>
      </c>
      <c r="J42" s="2">
        <f>IFERROR(__xludf.DUMMYFUNCTION("""COMPUTED_VALUE"""),45576.66666666667)</f>
        <v>45576.66667</v>
      </c>
      <c r="K42" s="1">
        <f>IFERROR(__xludf.DUMMYFUNCTION("""COMPUTED_VALUE"""),410.38)</f>
        <v>410.38</v>
      </c>
      <c r="M42" s="2">
        <f>IFERROR(__xludf.DUMMYFUNCTION("""COMPUTED_VALUE"""),45576.66666666667)</f>
        <v>45576.66667</v>
      </c>
      <c r="N42" s="1">
        <f>IFERROR(__xludf.DUMMYFUNCTION("""COMPUTED_VALUE"""),1522158.0)</f>
        <v>1522158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IFERROR(__xludf.DUMMYFUNCTION("""COMPUTED_VALUE"""),410.38)</f>
        <v>410.38</v>
      </c>
      <c r="D43" s="2">
        <f>IFERROR(__xludf.DUMMYFUNCTION("""COMPUTED_VALUE"""),45583.66666666667)</f>
        <v>45583.66667</v>
      </c>
      <c r="E43" s="1">
        <f>IFERROR(__xludf.DUMMYFUNCTION("""COMPUTED_VALUE"""),410.38)</f>
        <v>410.38</v>
      </c>
      <c r="G43" s="2">
        <f>IFERROR(__xludf.DUMMYFUNCTION("""COMPUTED_VALUE"""),45583.66666666667)</f>
        <v>45583.66667</v>
      </c>
      <c r="H43" s="1">
        <f>IFERROR(__xludf.DUMMYFUNCTION("""COMPUTED_VALUE"""),398.14)</f>
        <v>398.14</v>
      </c>
      <c r="J43" s="2">
        <f>IFERROR(__xludf.DUMMYFUNCTION("""COMPUTED_VALUE"""),45583.66666666667)</f>
        <v>45583.66667</v>
      </c>
      <c r="K43" s="1">
        <f>IFERROR(__xludf.DUMMYFUNCTION("""COMPUTED_VALUE"""),401.26)</f>
        <v>401.26</v>
      </c>
      <c r="M43" s="2">
        <f>IFERROR(__xludf.DUMMYFUNCTION("""COMPUTED_VALUE"""),45583.66666666667)</f>
        <v>45583.66667</v>
      </c>
      <c r="N43" s="1">
        <f>IFERROR(__xludf.DUMMYFUNCTION("""COMPUTED_VALUE"""),1789836.0)</f>
        <v>1789836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IFERROR(__xludf.DUMMYFUNCTION("""COMPUTED_VALUE"""),401.26)</f>
        <v>401.26</v>
      </c>
      <c r="D44" s="2">
        <f>IFERROR(__xludf.DUMMYFUNCTION("""COMPUTED_VALUE"""),45590.66666666667)</f>
        <v>45590.66667</v>
      </c>
      <c r="E44" s="1">
        <f>IFERROR(__xludf.DUMMYFUNCTION("""COMPUTED_VALUE"""),415.9)</f>
        <v>415.9</v>
      </c>
      <c r="G44" s="2">
        <f>IFERROR(__xludf.DUMMYFUNCTION("""COMPUTED_VALUE"""),45590.66666666667)</f>
        <v>45590.66667</v>
      </c>
      <c r="H44" s="1">
        <f>IFERROR(__xludf.DUMMYFUNCTION("""COMPUTED_VALUE"""),396.15)</f>
        <v>396.15</v>
      </c>
      <c r="J44" s="2">
        <f>IFERROR(__xludf.DUMMYFUNCTION("""COMPUTED_VALUE"""),45590.66666666667)</f>
        <v>45590.66667</v>
      </c>
      <c r="K44" s="1">
        <f>IFERROR(__xludf.DUMMYFUNCTION("""COMPUTED_VALUE"""),411.96)</f>
        <v>411.96</v>
      </c>
      <c r="M44" s="2">
        <f>IFERROR(__xludf.DUMMYFUNCTION("""COMPUTED_VALUE"""),45590.66666666667)</f>
        <v>45590.66667</v>
      </c>
      <c r="N44" s="1">
        <f>IFERROR(__xludf.DUMMYFUNCTION("""COMPUTED_VALUE"""),1631838.0)</f>
        <v>1631838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IFERROR(__xludf.DUMMYFUNCTION("""COMPUTED_VALUE"""),411.96)</f>
        <v>411.96</v>
      </c>
      <c r="D45" s="2">
        <f>IFERROR(__xludf.DUMMYFUNCTION("""COMPUTED_VALUE"""),45597.66666666667)</f>
        <v>45597.66667</v>
      </c>
      <c r="E45" s="1">
        <f>IFERROR(__xludf.DUMMYFUNCTION("""COMPUTED_VALUE"""),416.06)</f>
        <v>416.06</v>
      </c>
      <c r="G45" s="2">
        <f>IFERROR(__xludf.DUMMYFUNCTION("""COMPUTED_VALUE"""),45597.66666666667)</f>
        <v>45597.66667</v>
      </c>
      <c r="H45" s="1">
        <f>IFERROR(__xludf.DUMMYFUNCTION("""COMPUTED_VALUE"""),371.19)</f>
        <v>371.19</v>
      </c>
      <c r="J45" s="2">
        <f>IFERROR(__xludf.DUMMYFUNCTION("""COMPUTED_VALUE"""),45597.66666666667)</f>
        <v>45597.66667</v>
      </c>
      <c r="K45" s="1">
        <f>IFERROR(__xludf.DUMMYFUNCTION("""COMPUTED_VALUE"""),375.13)</f>
        <v>375.13</v>
      </c>
      <c r="M45" s="2">
        <f>IFERROR(__xludf.DUMMYFUNCTION("""COMPUTED_VALUE"""),45597.66666666667)</f>
        <v>45597.66667</v>
      </c>
      <c r="N45" s="1">
        <f>IFERROR(__xludf.DUMMYFUNCTION("""COMPUTED_VALUE"""),4035268.0)</f>
        <v>4035268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IFERROR(__xludf.DUMMYFUNCTION("""COMPUTED_VALUE"""),375.13)</f>
        <v>375.13</v>
      </c>
      <c r="D46" s="2">
        <f>IFERROR(__xludf.DUMMYFUNCTION("""COMPUTED_VALUE"""),45604.66666666667)</f>
        <v>45604.66667</v>
      </c>
      <c r="E46" s="1">
        <f>IFERROR(__xludf.DUMMYFUNCTION("""COMPUTED_VALUE"""),420.85)</f>
        <v>420.85</v>
      </c>
      <c r="G46" s="2">
        <f>IFERROR(__xludf.DUMMYFUNCTION("""COMPUTED_VALUE"""),45604.66666666667)</f>
        <v>45604.66667</v>
      </c>
      <c r="H46" s="1">
        <f>IFERROR(__xludf.DUMMYFUNCTION("""COMPUTED_VALUE"""),372.04)</f>
        <v>372.04</v>
      </c>
      <c r="J46" s="2">
        <f>IFERROR(__xludf.DUMMYFUNCTION("""COMPUTED_VALUE"""),45604.66666666667)</f>
        <v>45604.66667</v>
      </c>
      <c r="K46" s="1">
        <f>IFERROR(__xludf.DUMMYFUNCTION("""COMPUTED_VALUE"""),417.83)</f>
        <v>417.83</v>
      </c>
      <c r="M46" s="2">
        <f>IFERROR(__xludf.DUMMYFUNCTION("""COMPUTED_VALUE"""),45604.66666666667)</f>
        <v>45604.66667</v>
      </c>
      <c r="N46" s="1">
        <f>IFERROR(__xludf.DUMMYFUNCTION("""COMPUTED_VALUE"""),2210650.0)</f>
        <v>2210650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IFERROR(__xludf.DUMMYFUNCTION("""COMPUTED_VALUE"""),417.83)</f>
        <v>417.83</v>
      </c>
      <c r="D47" s="2">
        <f>IFERROR(__xludf.DUMMYFUNCTION("""COMPUTED_VALUE"""),45611.66666666667)</f>
        <v>45611.66667</v>
      </c>
      <c r="E47" s="1">
        <f>IFERROR(__xludf.DUMMYFUNCTION("""COMPUTED_VALUE"""),433.36)</f>
        <v>433.36</v>
      </c>
      <c r="G47" s="2">
        <f>IFERROR(__xludf.DUMMYFUNCTION("""COMPUTED_VALUE"""),45611.66666666667)</f>
        <v>45611.66667</v>
      </c>
      <c r="H47" s="1">
        <f>IFERROR(__xludf.DUMMYFUNCTION("""COMPUTED_VALUE"""),417.5)</f>
        <v>417.5</v>
      </c>
      <c r="J47" s="2">
        <f>IFERROR(__xludf.DUMMYFUNCTION("""COMPUTED_VALUE"""),45611.66666666667)</f>
        <v>45611.66667</v>
      </c>
      <c r="K47" s="1">
        <f>IFERROR(__xludf.DUMMYFUNCTION("""COMPUTED_VALUE"""),420.3)</f>
        <v>420.3</v>
      </c>
      <c r="M47" s="2">
        <f>IFERROR(__xludf.DUMMYFUNCTION("""COMPUTED_VALUE"""),45611.66666666667)</f>
        <v>45611.66667</v>
      </c>
      <c r="N47" s="1">
        <f>IFERROR(__xludf.DUMMYFUNCTION("""COMPUTED_VALUE"""),2053012.0)</f>
        <v>2053012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IFERROR(__xludf.DUMMYFUNCTION("""COMPUTED_VALUE"""),420.3)</f>
        <v>420.3</v>
      </c>
      <c r="D48" s="2">
        <f>IFERROR(__xludf.DUMMYFUNCTION("""COMPUTED_VALUE"""),45618.66666666667)</f>
        <v>45618.66667</v>
      </c>
      <c r="E48" s="1">
        <f>IFERROR(__xludf.DUMMYFUNCTION("""COMPUTED_VALUE"""),433.97)</f>
        <v>433.97</v>
      </c>
      <c r="G48" s="2">
        <f>IFERROR(__xludf.DUMMYFUNCTION("""COMPUTED_VALUE"""),45618.66666666667)</f>
        <v>45618.66667</v>
      </c>
      <c r="H48" s="1">
        <f>IFERROR(__xludf.DUMMYFUNCTION("""COMPUTED_VALUE"""),412.02)</f>
        <v>412.02</v>
      </c>
      <c r="J48" s="2">
        <f>IFERROR(__xludf.DUMMYFUNCTION("""COMPUTED_VALUE"""),45618.66666666667)</f>
        <v>45618.66667</v>
      </c>
      <c r="K48" s="1">
        <f>IFERROR(__xludf.DUMMYFUNCTION("""COMPUTED_VALUE"""),421.15)</f>
        <v>421.15</v>
      </c>
      <c r="M48" s="2">
        <f>IFERROR(__xludf.DUMMYFUNCTION("""COMPUTED_VALUE"""),45618.66666666667)</f>
        <v>45618.66667</v>
      </c>
      <c r="N48" s="1">
        <f>IFERROR(__xludf.DUMMYFUNCTION("""COMPUTED_VALUE"""),2062369.0)</f>
        <v>2062369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IFERROR(__xludf.DUMMYFUNCTION("""COMPUTED_VALUE"""),423.02)</f>
        <v>423.02</v>
      </c>
      <c r="D49" s="2">
        <f>IFERROR(__xludf.DUMMYFUNCTION("""COMPUTED_VALUE"""),45625.54166666667)</f>
        <v>45625.54167</v>
      </c>
      <c r="E49" s="1">
        <f>IFERROR(__xludf.DUMMYFUNCTION("""COMPUTED_VALUE"""),430.99)</f>
        <v>430.99</v>
      </c>
      <c r="G49" s="2">
        <f>IFERROR(__xludf.DUMMYFUNCTION("""COMPUTED_VALUE"""),45625.54166666667)</f>
        <v>45625.54167</v>
      </c>
      <c r="H49" s="1">
        <f>IFERROR(__xludf.DUMMYFUNCTION("""COMPUTED_VALUE"""),413.04)</f>
        <v>413.04</v>
      </c>
      <c r="J49" s="2">
        <f>IFERROR(__xludf.DUMMYFUNCTION("""COMPUTED_VALUE"""),45625.54166666667)</f>
        <v>45625.54167</v>
      </c>
      <c r="K49" s="1">
        <f>IFERROR(__xludf.DUMMYFUNCTION("""COMPUTED_VALUE"""),415.27)</f>
        <v>415.27</v>
      </c>
      <c r="M49" s="2">
        <f>IFERROR(__xludf.DUMMYFUNCTION("""COMPUTED_VALUE"""),45625.54166666667)</f>
        <v>45625.54167</v>
      </c>
      <c r="N49" s="1">
        <f>IFERROR(__xludf.DUMMYFUNCTION("""COMPUTED_VALUE"""),1585517.0)</f>
        <v>1585517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IFERROR(__xludf.DUMMYFUNCTION("""COMPUTED_VALUE"""),416.78)</f>
        <v>416.78</v>
      </c>
      <c r="D50" s="2">
        <f>IFERROR(__xludf.DUMMYFUNCTION("""COMPUTED_VALUE"""),45632.66666666667)</f>
        <v>45632.66667</v>
      </c>
      <c r="E50" s="1">
        <f>IFERROR(__xludf.DUMMYFUNCTION("""COMPUTED_VALUE"""),416.78)</f>
        <v>416.78</v>
      </c>
      <c r="G50" s="2">
        <f>IFERROR(__xludf.DUMMYFUNCTION("""COMPUTED_VALUE"""),45632.66666666667)</f>
        <v>45632.66667</v>
      </c>
      <c r="H50" s="1">
        <f>IFERROR(__xludf.DUMMYFUNCTION("""COMPUTED_VALUE"""),388.26)</f>
        <v>388.26</v>
      </c>
      <c r="J50" s="2">
        <f>IFERROR(__xludf.DUMMYFUNCTION("""COMPUTED_VALUE"""),45632.66666666667)</f>
        <v>45632.66667</v>
      </c>
      <c r="K50" s="1">
        <f>IFERROR(__xludf.DUMMYFUNCTION("""COMPUTED_VALUE"""),390.65)</f>
        <v>390.65</v>
      </c>
      <c r="M50" s="2">
        <f>IFERROR(__xludf.DUMMYFUNCTION("""COMPUTED_VALUE"""),45632.66666666667)</f>
        <v>45632.66667</v>
      </c>
      <c r="N50" s="1">
        <f>IFERROR(__xludf.DUMMYFUNCTION("""COMPUTED_VALUE"""),2414041.0)</f>
        <v>2414041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IFERROR(__xludf.DUMMYFUNCTION("""COMPUTED_VALUE"""),390.65)</f>
        <v>390.65</v>
      </c>
      <c r="D51" s="2">
        <f>IFERROR(__xludf.DUMMYFUNCTION("""COMPUTED_VALUE"""),45639.66666666667)</f>
        <v>45639.66667</v>
      </c>
      <c r="E51" s="1">
        <f>IFERROR(__xludf.DUMMYFUNCTION("""COMPUTED_VALUE"""),394.53)</f>
        <v>394.53</v>
      </c>
      <c r="G51" s="2">
        <f>IFERROR(__xludf.DUMMYFUNCTION("""COMPUTED_VALUE"""),45639.66666666667)</f>
        <v>45639.66667</v>
      </c>
      <c r="H51" s="1">
        <f>IFERROR(__xludf.DUMMYFUNCTION("""COMPUTED_VALUE"""),381.66)</f>
        <v>381.66</v>
      </c>
      <c r="J51" s="2">
        <f>IFERROR(__xludf.DUMMYFUNCTION("""COMPUTED_VALUE"""),45639.66666666667)</f>
        <v>45639.66667</v>
      </c>
      <c r="K51" s="1">
        <f>IFERROR(__xludf.DUMMYFUNCTION("""COMPUTED_VALUE"""),385.53)</f>
        <v>385.53</v>
      </c>
      <c r="M51" s="2">
        <f>IFERROR(__xludf.DUMMYFUNCTION("""COMPUTED_VALUE"""),45639.66666666667)</f>
        <v>45639.66667</v>
      </c>
      <c r="N51" s="1">
        <f>IFERROR(__xludf.DUMMYFUNCTION("""COMPUTED_VALUE"""),2115924.0)</f>
        <v>2115924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IFERROR(__xludf.DUMMYFUNCTION("""COMPUTED_VALUE"""),384.55)</f>
        <v>384.55</v>
      </c>
      <c r="D52" s="2">
        <f>IFERROR(__xludf.DUMMYFUNCTION("""COMPUTED_VALUE"""),45646.66666666667)</f>
        <v>45646.66667</v>
      </c>
      <c r="E52" s="1">
        <f>IFERROR(__xludf.DUMMYFUNCTION("""COMPUTED_VALUE"""),384.55)</f>
        <v>384.55</v>
      </c>
      <c r="G52" s="2">
        <f>IFERROR(__xludf.DUMMYFUNCTION("""COMPUTED_VALUE"""),45646.66666666667)</f>
        <v>45646.66667</v>
      </c>
      <c r="H52" s="1">
        <f>IFERROR(__xludf.DUMMYFUNCTION("""COMPUTED_VALUE"""),340.56)</f>
        <v>340.56</v>
      </c>
      <c r="J52" s="2">
        <f>IFERROR(__xludf.DUMMYFUNCTION("""COMPUTED_VALUE"""),45646.66666666667)</f>
        <v>45646.66667</v>
      </c>
      <c r="K52" s="1">
        <f>IFERROR(__xludf.DUMMYFUNCTION("""COMPUTED_VALUE"""),341.84)</f>
        <v>341.84</v>
      </c>
      <c r="M52" s="2">
        <f>IFERROR(__xludf.DUMMYFUNCTION("""COMPUTED_VALUE"""),45646.66666666667)</f>
        <v>45646.66667</v>
      </c>
      <c r="N52" s="1">
        <f>IFERROR(__xludf.DUMMYFUNCTION("""COMPUTED_VALUE"""),5874923.0)</f>
        <v>5874923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IFERROR(__xludf.DUMMYFUNCTION("""COMPUTED_VALUE"""),342.01)</f>
        <v>342.01</v>
      </c>
      <c r="D53" s="2">
        <f>IFERROR(__xludf.DUMMYFUNCTION("""COMPUTED_VALUE"""),45653.66666666667)</f>
        <v>45653.66667</v>
      </c>
      <c r="E53" s="1">
        <f>IFERROR(__xludf.DUMMYFUNCTION("""COMPUTED_VALUE"""),351.17)</f>
        <v>351.17</v>
      </c>
      <c r="G53" s="2">
        <f>IFERROR(__xludf.DUMMYFUNCTION("""COMPUTED_VALUE"""),45653.66666666667)</f>
        <v>45653.66667</v>
      </c>
      <c r="H53" s="1">
        <f>IFERROR(__xludf.DUMMYFUNCTION("""COMPUTED_VALUE"""),340.74)</f>
        <v>340.74</v>
      </c>
      <c r="J53" s="2">
        <f>IFERROR(__xludf.DUMMYFUNCTION("""COMPUTED_VALUE"""),45653.66666666667)</f>
        <v>45653.66667</v>
      </c>
      <c r="K53" s="1">
        <f>IFERROR(__xludf.DUMMYFUNCTION("""COMPUTED_VALUE"""),347.88)</f>
        <v>347.88</v>
      </c>
      <c r="M53" s="2">
        <f>IFERROR(__xludf.DUMMYFUNCTION("""COMPUTED_VALUE"""),45653.66666666667)</f>
        <v>45653.66667</v>
      </c>
      <c r="N53" s="1">
        <f>IFERROR(__xludf.DUMMYFUNCTION("""COMPUTED_VALUE"""),1759432.0)</f>
        <v>1759432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IFERROR(__xludf.DUMMYFUNCTION("""COMPUTED_VALUE"""),345.81)</f>
        <v>345.81</v>
      </c>
      <c r="D54" s="2">
        <f>IFERROR(__xludf.DUMMYFUNCTION("""COMPUTED_VALUE"""),45660.66666666667)</f>
        <v>45660.66667</v>
      </c>
      <c r="E54" s="1">
        <f>IFERROR(__xludf.DUMMYFUNCTION("""COMPUTED_VALUE"""),355.27)</f>
        <v>355.27</v>
      </c>
      <c r="G54" s="2">
        <f>IFERROR(__xludf.DUMMYFUNCTION("""COMPUTED_VALUE"""),45660.66666666667)</f>
        <v>45660.66667</v>
      </c>
      <c r="H54" s="1">
        <f>IFERROR(__xludf.DUMMYFUNCTION("""COMPUTED_VALUE"""),341.12)</f>
        <v>341.12</v>
      </c>
      <c r="J54" s="2">
        <f>IFERROR(__xludf.DUMMYFUNCTION("""COMPUTED_VALUE"""),45660.66666666667)</f>
        <v>45660.66667</v>
      </c>
      <c r="K54" s="1">
        <f>IFERROR(__xludf.DUMMYFUNCTION("""COMPUTED_VALUE"""),348.57)</f>
        <v>348.57</v>
      </c>
      <c r="M54" s="2">
        <f>IFERROR(__xludf.DUMMYFUNCTION("""COMPUTED_VALUE"""),45660.66666666667)</f>
        <v>45660.66667</v>
      </c>
      <c r="N54" s="1">
        <f>IFERROR(__xludf.DUMMYFUNCTION("""COMPUTED_VALUE"""),2371729.0)</f>
        <v>2371729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IFERROR(__xludf.DUMMYFUNCTION("""COMPUTED_VALUE"""),350.74)</f>
        <v>350.74</v>
      </c>
      <c r="D55" s="2">
        <f>IFERROR(__xludf.DUMMYFUNCTION("""COMPUTED_VALUE"""),45667.66666666667)</f>
        <v>45667.66667</v>
      </c>
      <c r="E55" s="1">
        <f>IFERROR(__xludf.DUMMYFUNCTION("""COMPUTED_VALUE"""),359.21)</f>
        <v>359.21</v>
      </c>
      <c r="G55" s="2">
        <f>IFERROR(__xludf.DUMMYFUNCTION("""COMPUTED_VALUE"""),45667.66666666667)</f>
        <v>45667.66667</v>
      </c>
      <c r="H55" s="1">
        <f>IFERROR(__xludf.DUMMYFUNCTION("""COMPUTED_VALUE"""),332.91)</f>
        <v>332.91</v>
      </c>
      <c r="J55" s="2">
        <f>IFERROR(__xludf.DUMMYFUNCTION("""COMPUTED_VALUE"""),45667.66666666667)</f>
        <v>45667.66667</v>
      </c>
      <c r="K55" s="1">
        <f>IFERROR(__xludf.DUMMYFUNCTION("""COMPUTED_VALUE"""),341.05)</f>
        <v>341.05</v>
      </c>
      <c r="M55" s="2">
        <f>IFERROR(__xludf.DUMMYFUNCTION("""COMPUTED_VALUE"""),45667.66666666667)</f>
        <v>45667.66667</v>
      </c>
      <c r="N55" s="1">
        <f>IFERROR(__xludf.DUMMYFUNCTION("""COMPUTED_VALUE"""),2588657.0)</f>
        <v>2588657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IFERROR(__xludf.DUMMYFUNCTION("""COMPUTED_VALUE"""),337.41)</f>
        <v>337.41</v>
      </c>
      <c r="D56" s="2">
        <f>IFERROR(__xludf.DUMMYFUNCTION("""COMPUTED_VALUE"""),45674.66666666667)</f>
        <v>45674.66667</v>
      </c>
      <c r="E56" s="1">
        <f>IFERROR(__xludf.DUMMYFUNCTION("""COMPUTED_VALUE"""),371.06)</f>
        <v>371.06</v>
      </c>
      <c r="G56" s="2">
        <f>IFERROR(__xludf.DUMMYFUNCTION("""COMPUTED_VALUE"""),45674.66666666667)</f>
        <v>45674.66667</v>
      </c>
      <c r="H56" s="1">
        <f>IFERROR(__xludf.DUMMYFUNCTION("""COMPUTED_VALUE"""),336.43)</f>
        <v>336.43</v>
      </c>
      <c r="J56" s="2">
        <f>IFERROR(__xludf.DUMMYFUNCTION("""COMPUTED_VALUE"""),45674.66666666667)</f>
        <v>45674.66667</v>
      </c>
      <c r="K56" s="1">
        <f>IFERROR(__xludf.DUMMYFUNCTION("""COMPUTED_VALUE"""),367.45)</f>
        <v>367.45</v>
      </c>
      <c r="M56" s="2">
        <f>IFERROR(__xludf.DUMMYFUNCTION("""COMPUTED_VALUE"""),45674.66666666667)</f>
        <v>45674.66667</v>
      </c>
      <c r="N56" s="1">
        <f>IFERROR(__xludf.DUMMYFUNCTION("""COMPUTED_VALUE"""),3356600.0)</f>
        <v>3356600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IFERROR(__xludf.DUMMYFUNCTION("""COMPUTED_VALUE"""),370.76)</f>
        <v>370.76</v>
      </c>
      <c r="D57" s="2">
        <f>IFERROR(__xludf.DUMMYFUNCTION("""COMPUTED_VALUE"""),45681.66666666667)</f>
        <v>45681.66667</v>
      </c>
      <c r="E57" s="1">
        <f>IFERROR(__xludf.DUMMYFUNCTION("""COMPUTED_VALUE"""),372.17)</f>
        <v>372.17</v>
      </c>
      <c r="G57" s="2">
        <f>IFERROR(__xludf.DUMMYFUNCTION("""COMPUTED_VALUE"""),45681.66666666667)</f>
        <v>45681.66667</v>
      </c>
      <c r="H57" s="1">
        <f>IFERROR(__xludf.DUMMYFUNCTION("""COMPUTED_VALUE"""),356.15)</f>
        <v>356.15</v>
      </c>
      <c r="J57" s="2">
        <f>IFERROR(__xludf.DUMMYFUNCTION("""COMPUTED_VALUE"""),45681.66666666667)</f>
        <v>45681.66667</v>
      </c>
      <c r="K57" s="1">
        <f>IFERROR(__xludf.DUMMYFUNCTION("""COMPUTED_VALUE"""),358.09)</f>
        <v>358.09</v>
      </c>
      <c r="M57" s="2">
        <f>IFERROR(__xludf.DUMMYFUNCTION("""COMPUTED_VALUE"""),45681.66666666667)</f>
        <v>45681.66667</v>
      </c>
      <c r="N57" s="1">
        <f>IFERROR(__xludf.DUMMYFUNCTION("""COMPUTED_VALUE"""),2169065.0)</f>
        <v>2169065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IFERROR(__xludf.DUMMYFUNCTION("""COMPUTED_VALUE"""),358.09)</f>
        <v>358.09</v>
      </c>
      <c r="D58" s="2">
        <f>IFERROR(__xludf.DUMMYFUNCTION("""COMPUTED_VALUE"""),45688.66666666667)</f>
        <v>45688.66667</v>
      </c>
      <c r="E58" s="1">
        <f>IFERROR(__xludf.DUMMYFUNCTION("""COMPUTED_VALUE"""),380.54)</f>
        <v>380.54</v>
      </c>
      <c r="G58" s="2">
        <f>IFERROR(__xludf.DUMMYFUNCTION("""COMPUTED_VALUE"""),45688.66666666667)</f>
        <v>45688.66667</v>
      </c>
      <c r="H58" s="1">
        <f>IFERROR(__xludf.DUMMYFUNCTION("""COMPUTED_VALUE"""),344.24)</f>
        <v>344.24</v>
      </c>
      <c r="J58" s="2">
        <f>IFERROR(__xludf.DUMMYFUNCTION("""COMPUTED_VALUE"""),45688.66666666667)</f>
        <v>45688.66667</v>
      </c>
      <c r="K58" s="1">
        <f>IFERROR(__xludf.DUMMYFUNCTION("""COMPUTED_VALUE"""),358.29)</f>
        <v>358.29</v>
      </c>
      <c r="M58" s="2">
        <f>IFERROR(__xludf.DUMMYFUNCTION("""COMPUTED_VALUE"""),45688.66666666667)</f>
        <v>45688.66667</v>
      </c>
      <c r="N58" s="1">
        <f>IFERROR(__xludf.DUMMYFUNCTION("""COMPUTED_VALUE"""),5839816.0)</f>
        <v>5839816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IFERROR(__xludf.DUMMYFUNCTION("""COMPUTED_VALUE"""),358.29)</f>
        <v>358.29</v>
      </c>
      <c r="D59" s="2">
        <f>IFERROR(__xludf.DUMMYFUNCTION("""COMPUTED_VALUE"""),45695.66666666667)</f>
        <v>45695.66667</v>
      </c>
      <c r="E59" s="1">
        <f>IFERROR(__xludf.DUMMYFUNCTION("""COMPUTED_VALUE"""),358.91)</f>
        <v>358.91</v>
      </c>
      <c r="G59" s="2">
        <f>IFERROR(__xludf.DUMMYFUNCTION("""COMPUTED_VALUE"""),45695.66666666667)</f>
        <v>45695.66667</v>
      </c>
      <c r="H59" s="1">
        <f>IFERROR(__xludf.DUMMYFUNCTION("""COMPUTED_VALUE"""),347.69)</f>
        <v>347.69</v>
      </c>
      <c r="J59" s="2">
        <f>IFERROR(__xludf.DUMMYFUNCTION("""COMPUTED_VALUE"""),45695.66666666667)</f>
        <v>45695.66667</v>
      </c>
      <c r="K59" s="1">
        <f>IFERROR(__xludf.DUMMYFUNCTION("""COMPUTED_VALUE"""),349.0)</f>
        <v>349</v>
      </c>
      <c r="M59" s="2">
        <f>IFERROR(__xludf.DUMMYFUNCTION("""COMPUTED_VALUE"""),45695.66666666667)</f>
        <v>45695.66667</v>
      </c>
      <c r="N59" s="1">
        <f>IFERROR(__xludf.DUMMYFUNCTION("""COMPUTED_VALUE"""),2995074.0)</f>
        <v>2995074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IFERROR(__xludf.DUMMYFUNCTION("""COMPUTED_VALUE"""),349.0)</f>
        <v>349</v>
      </c>
      <c r="D60" s="2">
        <f>IFERROR(__xludf.DUMMYFUNCTION("""COMPUTED_VALUE"""),45702.66666666667)</f>
        <v>45702.66667</v>
      </c>
      <c r="E60" s="1">
        <f>IFERROR(__xludf.DUMMYFUNCTION("""COMPUTED_VALUE"""),357.73)</f>
        <v>357.73</v>
      </c>
      <c r="G60" s="2">
        <f>IFERROR(__xludf.DUMMYFUNCTION("""COMPUTED_VALUE"""),45702.66666666667)</f>
        <v>45702.66667</v>
      </c>
      <c r="H60" s="1">
        <f>IFERROR(__xludf.DUMMYFUNCTION("""COMPUTED_VALUE"""),347.85)</f>
        <v>347.85</v>
      </c>
      <c r="J60" s="2">
        <f>IFERROR(__xludf.DUMMYFUNCTION("""COMPUTED_VALUE"""),45702.66666666667)</f>
        <v>45702.66667</v>
      </c>
      <c r="K60" s="1">
        <f>IFERROR(__xludf.DUMMYFUNCTION("""COMPUTED_VALUE"""),355.86)</f>
        <v>355.86</v>
      </c>
      <c r="M60" s="2">
        <f>IFERROR(__xludf.DUMMYFUNCTION("""COMPUTED_VALUE"""),45702.66666666667)</f>
        <v>45702.66667</v>
      </c>
      <c r="N60" s="1">
        <f>IFERROR(__xludf.DUMMYFUNCTION("""COMPUTED_VALUE"""),2303652.0)</f>
        <v>2303652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IFERROR(__xludf.DUMMYFUNCTION("""COMPUTED_VALUE"""),355.86)</f>
        <v>355.86</v>
      </c>
      <c r="D61" s="2">
        <f>IFERROR(__xludf.DUMMYFUNCTION("""COMPUTED_VALUE"""),45709.66666666667)</f>
        <v>45709.66667</v>
      </c>
      <c r="E61" s="1">
        <f>IFERROR(__xludf.DUMMYFUNCTION("""COMPUTED_VALUE"""),363.06)</f>
        <v>363.06</v>
      </c>
      <c r="G61" s="2">
        <f>IFERROR(__xludf.DUMMYFUNCTION("""COMPUTED_VALUE"""),45709.66666666667)</f>
        <v>45709.66667</v>
      </c>
      <c r="H61" s="1">
        <f>IFERROR(__xludf.DUMMYFUNCTION("""COMPUTED_VALUE"""),336.75)</f>
        <v>336.75</v>
      </c>
      <c r="J61" s="2">
        <f>IFERROR(__xludf.DUMMYFUNCTION("""COMPUTED_VALUE"""),45709.66666666667)</f>
        <v>45709.66667</v>
      </c>
      <c r="K61" s="1">
        <f>IFERROR(__xludf.DUMMYFUNCTION("""COMPUTED_VALUE"""),337.58)</f>
        <v>337.58</v>
      </c>
      <c r="M61" s="2">
        <f>IFERROR(__xludf.DUMMYFUNCTION("""COMPUTED_VALUE"""),45709.66666666667)</f>
        <v>45709.66667</v>
      </c>
      <c r="N61" s="1">
        <f>IFERROR(__xludf.DUMMYFUNCTION("""COMPUTED_VALUE"""),2421965.0)</f>
        <v>2421965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IFERROR(__xludf.DUMMYFUNCTION("""COMPUTED_VALUE"""),337.58)</f>
        <v>337.58</v>
      </c>
      <c r="D62" s="2">
        <f>IFERROR(__xludf.DUMMYFUNCTION("""COMPUTED_VALUE"""),45716.66666666667)</f>
        <v>45716.66667</v>
      </c>
      <c r="E62" s="1">
        <f>IFERROR(__xludf.DUMMYFUNCTION("""COMPUTED_VALUE"""),343.34)</f>
        <v>343.34</v>
      </c>
      <c r="G62" s="2">
        <f>IFERROR(__xludf.DUMMYFUNCTION("""COMPUTED_VALUE"""),45716.66666666667)</f>
        <v>45716.66667</v>
      </c>
      <c r="H62" s="1">
        <f>IFERROR(__xludf.DUMMYFUNCTION("""COMPUTED_VALUE"""),327.86)</f>
        <v>327.86</v>
      </c>
      <c r="J62" s="2">
        <f>IFERROR(__xludf.DUMMYFUNCTION("""COMPUTED_VALUE"""),45716.66666666667)</f>
        <v>45716.66667</v>
      </c>
      <c r="K62" s="1">
        <f>IFERROR(__xludf.DUMMYFUNCTION("""COMPUTED_VALUE"""),342.11)</f>
        <v>342.11</v>
      </c>
      <c r="M62" s="2">
        <f>IFERROR(__xludf.DUMMYFUNCTION("""COMPUTED_VALUE"""),45716.66666666667)</f>
        <v>45716.66667</v>
      </c>
      <c r="N62" s="1">
        <f>IFERROR(__xludf.DUMMYFUNCTION("""COMPUTED_VALUE"""),3207147.0)</f>
        <v>3207147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IFERROR(__xludf.DUMMYFUNCTION("""COMPUTED_VALUE"""),343.19)</f>
        <v>343.19</v>
      </c>
      <c r="D63" s="2">
        <f>IFERROR(__xludf.DUMMYFUNCTION("""COMPUTED_VALUE"""),45723.66666666667)</f>
        <v>45723.66667</v>
      </c>
      <c r="E63" s="1">
        <f>IFERROR(__xludf.DUMMYFUNCTION("""COMPUTED_VALUE"""),345.5)</f>
        <v>345.5</v>
      </c>
      <c r="G63" s="2">
        <f>IFERROR(__xludf.DUMMYFUNCTION("""COMPUTED_VALUE"""),45723.66666666667)</f>
        <v>45723.66667</v>
      </c>
      <c r="H63" s="1">
        <f>IFERROR(__xludf.DUMMYFUNCTION("""COMPUTED_VALUE"""),312.3)</f>
        <v>312.3</v>
      </c>
      <c r="J63" s="2">
        <f>IFERROR(__xludf.DUMMYFUNCTION("""COMPUTED_VALUE"""),45723.66666666667)</f>
        <v>45723.66667</v>
      </c>
      <c r="K63" s="1">
        <f>IFERROR(__xludf.DUMMYFUNCTION("""COMPUTED_VALUE"""),318.83)</f>
        <v>318.83</v>
      </c>
      <c r="M63" s="2">
        <f>IFERROR(__xludf.DUMMYFUNCTION("""COMPUTED_VALUE"""),45723.66666666667)</f>
        <v>45723.66667</v>
      </c>
      <c r="N63" s="1">
        <f>IFERROR(__xludf.DUMMYFUNCTION("""COMPUTED_VALUE"""),3059147.0)</f>
        <v>3059147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IFERROR(__xludf.DUMMYFUNCTION("""COMPUTED_VALUE"""),316.11)</f>
        <v>316.11</v>
      </c>
      <c r="D64" s="2">
        <f>IFERROR(__xludf.DUMMYFUNCTION("""COMPUTED_VALUE"""),45730.66666666667)</f>
        <v>45730.66667</v>
      </c>
      <c r="E64" s="1">
        <f>IFERROR(__xludf.DUMMYFUNCTION("""COMPUTED_VALUE"""),325.43)</f>
        <v>325.43</v>
      </c>
      <c r="G64" s="2">
        <f>IFERROR(__xludf.DUMMYFUNCTION("""COMPUTED_VALUE"""),45730.66666666667)</f>
        <v>45730.66667</v>
      </c>
      <c r="H64" s="1">
        <f>IFERROR(__xludf.DUMMYFUNCTION("""COMPUTED_VALUE"""),308.05)</f>
        <v>308.05</v>
      </c>
      <c r="J64" s="2">
        <f>IFERROR(__xludf.DUMMYFUNCTION("""COMPUTED_VALUE"""),45730.66666666667)</f>
        <v>45730.66667</v>
      </c>
      <c r="K64" s="1">
        <f>IFERROR(__xludf.DUMMYFUNCTION("""COMPUTED_VALUE"""),325.07)</f>
        <v>325.07</v>
      </c>
      <c r="M64" s="2">
        <f>IFERROR(__xludf.DUMMYFUNCTION("""COMPUTED_VALUE"""),45730.66666666667)</f>
        <v>45730.66667</v>
      </c>
      <c r="N64" s="1">
        <f>IFERROR(__xludf.DUMMYFUNCTION("""COMPUTED_VALUE"""),3018937.0)</f>
        <v>3018937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IFERROR(__xludf.DUMMYFUNCTION("""COMPUTED_VALUE"""),324.25)</f>
        <v>324.25</v>
      </c>
      <c r="D65" s="2">
        <f>IFERROR(__xludf.DUMMYFUNCTION("""COMPUTED_VALUE"""),45737.66666666667)</f>
        <v>45737.66667</v>
      </c>
      <c r="E65" s="1">
        <f>IFERROR(__xludf.DUMMYFUNCTION("""COMPUTED_VALUE"""),332.98)</f>
        <v>332.98</v>
      </c>
      <c r="G65" s="2">
        <f>IFERROR(__xludf.DUMMYFUNCTION("""COMPUTED_VALUE"""),45737.66666666667)</f>
        <v>45737.66667</v>
      </c>
      <c r="H65" s="1">
        <f>IFERROR(__xludf.DUMMYFUNCTION("""COMPUTED_VALUE"""),321.2)</f>
        <v>321.2</v>
      </c>
      <c r="J65" s="2">
        <f>IFERROR(__xludf.DUMMYFUNCTION("""COMPUTED_VALUE"""),45737.66666666667)</f>
        <v>45737.66667</v>
      </c>
      <c r="K65" s="1">
        <f>IFERROR(__xludf.DUMMYFUNCTION("""COMPUTED_VALUE"""),332.62)</f>
        <v>332.62</v>
      </c>
      <c r="M65" s="2">
        <f>IFERROR(__xludf.DUMMYFUNCTION("""COMPUTED_VALUE"""),45737.66666666667)</f>
        <v>45737.66667</v>
      </c>
      <c r="N65" s="1">
        <f>IFERROR(__xludf.DUMMYFUNCTION("""COMPUTED_VALUE"""),2803315.0)</f>
        <v>2803315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IFERROR(__xludf.DUMMYFUNCTION("""COMPUTED_VALUE"""),332.62)</f>
        <v>332.62</v>
      </c>
      <c r="D66" s="2">
        <f>IFERROR(__xludf.DUMMYFUNCTION("""COMPUTED_VALUE"""),45744.66666666667)</f>
        <v>45744.66667</v>
      </c>
      <c r="E66" s="1">
        <f>IFERROR(__xludf.DUMMYFUNCTION("""COMPUTED_VALUE"""),348.08)</f>
        <v>348.08</v>
      </c>
      <c r="G66" s="2">
        <f>IFERROR(__xludf.DUMMYFUNCTION("""COMPUTED_VALUE"""),45744.66666666667)</f>
        <v>45744.66667</v>
      </c>
      <c r="H66" s="1">
        <f>IFERROR(__xludf.DUMMYFUNCTION("""COMPUTED_VALUE"""),326.48)</f>
        <v>326.48</v>
      </c>
      <c r="J66" s="2">
        <f>IFERROR(__xludf.DUMMYFUNCTION("""COMPUTED_VALUE"""),45744.66666666667)</f>
        <v>45744.66667</v>
      </c>
      <c r="K66" s="1">
        <f>IFERROR(__xludf.DUMMYFUNCTION("""COMPUTED_VALUE"""),330.26)</f>
        <v>330.26</v>
      </c>
      <c r="M66" s="2">
        <f>IFERROR(__xludf.DUMMYFUNCTION("""COMPUTED_VALUE"""),45744.66666666667)</f>
        <v>45744.66667</v>
      </c>
      <c r="N66" s="1">
        <f>IFERROR(__xludf.DUMMYFUNCTION("""COMPUTED_VALUE"""),2740500.0)</f>
        <v>2740500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IFERROR(__xludf.DUMMYFUNCTION("""COMPUTED_VALUE"""),330.26)</f>
        <v>330.26</v>
      </c>
      <c r="D67" s="2">
        <f>IFERROR(__xludf.DUMMYFUNCTION("""COMPUTED_VALUE"""),45751.66666666667)</f>
        <v>45751.66667</v>
      </c>
      <c r="E67" s="1">
        <f>IFERROR(__xludf.DUMMYFUNCTION("""COMPUTED_VALUE"""),340.86)</f>
        <v>340.86</v>
      </c>
      <c r="G67" s="2">
        <f>IFERROR(__xludf.DUMMYFUNCTION("""COMPUTED_VALUE"""),45751.66666666667)</f>
        <v>45751.66667</v>
      </c>
      <c r="H67" s="1">
        <f>IFERROR(__xludf.DUMMYFUNCTION("""COMPUTED_VALUE"""),280.1)</f>
        <v>280.1</v>
      </c>
      <c r="J67" s="2">
        <f>IFERROR(__xludf.DUMMYFUNCTION("""COMPUTED_VALUE"""),45751.66666666667)</f>
        <v>45751.66667</v>
      </c>
      <c r="K67" s="1">
        <f>IFERROR(__xludf.DUMMYFUNCTION("""COMPUTED_VALUE"""),292.7)</f>
        <v>292.7</v>
      </c>
      <c r="M67" s="2">
        <f>IFERROR(__xludf.DUMMYFUNCTION("""COMPUTED_VALUE"""),45751.66666666667)</f>
        <v>45751.66667</v>
      </c>
      <c r="N67" s="1">
        <f>IFERROR(__xludf.DUMMYFUNCTION("""COMPUTED_VALUE"""),3374066.0)</f>
        <v>3374066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IFERROR(__xludf.DUMMYFUNCTION("""COMPUTED_VALUE"""),292.7)</f>
        <v>292.7</v>
      </c>
      <c r="D68" s="2">
        <f>IFERROR(__xludf.DUMMYFUNCTION("""COMPUTED_VALUE"""),45758.66666666667)</f>
        <v>45758.66667</v>
      </c>
      <c r="E68" s="1">
        <f>IFERROR(__xludf.DUMMYFUNCTION("""COMPUTED_VALUE"""),322.54)</f>
        <v>322.54</v>
      </c>
      <c r="G68" s="2">
        <f>IFERROR(__xludf.DUMMYFUNCTION("""COMPUTED_VALUE"""),45758.66666666667)</f>
        <v>45758.66667</v>
      </c>
      <c r="H68" s="1">
        <f>IFERROR(__xludf.DUMMYFUNCTION("""COMPUTED_VALUE"""),275.54)</f>
        <v>275.54</v>
      </c>
      <c r="J68" s="2">
        <f>IFERROR(__xludf.DUMMYFUNCTION("""COMPUTED_VALUE"""),45758.66666666667)</f>
        <v>45758.66667</v>
      </c>
      <c r="K68" s="1">
        <f>IFERROR(__xludf.DUMMYFUNCTION("""COMPUTED_VALUE"""),317.13)</f>
        <v>317.13</v>
      </c>
      <c r="M68" s="2">
        <f>IFERROR(__xludf.DUMMYFUNCTION("""COMPUTED_VALUE"""),45758.66666666667)</f>
        <v>45758.66667</v>
      </c>
      <c r="N68" s="1">
        <f>IFERROR(__xludf.DUMMYFUNCTION("""COMPUTED_VALUE"""),3645374.0)</f>
        <v>3645374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IFERROR(__xludf.DUMMYFUNCTION("""COMPUTED_VALUE"""),317.13)</f>
        <v>317.13</v>
      </c>
      <c r="D69" s="2">
        <f>IFERROR(__xludf.DUMMYFUNCTION("""COMPUTED_VALUE"""),45764.66666666667)</f>
        <v>45764.66667</v>
      </c>
      <c r="E69" s="1">
        <f>IFERROR(__xludf.DUMMYFUNCTION("""COMPUTED_VALUE"""),322.52)</f>
        <v>322.52</v>
      </c>
      <c r="G69" s="2">
        <f>IFERROR(__xludf.DUMMYFUNCTION("""COMPUTED_VALUE"""),45764.66666666667)</f>
        <v>45764.66667</v>
      </c>
      <c r="H69" s="1">
        <f>IFERROR(__xludf.DUMMYFUNCTION("""COMPUTED_VALUE"""),305.73)</f>
        <v>305.73</v>
      </c>
      <c r="J69" s="2">
        <f>IFERROR(__xludf.DUMMYFUNCTION("""COMPUTED_VALUE"""),45764.66666666667)</f>
        <v>45764.66667</v>
      </c>
      <c r="K69" s="1">
        <f>IFERROR(__xludf.DUMMYFUNCTION("""COMPUTED_VALUE"""),312.92)</f>
        <v>312.92</v>
      </c>
      <c r="M69" s="2">
        <f>IFERROR(__xludf.DUMMYFUNCTION("""COMPUTED_VALUE"""),45764.66666666667)</f>
        <v>45764.66667</v>
      </c>
      <c r="N69" s="1">
        <f>IFERROR(__xludf.DUMMYFUNCTION("""COMPUTED_VALUE"""),1901839.0)</f>
        <v>1901839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IFERROR(__xludf.DUMMYFUNCTION("""COMPUTED_VALUE"""),308.95)</f>
        <v>308.95</v>
      </c>
      <c r="D70" s="2">
        <f>IFERROR(__xludf.DUMMYFUNCTION("""COMPUTED_VALUE"""),45772.66666666667)</f>
        <v>45772.66667</v>
      </c>
      <c r="E70" s="1">
        <f>IFERROR(__xludf.DUMMYFUNCTION("""COMPUTED_VALUE"""),326.48)</f>
        <v>326.48</v>
      </c>
      <c r="G70" s="2">
        <f>IFERROR(__xludf.DUMMYFUNCTION("""COMPUTED_VALUE"""),45772.66666666667)</f>
        <v>45772.66667</v>
      </c>
      <c r="H70" s="1">
        <f>IFERROR(__xludf.DUMMYFUNCTION("""COMPUTED_VALUE"""),303.01)</f>
        <v>303.01</v>
      </c>
      <c r="J70" s="2">
        <f>IFERROR(__xludf.DUMMYFUNCTION("""COMPUTED_VALUE"""),45772.66666666667)</f>
        <v>45772.66667</v>
      </c>
      <c r="K70" s="1">
        <f>IFERROR(__xludf.DUMMYFUNCTION("""COMPUTED_VALUE"""),317.68)</f>
        <v>317.68</v>
      </c>
      <c r="M70" s="2">
        <f>IFERROR(__xludf.DUMMYFUNCTION("""COMPUTED_VALUE"""),45772.66666666667)</f>
        <v>45772.66667</v>
      </c>
      <c r="N70" s="1">
        <f>IFERROR(__xludf.DUMMYFUNCTION("""COMPUTED_VALUE"""),1764738.0)</f>
        <v>1764738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IFERROR(__xludf.DUMMYFUNCTION("""COMPUTED_VALUE"""),317.68)</f>
        <v>317.68</v>
      </c>
      <c r="D71" s="2">
        <f>IFERROR(__xludf.DUMMYFUNCTION("""COMPUTED_VALUE"""),45779.66666666667)</f>
        <v>45779.66667</v>
      </c>
      <c r="E71" s="1">
        <f>IFERROR(__xludf.DUMMYFUNCTION("""COMPUTED_VALUE"""),345.95)</f>
        <v>345.95</v>
      </c>
      <c r="G71" s="2">
        <f>IFERROR(__xludf.DUMMYFUNCTION("""COMPUTED_VALUE"""),45779.66666666667)</f>
        <v>45779.66667</v>
      </c>
      <c r="H71" s="1">
        <f>IFERROR(__xludf.DUMMYFUNCTION("""COMPUTED_VALUE"""),306.06)</f>
        <v>306.06</v>
      </c>
      <c r="J71" s="2">
        <f>IFERROR(__xludf.DUMMYFUNCTION("""COMPUTED_VALUE"""),45779.66666666667)</f>
        <v>45779.66667</v>
      </c>
      <c r="K71" s="1">
        <f>IFERROR(__xludf.DUMMYFUNCTION("""COMPUTED_VALUE"""),342.96)</f>
        <v>342.96</v>
      </c>
      <c r="M71" s="2">
        <f>IFERROR(__xludf.DUMMYFUNCTION("""COMPUTED_VALUE"""),45779.66666666667)</f>
        <v>45779.66667</v>
      </c>
      <c r="N71" s="1">
        <f>IFERROR(__xludf.DUMMYFUNCTION("""COMPUTED_VALUE"""),3905225.0)</f>
        <v>3905225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IFERROR(__xludf.DUMMYFUNCTION("""COMPUTED_VALUE"""),339.38)</f>
        <v>339.38</v>
      </c>
      <c r="D72" s="2">
        <f>IFERROR(__xludf.DUMMYFUNCTION("""COMPUTED_VALUE"""),45786.66666666667)</f>
        <v>45786.66667</v>
      </c>
      <c r="E72" s="1">
        <f>IFERROR(__xludf.DUMMYFUNCTION("""COMPUTED_VALUE"""),346.36)</f>
        <v>346.36</v>
      </c>
      <c r="G72" s="2">
        <f>IFERROR(__xludf.DUMMYFUNCTION("""COMPUTED_VALUE"""),45786.66666666667)</f>
        <v>45786.66667</v>
      </c>
      <c r="H72" s="1">
        <f>IFERROR(__xludf.DUMMYFUNCTION("""COMPUTED_VALUE"""),333.41)</f>
        <v>333.41</v>
      </c>
      <c r="J72" s="2">
        <f>IFERROR(__xludf.DUMMYFUNCTION("""COMPUTED_VALUE"""),45786.66666666667)</f>
        <v>45786.66667</v>
      </c>
      <c r="K72" s="1">
        <f>IFERROR(__xludf.DUMMYFUNCTION("""COMPUTED_VALUE"""),340.89)</f>
        <v>340.89</v>
      </c>
      <c r="M72" s="2">
        <f>IFERROR(__xludf.DUMMYFUNCTION("""COMPUTED_VALUE"""),45786.66666666667)</f>
        <v>45786.66667</v>
      </c>
      <c r="N72" s="1">
        <f>IFERROR(__xludf.DUMMYFUNCTION("""COMPUTED_VALUE"""),2053124.0)</f>
        <v>2053124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IFERROR(__xludf.DUMMYFUNCTION("""COMPUTED_VALUE"""),340.89)</f>
        <v>340.89</v>
      </c>
      <c r="D73" s="2">
        <f>IFERROR(__xludf.DUMMYFUNCTION("""COMPUTED_VALUE"""),45793.66666666667)</f>
        <v>45793.66667</v>
      </c>
      <c r="E73" s="1">
        <f>IFERROR(__xludf.DUMMYFUNCTION("""COMPUTED_VALUE"""),363.59)</f>
        <v>363.59</v>
      </c>
      <c r="G73" s="2">
        <f>IFERROR(__xludf.DUMMYFUNCTION("""COMPUTED_VALUE"""),45793.66666666667)</f>
        <v>45793.66667</v>
      </c>
      <c r="H73" s="1">
        <f>IFERROR(__xludf.DUMMYFUNCTION("""COMPUTED_VALUE"""),340.89)</f>
        <v>340.89</v>
      </c>
      <c r="J73" s="2">
        <f>IFERROR(__xludf.DUMMYFUNCTION("""COMPUTED_VALUE"""),45793.66666666667)</f>
        <v>45793.66667</v>
      </c>
      <c r="K73" s="1">
        <f>IFERROR(__xludf.DUMMYFUNCTION("""COMPUTED_VALUE"""),361.9)</f>
        <v>361.9</v>
      </c>
      <c r="M73" s="2">
        <f>IFERROR(__xludf.DUMMYFUNCTION("""COMPUTED_VALUE"""),45793.66666666667)</f>
        <v>45793.66667</v>
      </c>
      <c r="N73" s="1">
        <f>IFERROR(__xludf.DUMMYFUNCTION("""COMPUTED_VALUE"""),2608784.0)</f>
        <v>2608784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IFERROR(__xludf.DUMMYFUNCTION("""COMPUTED_VALUE"""),361.9)</f>
        <v>361.9</v>
      </c>
      <c r="D74" s="2">
        <f>IFERROR(__xludf.DUMMYFUNCTION("""COMPUTED_VALUE"""),45800.66666666667)</f>
        <v>45800.66667</v>
      </c>
      <c r="E74" s="1">
        <f>IFERROR(__xludf.DUMMYFUNCTION("""COMPUTED_VALUE"""),364.26)</f>
        <v>364.26</v>
      </c>
      <c r="G74" s="2">
        <f>IFERROR(__xludf.DUMMYFUNCTION("""COMPUTED_VALUE"""),45800.66666666667)</f>
        <v>45800.66667</v>
      </c>
      <c r="H74" s="1">
        <f>IFERROR(__xludf.DUMMYFUNCTION("""COMPUTED_VALUE"""),344.83)</f>
        <v>344.83</v>
      </c>
      <c r="J74" s="2">
        <f>IFERROR(__xludf.DUMMYFUNCTION("""COMPUTED_VALUE"""),45800.66666666667)</f>
        <v>45800.66667</v>
      </c>
      <c r="K74" s="1">
        <f>IFERROR(__xludf.DUMMYFUNCTION("""COMPUTED_VALUE"""),352.51)</f>
        <v>352.51</v>
      </c>
      <c r="M74" s="2">
        <f>IFERROR(__xludf.DUMMYFUNCTION("""COMPUTED_VALUE"""),45800.66666666667)</f>
        <v>45800.66667</v>
      </c>
      <c r="N74" s="1">
        <f>IFERROR(__xludf.DUMMYFUNCTION("""COMPUTED_VALUE"""),2492541.0)</f>
        <v>2492541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IFERROR(__xludf.DUMMYFUNCTION("""COMPUTED_VALUE"""),352.51)</f>
        <v>352.51</v>
      </c>
      <c r="D75" s="2">
        <f>IFERROR(__xludf.DUMMYFUNCTION("""COMPUTED_VALUE"""),45807.66666666667)</f>
        <v>45807.66667</v>
      </c>
      <c r="E75" s="1">
        <f>IFERROR(__xludf.DUMMYFUNCTION("""COMPUTED_VALUE"""),369.84)</f>
        <v>369.84</v>
      </c>
      <c r="G75" s="2">
        <f>IFERROR(__xludf.DUMMYFUNCTION("""COMPUTED_VALUE"""),45807.66666666667)</f>
        <v>45807.66667</v>
      </c>
      <c r="H75" s="1">
        <f>IFERROR(__xludf.DUMMYFUNCTION("""COMPUTED_VALUE"""),352.51)</f>
        <v>352.51</v>
      </c>
      <c r="J75" s="2">
        <f>IFERROR(__xludf.DUMMYFUNCTION("""COMPUTED_VALUE"""),45807.66666666667)</f>
        <v>45807.66667</v>
      </c>
      <c r="K75" s="1">
        <f>IFERROR(__xludf.DUMMYFUNCTION("""COMPUTED_VALUE"""),363.18)</f>
        <v>363.18</v>
      </c>
      <c r="M75" s="2">
        <f>IFERROR(__xludf.DUMMYFUNCTION("""COMPUTED_VALUE"""),45807.66666666667)</f>
        <v>45807.66667</v>
      </c>
      <c r="N75" s="1">
        <f>IFERROR(__xludf.DUMMYFUNCTION("""COMPUTED_VALUE"""),2759107.0)</f>
        <v>2759107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IFERROR(__xludf.DUMMYFUNCTION("""COMPUTED_VALUE"""),363.18)</f>
        <v>363.18</v>
      </c>
      <c r="D76" s="2">
        <f>IFERROR(__xludf.DUMMYFUNCTION("""COMPUTED_VALUE"""),45814.66666666667)</f>
        <v>45814.66667</v>
      </c>
      <c r="E76" s="1">
        <f>IFERROR(__xludf.DUMMYFUNCTION("""COMPUTED_VALUE"""),374.41)</f>
        <v>374.41</v>
      </c>
      <c r="G76" s="2">
        <f>IFERROR(__xludf.DUMMYFUNCTION("""COMPUTED_VALUE"""),45814.66666666667)</f>
        <v>45814.66667</v>
      </c>
      <c r="H76" s="1">
        <f>IFERROR(__xludf.DUMMYFUNCTION("""COMPUTED_VALUE"""),359.35)</f>
        <v>359.35</v>
      </c>
      <c r="J76" s="2">
        <f>IFERROR(__xludf.DUMMYFUNCTION("""COMPUTED_VALUE"""),45814.66666666667)</f>
        <v>45814.66667</v>
      </c>
      <c r="K76" s="1">
        <f>IFERROR(__xludf.DUMMYFUNCTION("""COMPUTED_VALUE"""),368.23)</f>
        <v>368.23</v>
      </c>
      <c r="M76" s="2">
        <f>IFERROR(__xludf.DUMMYFUNCTION("""COMPUTED_VALUE"""),45814.66666666667)</f>
        <v>45814.66667</v>
      </c>
      <c r="N76" s="1">
        <f>IFERROR(__xludf.DUMMYFUNCTION("""COMPUTED_VALUE"""),2510533.0)</f>
        <v>2510533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IFERROR(__xludf.DUMMYFUNCTION("""COMPUTED_VALUE"""),369.91)</f>
        <v>369.91</v>
      </c>
      <c r="D77" s="2">
        <f>IFERROR(__xludf.DUMMYFUNCTION("""COMPUTED_VALUE"""),45821.66666666667)</f>
        <v>45821.66667</v>
      </c>
      <c r="E77" s="1">
        <f>IFERROR(__xludf.DUMMYFUNCTION("""COMPUTED_VALUE"""),374.5)</f>
        <v>374.5</v>
      </c>
      <c r="G77" s="2">
        <f>IFERROR(__xludf.DUMMYFUNCTION("""COMPUTED_VALUE"""),45821.66666666667)</f>
        <v>45821.66667</v>
      </c>
      <c r="H77" s="1">
        <f>IFERROR(__xludf.DUMMYFUNCTION("""COMPUTED_VALUE"""),362.42)</f>
        <v>362.42</v>
      </c>
      <c r="J77" s="2">
        <f>IFERROR(__xludf.DUMMYFUNCTION("""COMPUTED_VALUE"""),45821.66666666667)</f>
        <v>45821.66667</v>
      </c>
      <c r="K77" s="1">
        <f>IFERROR(__xludf.DUMMYFUNCTION("""COMPUTED_VALUE"""),363.8)</f>
        <v>363.8</v>
      </c>
      <c r="M77" s="2">
        <f>IFERROR(__xludf.DUMMYFUNCTION("""COMPUTED_VALUE"""),45821.66666666667)</f>
        <v>45821.66667</v>
      </c>
      <c r="N77" s="1">
        <f>IFERROR(__xludf.DUMMYFUNCTION("""COMPUTED_VALUE"""),1778767.0)</f>
        <v>1778767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IFERROR(__xludf.DUMMYFUNCTION("""COMPUTED_VALUE"""),363.8)</f>
        <v>363.8</v>
      </c>
      <c r="D78" s="2">
        <f>IFERROR(__xludf.DUMMYFUNCTION("""COMPUTED_VALUE"""),45828.66666666667)</f>
        <v>45828.66667</v>
      </c>
      <c r="E78" s="1">
        <f>IFERROR(__xludf.DUMMYFUNCTION("""COMPUTED_VALUE"""),375.83)</f>
        <v>375.83</v>
      </c>
      <c r="G78" s="2">
        <f>IFERROR(__xludf.DUMMYFUNCTION("""COMPUTED_VALUE"""),45828.66666666667)</f>
        <v>45828.66667</v>
      </c>
      <c r="H78" s="1">
        <f>IFERROR(__xludf.DUMMYFUNCTION("""COMPUTED_VALUE"""),363.8)</f>
        <v>363.8</v>
      </c>
      <c r="J78" s="2">
        <f>IFERROR(__xludf.DUMMYFUNCTION("""COMPUTED_VALUE"""),45828.66666666667)</f>
        <v>45828.66667</v>
      </c>
      <c r="K78" s="1">
        <f>IFERROR(__xludf.DUMMYFUNCTION("""COMPUTED_VALUE"""),368.27)</f>
        <v>368.27</v>
      </c>
      <c r="M78" s="2">
        <f>IFERROR(__xludf.DUMMYFUNCTION("""COMPUTED_VALUE"""),45828.66666666667)</f>
        <v>45828.66667</v>
      </c>
      <c r="N78" s="1">
        <f>IFERROR(__xludf.DUMMYFUNCTION("""COMPUTED_VALUE"""),2174129.0)</f>
        <v>2174129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IFERROR(__xludf.DUMMYFUNCTION("""COMPUTED_VALUE"""),368.27)</f>
        <v>368.27</v>
      </c>
      <c r="D79" s="2">
        <f>IFERROR(__xludf.DUMMYFUNCTION("""COMPUTED_VALUE"""),45835.66666666667)</f>
        <v>45835.66667</v>
      </c>
      <c r="E79" s="1">
        <f>IFERROR(__xludf.DUMMYFUNCTION("""COMPUTED_VALUE"""),381.86)</f>
        <v>381.86</v>
      </c>
      <c r="G79" s="2">
        <f>IFERROR(__xludf.DUMMYFUNCTION("""COMPUTED_VALUE"""),45835.66666666667)</f>
        <v>45835.66667</v>
      </c>
      <c r="H79" s="1">
        <f>IFERROR(__xludf.DUMMYFUNCTION("""COMPUTED_VALUE"""),365.94)</f>
        <v>365.94</v>
      </c>
      <c r="J79" s="2">
        <f>IFERROR(__xludf.DUMMYFUNCTION("""COMPUTED_VALUE"""),45835.66666666667)</f>
        <v>45835.66667</v>
      </c>
      <c r="K79" s="1">
        <f>IFERROR(__xludf.DUMMYFUNCTION("""COMPUTED_VALUE"""),377.46)</f>
        <v>377.46</v>
      </c>
      <c r="M79" s="2">
        <f>IFERROR(__xludf.DUMMYFUNCTION("""COMPUTED_VALUE"""),45835.66666666667)</f>
        <v>45835.66667</v>
      </c>
      <c r="N79" s="1">
        <f>IFERROR(__xludf.DUMMYFUNCTION("""COMPUTED_VALUE"""),3296279.0)</f>
        <v>3296279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IFERROR(__xludf.DUMMYFUNCTION("""COMPUTED_VALUE"""),377.46)</f>
        <v>377.46</v>
      </c>
      <c r="D80" s="2">
        <f>IFERROR(__xludf.DUMMYFUNCTION("""COMPUTED_VALUE"""),45841.54166666667)</f>
        <v>45841.54167</v>
      </c>
      <c r="E80" s="1">
        <f>IFERROR(__xludf.DUMMYFUNCTION("""COMPUTED_VALUE"""),386.4)</f>
        <v>386.4</v>
      </c>
      <c r="G80" s="2">
        <f>IFERROR(__xludf.DUMMYFUNCTION("""COMPUTED_VALUE"""),45841.54166666667)</f>
        <v>45841.54167</v>
      </c>
      <c r="H80" s="1">
        <f>IFERROR(__xludf.DUMMYFUNCTION("""COMPUTED_VALUE"""),371.17)</f>
        <v>371.17</v>
      </c>
      <c r="J80" s="2">
        <f>IFERROR(__xludf.DUMMYFUNCTION("""COMPUTED_VALUE"""),45841.54166666667)</f>
        <v>45841.54167</v>
      </c>
      <c r="K80" s="1">
        <f>IFERROR(__xludf.DUMMYFUNCTION("""COMPUTED_VALUE"""),383.73)</f>
        <v>383.73</v>
      </c>
      <c r="M80" s="2">
        <f>IFERROR(__xludf.DUMMYFUNCTION("""COMPUTED_VALUE"""),45841.54166666667)</f>
        <v>45841.54167</v>
      </c>
      <c r="N80" s="1">
        <f>IFERROR(__xludf.DUMMYFUNCTION("""COMPUTED_VALUE"""),2425187.0)</f>
        <v>2425187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IFERROR(__xludf.DUMMYFUNCTION("""COMPUTED_VALUE"""),383.73)</f>
        <v>383.73</v>
      </c>
      <c r="D81" s="2">
        <f>IFERROR(__xludf.DUMMYFUNCTION("""COMPUTED_VALUE"""),45849.66666666667)</f>
        <v>45849.66667</v>
      </c>
      <c r="E81" s="1">
        <f>IFERROR(__xludf.DUMMYFUNCTION("""COMPUTED_VALUE"""),389.64)</f>
        <v>389.64</v>
      </c>
      <c r="G81" s="2">
        <f>IFERROR(__xludf.DUMMYFUNCTION("""COMPUTED_VALUE"""),45849.66666666667)</f>
        <v>45849.66667</v>
      </c>
      <c r="H81" s="1">
        <f>IFERROR(__xludf.DUMMYFUNCTION("""COMPUTED_VALUE"""),375.83)</f>
        <v>375.83</v>
      </c>
      <c r="J81" s="2">
        <f>IFERROR(__xludf.DUMMYFUNCTION("""COMPUTED_VALUE"""),45849.66666666667)</f>
        <v>45849.66667</v>
      </c>
      <c r="K81" s="1">
        <f>IFERROR(__xludf.DUMMYFUNCTION("""COMPUTED_VALUE"""),383.96)</f>
        <v>383.96</v>
      </c>
      <c r="M81" s="2">
        <f>IFERROR(__xludf.DUMMYFUNCTION("""COMPUTED_VALUE"""),45849.66666666667)</f>
        <v>45849.66667</v>
      </c>
      <c r="N81" s="1">
        <f>IFERROR(__xludf.DUMMYFUNCTION("""COMPUTED_VALUE"""),2091656.0)</f>
        <v>2091656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IFERROR(__xludf.DUMMYFUNCTION("""COMPUTED_VALUE"""),383.96)</f>
        <v>383.96</v>
      </c>
      <c r="D82" s="2">
        <f>IFERROR(__xludf.DUMMYFUNCTION("""COMPUTED_VALUE"""),45856.66666666667)</f>
        <v>45856.66667</v>
      </c>
      <c r="E82" s="1">
        <f>IFERROR(__xludf.DUMMYFUNCTION("""COMPUTED_VALUE"""),386.22)</f>
        <v>386.22</v>
      </c>
      <c r="G82" s="2">
        <f>IFERROR(__xludf.DUMMYFUNCTION("""COMPUTED_VALUE"""),45856.66666666667)</f>
        <v>45856.66667</v>
      </c>
      <c r="H82" s="1">
        <f>IFERROR(__xludf.DUMMYFUNCTION("""COMPUTED_VALUE"""),370.38)</f>
        <v>370.38</v>
      </c>
      <c r="J82" s="2">
        <f>IFERROR(__xludf.DUMMYFUNCTION("""COMPUTED_VALUE"""),45856.66666666667)</f>
        <v>45856.66667</v>
      </c>
      <c r="K82" s="1">
        <f>IFERROR(__xludf.DUMMYFUNCTION("""COMPUTED_VALUE"""),380.25)</f>
        <v>380.25</v>
      </c>
      <c r="M82" s="2">
        <f>IFERROR(__xludf.DUMMYFUNCTION("""COMPUTED_VALUE"""),45856.66666666667)</f>
        <v>45856.66667</v>
      </c>
      <c r="N82" s="1">
        <f>IFERROR(__xludf.DUMMYFUNCTION("""COMPUTED_VALUE"""),2437068.0)</f>
        <v>2437068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IFERROR(__xludf.DUMMYFUNCTION("""COMPUTED_VALUE"""),380.25)</f>
        <v>380.25</v>
      </c>
      <c r="D83" s="2">
        <f>IFERROR(__xludf.DUMMYFUNCTION("""COMPUTED_VALUE"""),45863.66666666667)</f>
        <v>45863.66667</v>
      </c>
      <c r="E83" s="1">
        <f>IFERROR(__xludf.DUMMYFUNCTION("""COMPUTED_VALUE"""),389.08)</f>
        <v>389.08</v>
      </c>
      <c r="G83" s="2">
        <f>IFERROR(__xludf.DUMMYFUNCTION("""COMPUTED_VALUE"""),45863.66666666667)</f>
        <v>45863.66667</v>
      </c>
      <c r="H83" s="1">
        <f>IFERROR(__xludf.DUMMYFUNCTION("""COMPUTED_VALUE"""),377.46)</f>
        <v>377.46</v>
      </c>
      <c r="J83" s="2">
        <f>IFERROR(__xludf.DUMMYFUNCTION("""COMPUTED_VALUE"""),45863.66666666667)</f>
        <v>45863.66667</v>
      </c>
      <c r="K83" s="1">
        <f>IFERROR(__xludf.DUMMYFUNCTION("""COMPUTED_VALUE"""),388.91)</f>
        <v>388.91</v>
      </c>
      <c r="M83" s="2">
        <f>IFERROR(__xludf.DUMMYFUNCTION("""COMPUTED_VALUE"""),45863.66666666667)</f>
        <v>45863.66667</v>
      </c>
      <c r="N83" s="1">
        <f>IFERROR(__xludf.DUMMYFUNCTION("""COMPUTED_VALUE"""),1901207.0)</f>
        <v>1901207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IFERROR(__xludf.DUMMYFUNCTION("""COMPUTED_VALUE"""),388.91)</f>
        <v>388.91</v>
      </c>
      <c r="D84" s="2">
        <f>IFERROR(__xludf.DUMMYFUNCTION("""COMPUTED_VALUE"""),45870.66666666667)</f>
        <v>45870.66667</v>
      </c>
      <c r="E84" s="1">
        <f>IFERROR(__xludf.DUMMYFUNCTION("""COMPUTED_VALUE"""),402.11)</f>
        <v>402.11</v>
      </c>
      <c r="G84" s="2">
        <f>IFERROR(__xludf.DUMMYFUNCTION("""COMPUTED_VALUE"""),45870.66666666667)</f>
        <v>45870.66667</v>
      </c>
      <c r="H84" s="1">
        <f>IFERROR(__xludf.DUMMYFUNCTION("""COMPUTED_VALUE"""),304.19)</f>
        <v>304.19</v>
      </c>
      <c r="J84" s="2">
        <f>IFERROR(__xludf.DUMMYFUNCTION("""COMPUTED_VALUE"""),45870.66666666667)</f>
        <v>45870.66667</v>
      </c>
      <c r="K84" s="1">
        <f>IFERROR(__xludf.DUMMYFUNCTION("""COMPUTED_VALUE"""),313.48)</f>
        <v>313.48</v>
      </c>
      <c r="M84" s="2">
        <f>IFERROR(__xludf.DUMMYFUNCTION("""COMPUTED_VALUE"""),45870.66666666667)</f>
        <v>45870.66667</v>
      </c>
      <c r="N84" s="1">
        <f>IFERROR(__xludf.DUMMYFUNCTION("""COMPUTED_VALUE"""),7493755.0)</f>
        <v>7493755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IFERROR(__xludf.DUMMYFUNCTION("""COMPUTED_VALUE"""),317.09)</f>
        <v>317.09</v>
      </c>
      <c r="D85" s="2">
        <f>IFERROR(__xludf.DUMMYFUNCTION("""COMPUTED_VALUE"""),45877.66666666667)</f>
        <v>45877.66667</v>
      </c>
      <c r="E85" s="1">
        <f>IFERROR(__xludf.DUMMYFUNCTION("""COMPUTED_VALUE"""),337.72)</f>
        <v>337.72</v>
      </c>
      <c r="G85" s="2">
        <f>IFERROR(__xludf.DUMMYFUNCTION("""COMPUTED_VALUE"""),45877.66666666667)</f>
        <v>45877.66667</v>
      </c>
      <c r="H85" s="1">
        <f>IFERROR(__xludf.DUMMYFUNCTION("""COMPUTED_VALUE"""),316.47)</f>
        <v>316.47</v>
      </c>
      <c r="J85" s="2">
        <f>IFERROR(__xludf.DUMMYFUNCTION("""COMPUTED_VALUE"""),45877.66666666667)</f>
        <v>45877.66667</v>
      </c>
      <c r="K85" s="1">
        <f>IFERROR(__xludf.DUMMYFUNCTION("""COMPUTED_VALUE"""),327.01)</f>
        <v>327.01</v>
      </c>
      <c r="M85" s="2">
        <f>IFERROR(__xludf.DUMMYFUNCTION("""COMPUTED_VALUE"""),45877.66666666667)</f>
        <v>45877.66667</v>
      </c>
      <c r="N85" s="1">
        <f>IFERROR(__xludf.DUMMYFUNCTION("""COMPUTED_VALUE"""),4503130.0)</f>
        <v>4503130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IFERROR(__xludf.DUMMYFUNCTION("""COMPUTED_VALUE"""),327.01)</f>
        <v>327.01</v>
      </c>
      <c r="D86" s="2">
        <f>IFERROR(__xludf.DUMMYFUNCTION("""COMPUTED_VALUE"""),45884.66666666667)</f>
        <v>45884.66667</v>
      </c>
      <c r="E86" s="1">
        <f>IFERROR(__xludf.DUMMYFUNCTION("""COMPUTED_VALUE"""),328.94)</f>
        <v>328.94</v>
      </c>
      <c r="G86" s="2">
        <f>IFERROR(__xludf.DUMMYFUNCTION("""COMPUTED_VALUE"""),45884.66666666667)</f>
        <v>45884.66667</v>
      </c>
      <c r="H86" s="1">
        <f>IFERROR(__xludf.DUMMYFUNCTION("""COMPUTED_VALUE"""),315.94)</f>
        <v>315.94</v>
      </c>
      <c r="J86" s="2">
        <f>IFERROR(__xludf.DUMMYFUNCTION("""COMPUTED_VALUE"""),45884.66666666667)</f>
        <v>45884.66667</v>
      </c>
      <c r="K86" s="1">
        <f>IFERROR(__xludf.DUMMYFUNCTION("""COMPUTED_VALUE"""),316.76)</f>
        <v>316.76</v>
      </c>
      <c r="M86" s="2">
        <f>IFERROR(__xludf.DUMMYFUNCTION("""COMPUTED_VALUE"""),45884.66666666667)</f>
        <v>45884.66667</v>
      </c>
      <c r="N86" s="1">
        <f>IFERROR(__xludf.DUMMYFUNCTION("""COMPUTED_VALUE"""),3437580.0)</f>
        <v>3437580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IFERROR(__xludf.DUMMYFUNCTION("""COMPUTED_VALUE"""),316.76)</f>
        <v>316.76</v>
      </c>
      <c r="D87" s="2">
        <f>IFERROR(__xludf.DUMMYFUNCTION("""COMPUTED_VALUE"""),45891.66666666667)</f>
        <v>45891.66667</v>
      </c>
      <c r="E87" s="1">
        <f>IFERROR(__xludf.DUMMYFUNCTION("""COMPUTED_VALUE"""),331.21)</f>
        <v>331.21</v>
      </c>
      <c r="G87" s="2">
        <f>IFERROR(__xludf.DUMMYFUNCTION("""COMPUTED_VALUE"""),45891.66666666667)</f>
        <v>45891.66667</v>
      </c>
      <c r="H87" s="1">
        <f>IFERROR(__xludf.DUMMYFUNCTION("""COMPUTED_VALUE"""),314.68)</f>
        <v>314.68</v>
      </c>
      <c r="J87" s="2">
        <f>IFERROR(__xludf.DUMMYFUNCTION("""COMPUTED_VALUE"""),45891.66666666667)</f>
        <v>45891.66667</v>
      </c>
      <c r="K87" s="1">
        <f>IFERROR(__xludf.DUMMYFUNCTION("""COMPUTED_VALUE"""),329.8)</f>
        <v>329.8</v>
      </c>
      <c r="M87" s="2">
        <f>IFERROR(__xludf.DUMMYFUNCTION("""COMPUTED_VALUE"""),45891.66666666667)</f>
        <v>45891.66667</v>
      </c>
      <c r="N87" s="1">
        <f>IFERROR(__xludf.DUMMYFUNCTION("""COMPUTED_VALUE"""),2681746.0)</f>
        <v>2681746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IFERROR(__xludf.DUMMYFUNCTION("""COMPUTED_VALUE"""),329.8)</f>
        <v>329.8</v>
      </c>
      <c r="D88" s="2">
        <f>IFERROR(__xludf.DUMMYFUNCTION("""COMPUTED_VALUE"""),45898.66666666667)</f>
        <v>45898.66667</v>
      </c>
      <c r="E88" s="1">
        <f>IFERROR(__xludf.DUMMYFUNCTION("""COMPUTED_VALUE"""),329.8)</f>
        <v>329.8</v>
      </c>
      <c r="G88" s="2">
        <f>IFERROR(__xludf.DUMMYFUNCTION("""COMPUTED_VALUE"""),45898.66666666667)</f>
        <v>45898.66667</v>
      </c>
      <c r="H88" s="1">
        <f>IFERROR(__xludf.DUMMYFUNCTION("""COMPUTED_VALUE"""),316.24)</f>
        <v>316.24</v>
      </c>
      <c r="J88" s="2">
        <f>IFERROR(__xludf.DUMMYFUNCTION("""COMPUTED_VALUE"""),45898.66666666667)</f>
        <v>45898.66667</v>
      </c>
      <c r="K88" s="1">
        <f>IFERROR(__xludf.DUMMYFUNCTION("""COMPUTED_VALUE"""),319.06)</f>
        <v>319.06</v>
      </c>
      <c r="M88" s="2">
        <f>IFERROR(__xludf.DUMMYFUNCTION("""COMPUTED_VALUE"""),45898.66666666667)</f>
        <v>45898.66667</v>
      </c>
      <c r="N88" s="1">
        <f>IFERROR(__xludf.DUMMYFUNCTION("""COMPUTED_VALUE"""),3094580.0)</f>
        <v>3094580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IFERROR(__xludf.DUMMYFUNCTION("""COMPUTED_VALUE"""),319.06)</f>
        <v>319.06</v>
      </c>
      <c r="D89" s="2">
        <f>IFERROR(__xludf.DUMMYFUNCTION("""COMPUTED_VALUE"""),45905.66666666667)</f>
        <v>45905.66667</v>
      </c>
      <c r="E89" s="1">
        <f>IFERROR(__xludf.DUMMYFUNCTION("""COMPUTED_VALUE"""),319.06)</f>
        <v>319.06</v>
      </c>
      <c r="G89" s="2">
        <f>IFERROR(__xludf.DUMMYFUNCTION("""COMPUTED_VALUE"""),45905.66666666667)</f>
        <v>45905.66667</v>
      </c>
      <c r="H89" s="1">
        <f>IFERROR(__xludf.DUMMYFUNCTION("""COMPUTED_VALUE"""),286.89)</f>
        <v>286.89</v>
      </c>
      <c r="J89" s="2">
        <f>IFERROR(__xludf.DUMMYFUNCTION("""COMPUTED_VALUE"""),45905.66666666667)</f>
        <v>45905.66667</v>
      </c>
      <c r="K89" s="1">
        <f>IFERROR(__xludf.DUMMYFUNCTION("""COMPUTED_VALUE"""),292.41)</f>
        <v>292.41</v>
      </c>
      <c r="M89" s="2">
        <f>IFERROR(__xludf.DUMMYFUNCTION("""COMPUTED_VALUE"""),45905.66666666667)</f>
        <v>45905.66667</v>
      </c>
      <c r="N89" s="1">
        <f>IFERROR(__xludf.DUMMYFUNCTION("""COMPUTED_VALUE"""),6090729.0)</f>
        <v>6090729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IFERROR(__xludf.DUMMYFUNCTION("""COMPUTED_VALUE"""),292.08)</f>
        <v>292.08</v>
      </c>
      <c r="D90" s="2">
        <f>IFERROR(__xludf.DUMMYFUNCTION("""COMPUTED_VALUE"""),45912.66666666667)</f>
        <v>45912.66667</v>
      </c>
      <c r="E90" s="1">
        <f>IFERROR(__xludf.DUMMYFUNCTION("""COMPUTED_VALUE"""),294.44)</f>
        <v>294.44</v>
      </c>
      <c r="G90" s="2">
        <f>IFERROR(__xludf.DUMMYFUNCTION("""COMPUTED_VALUE"""),45912.66666666667)</f>
        <v>45912.66667</v>
      </c>
      <c r="H90" s="1">
        <f>IFERROR(__xludf.DUMMYFUNCTION("""COMPUTED_VALUE"""),282.23)</f>
        <v>282.23</v>
      </c>
      <c r="J90" s="2">
        <f>IFERROR(__xludf.DUMMYFUNCTION("""COMPUTED_VALUE"""),45912.66666666667)</f>
        <v>45912.66667</v>
      </c>
      <c r="K90" s="1">
        <f>IFERROR(__xludf.DUMMYFUNCTION("""COMPUTED_VALUE"""),282.53)</f>
        <v>282.53</v>
      </c>
      <c r="M90" s="2">
        <f>IFERROR(__xludf.DUMMYFUNCTION("""COMPUTED_VALUE"""),45912.66666666667)</f>
        <v>45912.66667</v>
      </c>
      <c r="N90" s="1">
        <f>IFERROR(__xludf.DUMMYFUNCTION("""COMPUTED_VALUE"""),6303572.0)</f>
        <v>6303572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IFERROR(__xludf.DUMMYFUNCTION("""COMPUTED_VALUE"""),282.53)</f>
        <v>282.53</v>
      </c>
      <c r="D91" s="2">
        <f>IFERROR(__xludf.DUMMYFUNCTION("""COMPUTED_VALUE"""),45919.66666666667)</f>
        <v>45919.66667</v>
      </c>
      <c r="E91" s="1">
        <f>IFERROR(__xludf.DUMMYFUNCTION("""COMPUTED_VALUE"""),283.84)</f>
        <v>283.84</v>
      </c>
      <c r="G91" s="2">
        <f>IFERROR(__xludf.DUMMYFUNCTION("""COMPUTED_VALUE"""),45919.66666666667)</f>
        <v>45919.66667</v>
      </c>
      <c r="H91" s="1">
        <f>IFERROR(__xludf.DUMMYFUNCTION("""COMPUTED_VALUE"""),271.01)</f>
        <v>271.01</v>
      </c>
      <c r="J91" s="2">
        <f>IFERROR(__xludf.DUMMYFUNCTION("""COMPUTED_VALUE"""),45919.66666666667)</f>
        <v>45919.66667</v>
      </c>
      <c r="K91" s="1">
        <f>IFERROR(__xludf.DUMMYFUNCTION("""COMPUTED_VALUE"""),275.9)</f>
        <v>275.9</v>
      </c>
      <c r="M91" s="2">
        <f>IFERROR(__xludf.DUMMYFUNCTION("""COMPUTED_VALUE"""),45919.66666666667)</f>
        <v>45919.66667</v>
      </c>
      <c r="N91" s="1">
        <f>IFERROR(__xludf.DUMMYFUNCTION("""COMPUTED_VALUE"""),6343861.0)</f>
        <v>6343861</v>
      </c>
    </row>
  </sheetData>
  <drawing r:id="rId1"/>
</worksheet>
</file>