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IFERROR(__xludf.DUMMYFUNCTION("GOOGLEFINANCE(""DJUSM"",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IFERROR(__xludf.DUMMYFUNCTION("GOOGLEFINANCE(""DJUSM"",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IFERROR(__xludf.DUMMYFUNCTION("GOOGLEFINANCE(""DJUSM"",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IFERROR(__xludf.DUMMYFUNCTION("GOOGLEFINANCE(""DJUSM"",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IFERROR(__xludf.DUMMYFUNCTION("GOOGLEFINANCE(""DJUSM"",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IFERROR(__xludf.DUMMYFUNCTION("""COMPUTED_VALUE"""),1614.56)</f>
        <v>1614.56</v>
      </c>
      <c r="D2" s="2">
        <f>IFERROR(__xludf.DUMMYFUNCTION("""COMPUTED_VALUE"""),45296.66666666667)</f>
        <v>45296.66667</v>
      </c>
      <c r="E2" s="1">
        <f>IFERROR(__xludf.DUMMYFUNCTION("""COMPUTED_VALUE"""),1622.84)</f>
        <v>1622.84</v>
      </c>
      <c r="G2" s="2">
        <f>IFERROR(__xludf.DUMMYFUNCTION("""COMPUTED_VALUE"""),45296.66666666667)</f>
        <v>45296.66667</v>
      </c>
      <c r="H2" s="1">
        <f>IFERROR(__xludf.DUMMYFUNCTION("""COMPUTED_VALUE"""),1588.06)</f>
        <v>1588.06</v>
      </c>
      <c r="J2" s="2">
        <f>IFERROR(__xludf.DUMMYFUNCTION("""COMPUTED_VALUE"""),45296.66666666667)</f>
        <v>45296.66667</v>
      </c>
      <c r="K2" s="1">
        <f>IFERROR(__xludf.DUMMYFUNCTION("""COMPUTED_VALUE"""),1595.08)</f>
        <v>1595.08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IFERROR(__xludf.DUMMYFUNCTION("""COMPUTED_VALUE"""),1595.67)</f>
        <v>1595.67</v>
      </c>
      <c r="D3" s="2">
        <f>IFERROR(__xludf.DUMMYFUNCTION("""COMPUTED_VALUE"""),45303.66666666667)</f>
        <v>45303.66667</v>
      </c>
      <c r="E3" s="1">
        <f>IFERROR(__xludf.DUMMYFUNCTION("""COMPUTED_VALUE"""),1616.62)</f>
        <v>1616.62</v>
      </c>
      <c r="G3" s="2">
        <f>IFERROR(__xludf.DUMMYFUNCTION("""COMPUTED_VALUE"""),45303.66666666667)</f>
        <v>45303.66667</v>
      </c>
      <c r="H3" s="1">
        <f>IFERROR(__xludf.DUMMYFUNCTION("""COMPUTED_VALUE"""),1593.01)</f>
        <v>1593.01</v>
      </c>
      <c r="J3" s="2">
        <f>IFERROR(__xludf.DUMMYFUNCTION("""COMPUTED_VALUE"""),45303.66666666667)</f>
        <v>45303.66667</v>
      </c>
      <c r="K3" s="1">
        <f>IFERROR(__xludf.DUMMYFUNCTION("""COMPUTED_VALUE"""),1604.3)</f>
        <v>1604.3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IFERROR(__xludf.DUMMYFUNCTION("""COMPUTED_VALUE"""),1596.79)</f>
        <v>1596.79</v>
      </c>
      <c r="D4" s="2">
        <f>IFERROR(__xludf.DUMMYFUNCTION("""COMPUTED_VALUE"""),45310.66666666667)</f>
        <v>45310.66667</v>
      </c>
      <c r="E4" s="1">
        <f>IFERROR(__xludf.DUMMYFUNCTION("""COMPUTED_VALUE"""),1605.95)</f>
        <v>1605.95</v>
      </c>
      <c r="G4" s="2">
        <f>IFERROR(__xludf.DUMMYFUNCTION("""COMPUTED_VALUE"""),45310.66666666667)</f>
        <v>45310.66667</v>
      </c>
      <c r="H4" s="1">
        <f>IFERROR(__xludf.DUMMYFUNCTION("""COMPUTED_VALUE"""),1574.11)</f>
        <v>1574.11</v>
      </c>
      <c r="J4" s="2">
        <f>IFERROR(__xludf.DUMMYFUNCTION("""COMPUTED_VALUE"""),45310.66666666667)</f>
        <v>45310.66667</v>
      </c>
      <c r="K4" s="1">
        <f>IFERROR(__xludf.DUMMYFUNCTION("""COMPUTED_VALUE"""),1603.33)</f>
        <v>1603.33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IFERROR(__xludf.DUMMYFUNCTION("""COMPUTED_VALUE"""),1608.5)</f>
        <v>1608.5</v>
      </c>
      <c r="D5" s="2">
        <f>IFERROR(__xludf.DUMMYFUNCTION("""COMPUTED_VALUE"""),45317.66666666667)</f>
        <v>45317.66667</v>
      </c>
      <c r="E5" s="1">
        <f>IFERROR(__xludf.DUMMYFUNCTION("""COMPUTED_VALUE"""),1624.45)</f>
        <v>1624.45</v>
      </c>
      <c r="G5" s="2">
        <f>IFERROR(__xludf.DUMMYFUNCTION("""COMPUTED_VALUE"""),45317.66666666667)</f>
        <v>45317.66667</v>
      </c>
      <c r="H5" s="1">
        <f>IFERROR(__xludf.DUMMYFUNCTION("""COMPUTED_VALUE"""),1603.5)</f>
        <v>1603.5</v>
      </c>
      <c r="J5" s="2">
        <f>IFERROR(__xludf.DUMMYFUNCTION("""COMPUTED_VALUE"""),45317.66666666667)</f>
        <v>45317.66667</v>
      </c>
      <c r="K5" s="1">
        <f>IFERROR(__xludf.DUMMYFUNCTION("""COMPUTED_VALUE"""),1619.36)</f>
        <v>1619.36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IFERROR(__xludf.DUMMYFUNCTION("""COMPUTED_VALUE"""),1618.37)</f>
        <v>1618.37</v>
      </c>
      <c r="D6" s="2">
        <f>IFERROR(__xludf.DUMMYFUNCTION("""COMPUTED_VALUE"""),45324.66666666667)</f>
        <v>45324.66667</v>
      </c>
      <c r="E6" s="1">
        <f>IFERROR(__xludf.DUMMYFUNCTION("""COMPUTED_VALUE"""),1639.64)</f>
        <v>1639.64</v>
      </c>
      <c r="G6" s="2">
        <f>IFERROR(__xludf.DUMMYFUNCTION("""COMPUTED_VALUE"""),45324.66666666667)</f>
        <v>45324.66667</v>
      </c>
      <c r="H6" s="1">
        <f>IFERROR(__xludf.DUMMYFUNCTION("""COMPUTED_VALUE"""),1605.42)</f>
        <v>1605.42</v>
      </c>
      <c r="J6" s="2">
        <f>IFERROR(__xludf.DUMMYFUNCTION("""COMPUTED_VALUE"""),45324.66666666667)</f>
        <v>45324.66667</v>
      </c>
      <c r="K6" s="1">
        <f>IFERROR(__xludf.DUMMYFUNCTION("""COMPUTED_VALUE"""),1632.71)</f>
        <v>1632.71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IFERROR(__xludf.DUMMYFUNCTION("""COMPUTED_VALUE"""),1624.39)</f>
        <v>1624.39</v>
      </c>
      <c r="D7" s="2">
        <f>IFERROR(__xludf.DUMMYFUNCTION("""COMPUTED_VALUE"""),45331.66666666667)</f>
        <v>45331.66667</v>
      </c>
      <c r="E7" s="1">
        <f>IFERROR(__xludf.DUMMYFUNCTION("""COMPUTED_VALUE"""),1648.35)</f>
        <v>1648.35</v>
      </c>
      <c r="G7" s="2">
        <f>IFERROR(__xludf.DUMMYFUNCTION("""COMPUTED_VALUE"""),45331.66666666667)</f>
        <v>45331.66667</v>
      </c>
      <c r="H7" s="1">
        <f>IFERROR(__xludf.DUMMYFUNCTION("""COMPUTED_VALUE"""),1609.42)</f>
        <v>1609.42</v>
      </c>
      <c r="J7" s="2">
        <f>IFERROR(__xludf.DUMMYFUNCTION("""COMPUTED_VALUE"""),45331.66666666667)</f>
        <v>45331.66667</v>
      </c>
      <c r="K7" s="1">
        <f>IFERROR(__xludf.DUMMYFUNCTION("""COMPUTED_VALUE"""),1646.8)</f>
        <v>1646.8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IFERROR(__xludf.DUMMYFUNCTION("""COMPUTED_VALUE"""),1647.25)</f>
        <v>1647.25</v>
      </c>
      <c r="D8" s="2">
        <f>IFERROR(__xludf.DUMMYFUNCTION("""COMPUTED_VALUE"""),45338.66666666667)</f>
        <v>45338.66667</v>
      </c>
      <c r="E8" s="1">
        <f>IFERROR(__xludf.DUMMYFUNCTION("""COMPUTED_VALUE"""),1663.62)</f>
        <v>1663.62</v>
      </c>
      <c r="G8" s="2">
        <f>IFERROR(__xludf.DUMMYFUNCTION("""COMPUTED_VALUE"""),45338.66666666667)</f>
        <v>45338.66667</v>
      </c>
      <c r="H8" s="1">
        <f>IFERROR(__xludf.DUMMYFUNCTION("""COMPUTED_VALUE"""),1611.93)</f>
        <v>1611.93</v>
      </c>
      <c r="J8" s="2">
        <f>IFERROR(__xludf.DUMMYFUNCTION("""COMPUTED_VALUE"""),45338.66666666667)</f>
        <v>45338.66667</v>
      </c>
      <c r="K8" s="1">
        <f>IFERROR(__xludf.DUMMYFUNCTION("""COMPUTED_VALUE"""),1652.04)</f>
        <v>1652.04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IFERROR(__xludf.DUMMYFUNCTION("""COMPUTED_VALUE"""),1644.51)</f>
        <v>1644.51</v>
      </c>
      <c r="D9" s="2">
        <f>IFERROR(__xludf.DUMMYFUNCTION("""COMPUTED_VALUE"""),45345.66666666667)</f>
        <v>45345.66667</v>
      </c>
      <c r="E9" s="1">
        <f>IFERROR(__xludf.DUMMYFUNCTION("""COMPUTED_VALUE"""),1675.5)</f>
        <v>1675.5</v>
      </c>
      <c r="G9" s="2">
        <f>IFERROR(__xludf.DUMMYFUNCTION("""COMPUTED_VALUE"""),45345.66666666667)</f>
        <v>45345.66667</v>
      </c>
      <c r="H9" s="1">
        <f>IFERROR(__xludf.DUMMYFUNCTION("""COMPUTED_VALUE"""),1635.38)</f>
        <v>1635.38</v>
      </c>
      <c r="J9" s="2">
        <f>IFERROR(__xludf.DUMMYFUNCTION("""COMPUTED_VALUE"""),45345.66666666667)</f>
        <v>45345.66667</v>
      </c>
      <c r="K9" s="1">
        <f>IFERROR(__xludf.DUMMYFUNCTION("""COMPUTED_VALUE"""),1671.78)</f>
        <v>1671.78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IFERROR(__xludf.DUMMYFUNCTION("""COMPUTED_VALUE"""),1670.72)</f>
        <v>1670.72</v>
      </c>
      <c r="D10" s="2">
        <f>IFERROR(__xludf.DUMMYFUNCTION("""COMPUTED_VALUE"""),45352.66666666667)</f>
        <v>45352.66667</v>
      </c>
      <c r="E10" s="1">
        <f>IFERROR(__xludf.DUMMYFUNCTION("""COMPUTED_VALUE"""),1696.84)</f>
        <v>1696.84</v>
      </c>
      <c r="G10" s="2">
        <f>IFERROR(__xludf.DUMMYFUNCTION("""COMPUTED_VALUE"""),45352.66666666667)</f>
        <v>45352.66667</v>
      </c>
      <c r="H10" s="1">
        <f>IFERROR(__xludf.DUMMYFUNCTION("""COMPUTED_VALUE"""),1666.93)</f>
        <v>1666.93</v>
      </c>
      <c r="J10" s="2">
        <f>IFERROR(__xludf.DUMMYFUNCTION("""COMPUTED_VALUE"""),45352.66666666667)</f>
        <v>45352.66667</v>
      </c>
      <c r="K10" s="1">
        <f>IFERROR(__xludf.DUMMYFUNCTION("""COMPUTED_VALUE"""),1696.01)</f>
        <v>1696.01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IFERROR(__xludf.DUMMYFUNCTION("""COMPUTED_VALUE"""),1696.27)</f>
        <v>1696.27</v>
      </c>
      <c r="D11" s="2">
        <f>IFERROR(__xludf.DUMMYFUNCTION("""COMPUTED_VALUE"""),45359.66666666667)</f>
        <v>45359.66667</v>
      </c>
      <c r="E11" s="1">
        <f>IFERROR(__xludf.DUMMYFUNCTION("""COMPUTED_VALUE"""),1724.76)</f>
        <v>1724.76</v>
      </c>
      <c r="G11" s="2">
        <f>IFERROR(__xludf.DUMMYFUNCTION("""COMPUTED_VALUE"""),45359.66666666667)</f>
        <v>45359.66667</v>
      </c>
      <c r="H11" s="1">
        <f>IFERROR(__xludf.DUMMYFUNCTION("""COMPUTED_VALUE"""),1682.24)</f>
        <v>1682.24</v>
      </c>
      <c r="J11" s="2">
        <f>IFERROR(__xludf.DUMMYFUNCTION("""COMPUTED_VALUE"""),45359.66666666667)</f>
        <v>45359.66667</v>
      </c>
      <c r="K11" s="1">
        <f>IFERROR(__xludf.DUMMYFUNCTION("""COMPUTED_VALUE"""),1710.94)</f>
        <v>1710.94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IFERROR(__xludf.DUMMYFUNCTION("""COMPUTED_VALUE"""),1707.05)</f>
        <v>1707.05</v>
      </c>
      <c r="D12" s="2">
        <f>IFERROR(__xludf.DUMMYFUNCTION("""COMPUTED_VALUE"""),45366.66666666667)</f>
        <v>45366.66667</v>
      </c>
      <c r="E12" s="1">
        <f>IFERROR(__xludf.DUMMYFUNCTION("""COMPUTED_VALUE"""),1724.86)</f>
        <v>1724.86</v>
      </c>
      <c r="G12" s="2">
        <f>IFERROR(__xludf.DUMMYFUNCTION("""COMPUTED_VALUE"""),45366.66666666667)</f>
        <v>45366.66667</v>
      </c>
      <c r="H12" s="1">
        <f>IFERROR(__xludf.DUMMYFUNCTION("""COMPUTED_VALUE"""),1692.49)</f>
        <v>1692.49</v>
      </c>
      <c r="J12" s="2">
        <f>IFERROR(__xludf.DUMMYFUNCTION("""COMPUTED_VALUE"""),45366.66666666667)</f>
        <v>45366.66667</v>
      </c>
      <c r="K12" s="1">
        <f>IFERROR(__xludf.DUMMYFUNCTION("""COMPUTED_VALUE"""),1701.32)</f>
        <v>1701.32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IFERROR(__xludf.DUMMYFUNCTION("""COMPUTED_VALUE"""),1706.5)</f>
        <v>1706.5</v>
      </c>
      <c r="D13" s="2">
        <f>IFERROR(__xludf.DUMMYFUNCTION("""COMPUTED_VALUE"""),45373.66666666667)</f>
        <v>45373.66667</v>
      </c>
      <c r="E13" s="1">
        <f>IFERROR(__xludf.DUMMYFUNCTION("""COMPUTED_VALUE"""),1750.99)</f>
        <v>1750.99</v>
      </c>
      <c r="G13" s="2">
        <f>IFERROR(__xludf.DUMMYFUNCTION("""COMPUTED_VALUE"""),45373.66666666667)</f>
        <v>45373.66667</v>
      </c>
      <c r="H13" s="1">
        <f>IFERROR(__xludf.DUMMYFUNCTION("""COMPUTED_VALUE"""),1701.55)</f>
        <v>1701.55</v>
      </c>
      <c r="J13" s="2">
        <f>IFERROR(__xludf.DUMMYFUNCTION("""COMPUTED_VALUE"""),45373.66666666667)</f>
        <v>45373.66667</v>
      </c>
      <c r="K13" s="1">
        <f>IFERROR(__xludf.DUMMYFUNCTION("""COMPUTED_VALUE"""),1734.36)</f>
        <v>1734.36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IFERROR(__xludf.DUMMYFUNCTION("""COMPUTED_VALUE"""),1734.61)</f>
        <v>1734.61</v>
      </c>
      <c r="D14" s="2">
        <f>IFERROR(__xludf.DUMMYFUNCTION("""COMPUTED_VALUE"""),45379.66666666667)</f>
        <v>45379.66667</v>
      </c>
      <c r="E14" s="1">
        <f>IFERROR(__xludf.DUMMYFUNCTION("""COMPUTED_VALUE"""),1762.76)</f>
        <v>1762.76</v>
      </c>
      <c r="G14" s="2">
        <f>IFERROR(__xludf.DUMMYFUNCTION("""COMPUTED_VALUE"""),45379.66666666667)</f>
        <v>45379.66667</v>
      </c>
      <c r="H14" s="1">
        <f>IFERROR(__xludf.DUMMYFUNCTION("""COMPUTED_VALUE"""),1730.73)</f>
        <v>1730.73</v>
      </c>
      <c r="J14" s="2">
        <f>IFERROR(__xludf.DUMMYFUNCTION("""COMPUTED_VALUE"""),45379.66666666667)</f>
        <v>45379.66667</v>
      </c>
      <c r="K14" s="1">
        <f>IFERROR(__xludf.DUMMYFUNCTION("""COMPUTED_VALUE"""),1759.44)</f>
        <v>1759.44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IFERROR(__xludf.DUMMYFUNCTION("""COMPUTED_VALUE"""),1759.9)</f>
        <v>1759.9</v>
      </c>
      <c r="D15" s="2">
        <f>IFERROR(__xludf.DUMMYFUNCTION("""COMPUTED_VALUE"""),45387.66666666667)</f>
        <v>45387.66667</v>
      </c>
      <c r="E15" s="1">
        <f>IFERROR(__xludf.DUMMYFUNCTION("""COMPUTED_VALUE"""),1760.49)</f>
        <v>1760.49</v>
      </c>
      <c r="G15" s="2">
        <f>IFERROR(__xludf.DUMMYFUNCTION("""COMPUTED_VALUE"""),45387.66666666667)</f>
        <v>45387.66667</v>
      </c>
      <c r="H15" s="1">
        <f>IFERROR(__xludf.DUMMYFUNCTION("""COMPUTED_VALUE"""),1721.9)</f>
        <v>1721.9</v>
      </c>
      <c r="J15" s="2">
        <f>IFERROR(__xludf.DUMMYFUNCTION("""COMPUTED_VALUE"""),45387.66666666667)</f>
        <v>45387.66667</v>
      </c>
      <c r="K15" s="1">
        <f>IFERROR(__xludf.DUMMYFUNCTION("""COMPUTED_VALUE"""),1741.89)</f>
        <v>1741.89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IFERROR(__xludf.DUMMYFUNCTION("""COMPUTED_VALUE"""),1744.81)</f>
        <v>1744.81</v>
      </c>
      <c r="D16" s="2">
        <f>IFERROR(__xludf.DUMMYFUNCTION("""COMPUTED_VALUE"""),45394.66666666667)</f>
        <v>45394.66667</v>
      </c>
      <c r="E16" s="1">
        <f>IFERROR(__xludf.DUMMYFUNCTION("""COMPUTED_VALUE"""),1754.97)</f>
        <v>1754.97</v>
      </c>
      <c r="G16" s="2">
        <f>IFERROR(__xludf.DUMMYFUNCTION("""COMPUTED_VALUE"""),45394.66666666667)</f>
        <v>45394.66667</v>
      </c>
      <c r="H16" s="1">
        <f>IFERROR(__xludf.DUMMYFUNCTION("""COMPUTED_VALUE"""),1692.48)</f>
        <v>1692.48</v>
      </c>
      <c r="J16" s="2">
        <f>IFERROR(__xludf.DUMMYFUNCTION("""COMPUTED_VALUE"""),45394.66666666667)</f>
        <v>45394.66667</v>
      </c>
      <c r="K16" s="1">
        <f>IFERROR(__xludf.DUMMYFUNCTION("""COMPUTED_VALUE"""),1697.41)</f>
        <v>1697.41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IFERROR(__xludf.DUMMYFUNCTION("""COMPUTED_VALUE"""),1713.5)</f>
        <v>1713.5</v>
      </c>
      <c r="D17" s="2">
        <f>IFERROR(__xludf.DUMMYFUNCTION("""COMPUTED_VALUE"""),45401.66666666667)</f>
        <v>45401.66667</v>
      </c>
      <c r="E17" s="1">
        <f>IFERROR(__xludf.DUMMYFUNCTION("""COMPUTED_VALUE"""),1716.01)</f>
        <v>1716.01</v>
      </c>
      <c r="G17" s="2">
        <f>IFERROR(__xludf.DUMMYFUNCTION("""COMPUTED_VALUE"""),45401.66666666667)</f>
        <v>45401.66667</v>
      </c>
      <c r="H17" s="1">
        <f>IFERROR(__xludf.DUMMYFUNCTION("""COMPUTED_VALUE"""),1657.53)</f>
        <v>1657.53</v>
      </c>
      <c r="J17" s="2">
        <f>IFERROR(__xludf.DUMMYFUNCTION("""COMPUTED_VALUE"""),45401.66666666667)</f>
        <v>45401.66667</v>
      </c>
      <c r="K17" s="1">
        <f>IFERROR(__xludf.DUMMYFUNCTION("""COMPUTED_VALUE"""),1663.47)</f>
        <v>1663.47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IFERROR(__xludf.DUMMYFUNCTION("""COMPUTED_VALUE"""),1669.53)</f>
        <v>1669.53</v>
      </c>
      <c r="D18" s="2">
        <f>IFERROR(__xludf.DUMMYFUNCTION("""COMPUTED_VALUE"""),45408.66666666667)</f>
        <v>45408.66667</v>
      </c>
      <c r="E18" s="1">
        <f>IFERROR(__xludf.DUMMYFUNCTION("""COMPUTED_VALUE"""),1704.94)</f>
        <v>1704.94</v>
      </c>
      <c r="G18" s="2">
        <f>IFERROR(__xludf.DUMMYFUNCTION("""COMPUTED_VALUE"""),45408.66666666667)</f>
        <v>45408.66667</v>
      </c>
      <c r="H18" s="1">
        <f>IFERROR(__xludf.DUMMYFUNCTION("""COMPUTED_VALUE"""),1661.16)</f>
        <v>1661.16</v>
      </c>
      <c r="J18" s="2">
        <f>IFERROR(__xludf.DUMMYFUNCTION("""COMPUTED_VALUE"""),45408.66666666667)</f>
        <v>45408.66667</v>
      </c>
      <c r="K18" s="1">
        <f>IFERROR(__xludf.DUMMYFUNCTION("""COMPUTED_VALUE"""),1699.5)</f>
        <v>1699.5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IFERROR(__xludf.DUMMYFUNCTION("""COMPUTED_VALUE"""),1703.34)</f>
        <v>1703.34</v>
      </c>
      <c r="D19" s="2">
        <f>IFERROR(__xludf.DUMMYFUNCTION("""COMPUTED_VALUE"""),45415.66666666667)</f>
        <v>45415.66667</v>
      </c>
      <c r="E19" s="1">
        <f>IFERROR(__xludf.DUMMYFUNCTION("""COMPUTED_VALUE"""),1710.31)</f>
        <v>1710.31</v>
      </c>
      <c r="G19" s="2">
        <f>IFERROR(__xludf.DUMMYFUNCTION("""COMPUTED_VALUE"""),45415.66666666667)</f>
        <v>45415.66667</v>
      </c>
      <c r="H19" s="1">
        <f>IFERROR(__xludf.DUMMYFUNCTION("""COMPUTED_VALUE"""),1669.0)</f>
        <v>1669</v>
      </c>
      <c r="J19" s="2">
        <f>IFERROR(__xludf.DUMMYFUNCTION("""COMPUTED_VALUE"""),45415.66666666667)</f>
        <v>45415.66667</v>
      </c>
      <c r="K19" s="1">
        <f>IFERROR(__xludf.DUMMYFUNCTION("""COMPUTED_VALUE"""),1696.56)</f>
        <v>1696.56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IFERROR(__xludf.DUMMYFUNCTION("""COMPUTED_VALUE"""),1705.75)</f>
        <v>1705.75</v>
      </c>
      <c r="D20" s="2">
        <f>IFERROR(__xludf.DUMMYFUNCTION("""COMPUTED_VALUE"""),45422.66666666667)</f>
        <v>45422.66667</v>
      </c>
      <c r="E20" s="1">
        <f>IFERROR(__xludf.DUMMYFUNCTION("""COMPUTED_VALUE"""),1735.38)</f>
        <v>1735.38</v>
      </c>
      <c r="G20" s="2">
        <f>IFERROR(__xludf.DUMMYFUNCTION("""COMPUTED_VALUE"""),45422.66666666667)</f>
        <v>45422.66667</v>
      </c>
      <c r="H20" s="1">
        <f>IFERROR(__xludf.DUMMYFUNCTION("""COMPUTED_VALUE"""),1702.42)</f>
        <v>1702.42</v>
      </c>
      <c r="J20" s="2">
        <f>IFERROR(__xludf.DUMMYFUNCTION("""COMPUTED_VALUE"""),45422.66666666667)</f>
        <v>45422.66667</v>
      </c>
      <c r="K20" s="1">
        <f>IFERROR(__xludf.DUMMYFUNCTION("""COMPUTED_VALUE"""),1730.27)</f>
        <v>1730.27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IFERROR(__xludf.DUMMYFUNCTION("""COMPUTED_VALUE"""),1736.07)</f>
        <v>1736.07</v>
      </c>
      <c r="D21" s="2">
        <f>IFERROR(__xludf.DUMMYFUNCTION("""COMPUTED_VALUE"""),45429.66666666667)</f>
        <v>45429.66667</v>
      </c>
      <c r="E21" s="1">
        <f>IFERROR(__xludf.DUMMYFUNCTION("""COMPUTED_VALUE"""),1751.48)</f>
        <v>1751.48</v>
      </c>
      <c r="G21" s="2">
        <f>IFERROR(__xludf.DUMMYFUNCTION("""COMPUTED_VALUE"""),45429.66666666667)</f>
        <v>45429.66667</v>
      </c>
      <c r="H21" s="1">
        <f>IFERROR(__xludf.DUMMYFUNCTION("""COMPUTED_VALUE"""),1724.62)</f>
        <v>1724.62</v>
      </c>
      <c r="J21" s="2">
        <f>IFERROR(__xludf.DUMMYFUNCTION("""COMPUTED_VALUE"""),45429.66666666667)</f>
        <v>45429.66667</v>
      </c>
      <c r="K21" s="1">
        <f>IFERROR(__xludf.DUMMYFUNCTION("""COMPUTED_VALUE"""),1748.37)</f>
        <v>1748.37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IFERROR(__xludf.DUMMYFUNCTION("""COMPUTED_VALUE"""),1748.75)</f>
        <v>1748.75</v>
      </c>
      <c r="D22" s="2">
        <f>IFERROR(__xludf.DUMMYFUNCTION("""COMPUTED_VALUE"""),45436.66666666667)</f>
        <v>45436.66667</v>
      </c>
      <c r="E22" s="1">
        <f>IFERROR(__xludf.DUMMYFUNCTION("""COMPUTED_VALUE"""),1752.44)</f>
        <v>1752.44</v>
      </c>
      <c r="G22" s="2">
        <f>IFERROR(__xludf.DUMMYFUNCTION("""COMPUTED_VALUE"""),45436.66666666667)</f>
        <v>45436.66667</v>
      </c>
      <c r="H22" s="1">
        <f>IFERROR(__xludf.DUMMYFUNCTION("""COMPUTED_VALUE"""),1712.76)</f>
        <v>1712.76</v>
      </c>
      <c r="J22" s="2">
        <f>IFERROR(__xludf.DUMMYFUNCTION("""COMPUTED_VALUE"""),45436.66666666667)</f>
        <v>45436.66667</v>
      </c>
      <c r="K22" s="1">
        <f>IFERROR(__xludf.DUMMYFUNCTION("""COMPUTED_VALUE"""),1726.94)</f>
        <v>1726.94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IFERROR(__xludf.DUMMYFUNCTION("""COMPUTED_VALUE"""),1727.57)</f>
        <v>1727.57</v>
      </c>
      <c r="D23" s="2">
        <f>IFERROR(__xludf.DUMMYFUNCTION("""COMPUTED_VALUE"""),45443.66666666667)</f>
        <v>45443.66667</v>
      </c>
      <c r="E23" s="1">
        <f>IFERROR(__xludf.DUMMYFUNCTION("""COMPUTED_VALUE"""),1728.56)</f>
        <v>1728.56</v>
      </c>
      <c r="G23" s="2">
        <f>IFERROR(__xludf.DUMMYFUNCTION("""COMPUTED_VALUE"""),45443.66666666667)</f>
        <v>45443.66667</v>
      </c>
      <c r="H23" s="1">
        <f>IFERROR(__xludf.DUMMYFUNCTION("""COMPUTED_VALUE"""),1685.0)</f>
        <v>1685</v>
      </c>
      <c r="J23" s="2">
        <f>IFERROR(__xludf.DUMMYFUNCTION("""COMPUTED_VALUE"""),45443.66666666667)</f>
        <v>45443.66667</v>
      </c>
      <c r="K23" s="1">
        <f>IFERROR(__xludf.DUMMYFUNCTION("""COMPUTED_VALUE"""),1710.22)</f>
        <v>1710.22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IFERROR(__xludf.DUMMYFUNCTION("""COMPUTED_VALUE"""),1712.91)</f>
        <v>1712.91</v>
      </c>
      <c r="D24" s="2">
        <f>IFERROR(__xludf.DUMMYFUNCTION("""COMPUTED_VALUE"""),45450.66666666667)</f>
        <v>45450.66667</v>
      </c>
      <c r="E24" s="1">
        <f>IFERROR(__xludf.DUMMYFUNCTION("""COMPUTED_VALUE"""),1713.38)</f>
        <v>1713.38</v>
      </c>
      <c r="G24" s="2">
        <f>IFERROR(__xludf.DUMMYFUNCTION("""COMPUTED_VALUE"""),45450.66666666667)</f>
        <v>45450.66667</v>
      </c>
      <c r="H24" s="1">
        <f>IFERROR(__xludf.DUMMYFUNCTION("""COMPUTED_VALUE"""),1683.68)</f>
        <v>1683.68</v>
      </c>
      <c r="J24" s="2">
        <f>IFERROR(__xludf.DUMMYFUNCTION("""COMPUTED_VALUE"""),45450.66666666667)</f>
        <v>45450.66667</v>
      </c>
      <c r="K24" s="1">
        <f>IFERROR(__xludf.DUMMYFUNCTION("""COMPUTED_VALUE"""),1695.27)</f>
        <v>1695.27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IFERROR(__xludf.DUMMYFUNCTION("""COMPUTED_VALUE"""),1691.19)</f>
        <v>1691.19</v>
      </c>
      <c r="D25" s="2">
        <f>IFERROR(__xludf.DUMMYFUNCTION("""COMPUTED_VALUE"""),45457.66666666667)</f>
        <v>45457.66667</v>
      </c>
      <c r="E25" s="1">
        <f>IFERROR(__xludf.DUMMYFUNCTION("""COMPUTED_VALUE"""),1719.54)</f>
        <v>1719.54</v>
      </c>
      <c r="G25" s="2">
        <f>IFERROR(__xludf.DUMMYFUNCTION("""COMPUTED_VALUE"""),45457.66666666667)</f>
        <v>45457.66667</v>
      </c>
      <c r="H25" s="1">
        <f>IFERROR(__xludf.DUMMYFUNCTION("""COMPUTED_VALUE"""),1681.34)</f>
        <v>1681.34</v>
      </c>
      <c r="J25" s="2">
        <f>IFERROR(__xludf.DUMMYFUNCTION("""COMPUTED_VALUE"""),45457.66666666667)</f>
        <v>45457.66667</v>
      </c>
      <c r="K25" s="1">
        <f>IFERROR(__xludf.DUMMYFUNCTION("""COMPUTED_VALUE"""),1693.19)</f>
        <v>1693.19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IFERROR(__xludf.DUMMYFUNCTION("""COMPUTED_VALUE"""),1688.6)</f>
        <v>1688.6</v>
      </c>
      <c r="D26" s="2">
        <f>IFERROR(__xludf.DUMMYFUNCTION("""COMPUTED_VALUE"""),45464.66666666667)</f>
        <v>45464.66667</v>
      </c>
      <c r="E26" s="1">
        <f>IFERROR(__xludf.DUMMYFUNCTION("""COMPUTED_VALUE"""),1717.22)</f>
        <v>1717.22</v>
      </c>
      <c r="G26" s="2">
        <f>IFERROR(__xludf.DUMMYFUNCTION("""COMPUTED_VALUE"""),45464.66666666667)</f>
        <v>45464.66667</v>
      </c>
      <c r="H26" s="1">
        <f>IFERROR(__xludf.DUMMYFUNCTION("""COMPUTED_VALUE"""),1685.93)</f>
        <v>1685.93</v>
      </c>
      <c r="J26" s="2">
        <f>IFERROR(__xludf.DUMMYFUNCTION("""COMPUTED_VALUE"""),45464.66666666667)</f>
        <v>45464.66667</v>
      </c>
      <c r="K26" s="1">
        <f>IFERROR(__xludf.DUMMYFUNCTION("""COMPUTED_VALUE"""),1710.78)</f>
        <v>1710.78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IFERROR(__xludf.DUMMYFUNCTION("""COMPUTED_VALUE"""),1712.29)</f>
        <v>1712.29</v>
      </c>
      <c r="D27" s="2">
        <f>IFERROR(__xludf.DUMMYFUNCTION("""COMPUTED_VALUE"""),45471.66666666667)</f>
        <v>45471.66667</v>
      </c>
      <c r="E27" s="1">
        <f>IFERROR(__xludf.DUMMYFUNCTION("""COMPUTED_VALUE"""),1726.27)</f>
        <v>1726.27</v>
      </c>
      <c r="G27" s="2">
        <f>IFERROR(__xludf.DUMMYFUNCTION("""COMPUTED_VALUE"""),45471.66666666667)</f>
        <v>45471.66667</v>
      </c>
      <c r="H27" s="1">
        <f>IFERROR(__xludf.DUMMYFUNCTION("""COMPUTED_VALUE"""),1694.78)</f>
        <v>1694.78</v>
      </c>
      <c r="J27" s="2">
        <f>IFERROR(__xludf.DUMMYFUNCTION("""COMPUTED_VALUE"""),45471.66666666667)</f>
        <v>45471.66667</v>
      </c>
      <c r="K27" s="1">
        <f>IFERROR(__xludf.DUMMYFUNCTION("""COMPUTED_VALUE"""),1704.95)</f>
        <v>1704.95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IFERROR(__xludf.DUMMYFUNCTION("""COMPUTED_VALUE"""),1709.54)</f>
        <v>1709.54</v>
      </c>
      <c r="D28" s="2">
        <f>IFERROR(__xludf.DUMMYFUNCTION("""COMPUTED_VALUE"""),45478.66666666667)</f>
        <v>45478.66667</v>
      </c>
      <c r="E28" s="1">
        <f>IFERROR(__xludf.DUMMYFUNCTION("""COMPUTED_VALUE"""),1711.18)</f>
        <v>1711.18</v>
      </c>
      <c r="G28" s="2">
        <f>IFERROR(__xludf.DUMMYFUNCTION("""COMPUTED_VALUE"""),45478.66666666667)</f>
        <v>45478.66667</v>
      </c>
      <c r="H28" s="1">
        <f>IFERROR(__xludf.DUMMYFUNCTION("""COMPUTED_VALUE"""),1690.76)</f>
        <v>1690.76</v>
      </c>
      <c r="J28" s="2">
        <f>IFERROR(__xludf.DUMMYFUNCTION("""COMPUTED_VALUE"""),45478.66666666667)</f>
        <v>45478.66667</v>
      </c>
      <c r="K28" s="1">
        <f>IFERROR(__xludf.DUMMYFUNCTION("""COMPUTED_VALUE"""),1702.86)</f>
        <v>1702.86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IFERROR(__xludf.DUMMYFUNCTION("""COMPUTED_VALUE"""),1706.22)</f>
        <v>1706.22</v>
      </c>
      <c r="D29" s="2">
        <f>IFERROR(__xludf.DUMMYFUNCTION("""COMPUTED_VALUE"""),45485.66666666667)</f>
        <v>45485.66667</v>
      </c>
      <c r="E29" s="1">
        <f>IFERROR(__xludf.DUMMYFUNCTION("""COMPUTED_VALUE"""),1754.37)</f>
        <v>1754.37</v>
      </c>
      <c r="G29" s="2">
        <f>IFERROR(__xludf.DUMMYFUNCTION("""COMPUTED_VALUE"""),45485.66666666667)</f>
        <v>45485.66667</v>
      </c>
      <c r="H29" s="1">
        <f>IFERROR(__xludf.DUMMYFUNCTION("""COMPUTED_VALUE"""),1697.51)</f>
        <v>1697.51</v>
      </c>
      <c r="J29" s="2">
        <f>IFERROR(__xludf.DUMMYFUNCTION("""COMPUTED_VALUE"""),45485.66666666667)</f>
        <v>45485.66667</v>
      </c>
      <c r="K29" s="1">
        <f>IFERROR(__xludf.DUMMYFUNCTION("""COMPUTED_VALUE"""),1745.43)</f>
        <v>1745.43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IFERROR(__xludf.DUMMYFUNCTION("""COMPUTED_VALUE"""),1748.25)</f>
        <v>1748.25</v>
      </c>
      <c r="D30" s="2">
        <f>IFERROR(__xludf.DUMMYFUNCTION("""COMPUTED_VALUE"""),45492.66666666667)</f>
        <v>45492.66667</v>
      </c>
      <c r="E30" s="1">
        <f>IFERROR(__xludf.DUMMYFUNCTION("""COMPUTED_VALUE"""),1778.59)</f>
        <v>1778.59</v>
      </c>
      <c r="G30" s="2">
        <f>IFERROR(__xludf.DUMMYFUNCTION("""COMPUTED_VALUE"""),45492.66666666667)</f>
        <v>45492.66667</v>
      </c>
      <c r="H30" s="1">
        <f>IFERROR(__xludf.DUMMYFUNCTION("""COMPUTED_VALUE"""),1733.1)</f>
        <v>1733.1</v>
      </c>
      <c r="J30" s="2">
        <f>IFERROR(__xludf.DUMMYFUNCTION("""COMPUTED_VALUE"""),45492.66666666667)</f>
        <v>45492.66667</v>
      </c>
      <c r="K30" s="1">
        <f>IFERROR(__xludf.DUMMYFUNCTION("""COMPUTED_VALUE"""),1736.47)</f>
        <v>1736.47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IFERROR(__xludf.DUMMYFUNCTION("""COMPUTED_VALUE"""),1743.38)</f>
        <v>1743.38</v>
      </c>
      <c r="D31" s="2">
        <f>IFERROR(__xludf.DUMMYFUNCTION("""COMPUTED_VALUE"""),45499.66666666667)</f>
        <v>45499.66667</v>
      </c>
      <c r="E31" s="1">
        <f>IFERROR(__xludf.DUMMYFUNCTION("""COMPUTED_VALUE"""),1754.79)</f>
        <v>1754.79</v>
      </c>
      <c r="G31" s="2">
        <f>IFERROR(__xludf.DUMMYFUNCTION("""COMPUTED_VALUE"""),45499.66666666667)</f>
        <v>45499.66667</v>
      </c>
      <c r="H31" s="1">
        <f>IFERROR(__xludf.DUMMYFUNCTION("""COMPUTED_VALUE"""),1715.83)</f>
        <v>1715.83</v>
      </c>
      <c r="J31" s="2">
        <f>IFERROR(__xludf.DUMMYFUNCTION("""COMPUTED_VALUE"""),45499.66666666667)</f>
        <v>45499.66667</v>
      </c>
      <c r="K31" s="1">
        <f>IFERROR(__xludf.DUMMYFUNCTION("""COMPUTED_VALUE"""),1740.49)</f>
        <v>1740.49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IFERROR(__xludf.DUMMYFUNCTION("""COMPUTED_VALUE"""),1745.63)</f>
        <v>1745.63</v>
      </c>
      <c r="D32" s="2">
        <f>IFERROR(__xludf.DUMMYFUNCTION("""COMPUTED_VALUE"""),45506.66666666667)</f>
        <v>45506.66667</v>
      </c>
      <c r="E32" s="1">
        <f>IFERROR(__xludf.DUMMYFUNCTION("""COMPUTED_VALUE"""),1776.45)</f>
        <v>1776.45</v>
      </c>
      <c r="G32" s="2">
        <f>IFERROR(__xludf.DUMMYFUNCTION("""COMPUTED_VALUE"""),45506.66666666667)</f>
        <v>45506.66667</v>
      </c>
      <c r="H32" s="1">
        <f>IFERROR(__xludf.DUMMYFUNCTION("""COMPUTED_VALUE"""),1682.08)</f>
        <v>1682.08</v>
      </c>
      <c r="J32" s="2">
        <f>IFERROR(__xludf.DUMMYFUNCTION("""COMPUTED_VALUE"""),45506.66666666667)</f>
        <v>45506.66667</v>
      </c>
      <c r="K32" s="1">
        <f>IFERROR(__xludf.DUMMYFUNCTION("""COMPUTED_VALUE"""),1699.94)</f>
        <v>1699.94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IFERROR(__xludf.DUMMYFUNCTION("""COMPUTED_VALUE"""),1667.63)</f>
        <v>1667.63</v>
      </c>
      <c r="D33" s="2">
        <f>IFERROR(__xludf.DUMMYFUNCTION("""COMPUTED_VALUE"""),45513.66666666667)</f>
        <v>45513.66667</v>
      </c>
      <c r="E33" s="1">
        <f>IFERROR(__xludf.DUMMYFUNCTION("""COMPUTED_VALUE"""),1714.15)</f>
        <v>1714.15</v>
      </c>
      <c r="G33" s="2">
        <f>IFERROR(__xludf.DUMMYFUNCTION("""COMPUTED_VALUE"""),45513.66666666667)</f>
        <v>45513.66667</v>
      </c>
      <c r="H33" s="1">
        <f>IFERROR(__xludf.DUMMYFUNCTION("""COMPUTED_VALUE"""),1646.36)</f>
        <v>1646.36</v>
      </c>
      <c r="J33" s="2">
        <f>IFERROR(__xludf.DUMMYFUNCTION("""COMPUTED_VALUE"""),45513.66666666667)</f>
        <v>45513.66667</v>
      </c>
      <c r="K33" s="1">
        <f>IFERROR(__xludf.DUMMYFUNCTION("""COMPUTED_VALUE"""),1710.53)</f>
        <v>1710.53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IFERROR(__xludf.DUMMYFUNCTION("""COMPUTED_VALUE"""),1711.27)</f>
        <v>1711.27</v>
      </c>
      <c r="D34" s="2">
        <f>IFERROR(__xludf.DUMMYFUNCTION("""COMPUTED_VALUE"""),45520.66666666667)</f>
        <v>45520.66667</v>
      </c>
      <c r="E34" s="1">
        <f>IFERROR(__xludf.DUMMYFUNCTION("""COMPUTED_VALUE"""),1754.82)</f>
        <v>1754.82</v>
      </c>
      <c r="G34" s="2">
        <f>IFERROR(__xludf.DUMMYFUNCTION("""COMPUTED_VALUE"""),45520.66666666667)</f>
        <v>45520.66667</v>
      </c>
      <c r="H34" s="1">
        <f>IFERROR(__xludf.DUMMYFUNCTION("""COMPUTED_VALUE"""),1698.6)</f>
        <v>1698.6</v>
      </c>
      <c r="J34" s="2">
        <f>IFERROR(__xludf.DUMMYFUNCTION("""COMPUTED_VALUE"""),45520.66666666667)</f>
        <v>45520.66667</v>
      </c>
      <c r="K34" s="1">
        <f>IFERROR(__xludf.DUMMYFUNCTION("""COMPUTED_VALUE"""),1753.68)</f>
        <v>1753.68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IFERROR(__xludf.DUMMYFUNCTION("""COMPUTED_VALUE"""),1755.36)</f>
        <v>1755.36</v>
      </c>
      <c r="D35" s="2">
        <f>IFERROR(__xludf.DUMMYFUNCTION("""COMPUTED_VALUE"""),45527.66666666667)</f>
        <v>45527.66667</v>
      </c>
      <c r="E35" s="1">
        <f>IFERROR(__xludf.DUMMYFUNCTION("""COMPUTED_VALUE"""),1792.33)</f>
        <v>1792.33</v>
      </c>
      <c r="G35" s="2">
        <f>IFERROR(__xludf.DUMMYFUNCTION("""COMPUTED_VALUE"""),45527.66666666667)</f>
        <v>45527.66667</v>
      </c>
      <c r="H35" s="1">
        <f>IFERROR(__xludf.DUMMYFUNCTION("""COMPUTED_VALUE"""),1754.77)</f>
        <v>1754.77</v>
      </c>
      <c r="J35" s="2">
        <f>IFERROR(__xludf.DUMMYFUNCTION("""COMPUTED_VALUE"""),45527.66666666667)</f>
        <v>45527.66667</v>
      </c>
      <c r="K35" s="1">
        <f>IFERROR(__xludf.DUMMYFUNCTION("""COMPUTED_VALUE"""),1789.65)</f>
        <v>1789.65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IFERROR(__xludf.DUMMYFUNCTION("""COMPUTED_VALUE"""),1794.34)</f>
        <v>1794.34</v>
      </c>
      <c r="D36" s="2">
        <f>IFERROR(__xludf.DUMMYFUNCTION("""COMPUTED_VALUE"""),45534.66666666667)</f>
        <v>45534.66667</v>
      </c>
      <c r="E36" s="1">
        <f>IFERROR(__xludf.DUMMYFUNCTION("""COMPUTED_VALUE"""),1807.13)</f>
        <v>1807.13</v>
      </c>
      <c r="G36" s="2">
        <f>IFERROR(__xludf.DUMMYFUNCTION("""COMPUTED_VALUE"""),45534.66666666667)</f>
        <v>45534.66667</v>
      </c>
      <c r="H36" s="1">
        <f>IFERROR(__xludf.DUMMYFUNCTION("""COMPUTED_VALUE"""),1773.33)</f>
        <v>1773.33</v>
      </c>
      <c r="J36" s="2">
        <f>IFERROR(__xludf.DUMMYFUNCTION("""COMPUTED_VALUE"""),45534.66666666667)</f>
        <v>45534.66667</v>
      </c>
      <c r="K36" s="1">
        <f>IFERROR(__xludf.DUMMYFUNCTION("""COMPUTED_VALUE"""),1806.28)</f>
        <v>1806.28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IFERROR(__xludf.DUMMYFUNCTION("""COMPUTED_VALUE"""),1796.51)</f>
        <v>1796.51</v>
      </c>
      <c r="D37" s="2">
        <f>IFERROR(__xludf.DUMMYFUNCTION("""COMPUTED_VALUE"""),45541.66666666667)</f>
        <v>45541.66667</v>
      </c>
      <c r="E37" s="1">
        <f>IFERROR(__xludf.DUMMYFUNCTION("""COMPUTED_VALUE"""),1798.95)</f>
        <v>1798.95</v>
      </c>
      <c r="G37" s="2">
        <f>IFERROR(__xludf.DUMMYFUNCTION("""COMPUTED_VALUE"""),45541.66666666667)</f>
        <v>45541.66667</v>
      </c>
      <c r="H37" s="1">
        <f>IFERROR(__xludf.DUMMYFUNCTION("""COMPUTED_VALUE"""),1735.99)</f>
        <v>1735.99</v>
      </c>
      <c r="J37" s="2">
        <f>IFERROR(__xludf.DUMMYFUNCTION("""COMPUTED_VALUE"""),45541.66666666667)</f>
        <v>45541.66667</v>
      </c>
      <c r="K37" s="1">
        <f>IFERROR(__xludf.DUMMYFUNCTION("""COMPUTED_VALUE"""),1738.39)</f>
        <v>1738.39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IFERROR(__xludf.DUMMYFUNCTION("""COMPUTED_VALUE"""),1748.23)</f>
        <v>1748.23</v>
      </c>
      <c r="D38" s="2">
        <f>IFERROR(__xludf.DUMMYFUNCTION("""COMPUTED_VALUE"""),45548.66666666667)</f>
        <v>45548.66667</v>
      </c>
      <c r="E38" s="1">
        <f>IFERROR(__xludf.DUMMYFUNCTION("""COMPUTED_VALUE"""),1795.88)</f>
        <v>1795.88</v>
      </c>
      <c r="G38" s="2">
        <f>IFERROR(__xludf.DUMMYFUNCTION("""COMPUTED_VALUE"""),45548.66666666667)</f>
        <v>45548.66667</v>
      </c>
      <c r="H38" s="1">
        <f>IFERROR(__xludf.DUMMYFUNCTION("""COMPUTED_VALUE"""),1725.95)</f>
        <v>1725.95</v>
      </c>
      <c r="J38" s="2">
        <f>IFERROR(__xludf.DUMMYFUNCTION("""COMPUTED_VALUE"""),45548.66666666667)</f>
        <v>45548.66667</v>
      </c>
      <c r="K38" s="1">
        <f>IFERROR(__xludf.DUMMYFUNCTION("""COMPUTED_VALUE"""),1792.57)</f>
        <v>1792.57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IFERROR(__xludf.DUMMYFUNCTION("""COMPUTED_VALUE"""),1799.33)</f>
        <v>1799.33</v>
      </c>
      <c r="D39" s="2">
        <f>IFERROR(__xludf.DUMMYFUNCTION("""COMPUTED_VALUE"""),45555.66666666667)</f>
        <v>45555.66667</v>
      </c>
      <c r="E39" s="1">
        <f>IFERROR(__xludf.DUMMYFUNCTION("""COMPUTED_VALUE"""),1832.74)</f>
        <v>1832.74</v>
      </c>
      <c r="G39" s="2">
        <f>IFERROR(__xludf.DUMMYFUNCTION("""COMPUTED_VALUE"""),45555.66666666667)</f>
        <v>45555.66667</v>
      </c>
      <c r="H39" s="1">
        <f>IFERROR(__xludf.DUMMYFUNCTION("""COMPUTED_VALUE"""),1794.62)</f>
        <v>1794.62</v>
      </c>
      <c r="J39" s="2">
        <f>IFERROR(__xludf.DUMMYFUNCTION("""COMPUTED_VALUE"""),45555.66666666667)</f>
        <v>45555.66667</v>
      </c>
      <c r="K39" s="1">
        <f>IFERROR(__xludf.DUMMYFUNCTION("""COMPUTED_VALUE"""),1824.22)</f>
        <v>1824.22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IFERROR(__xludf.DUMMYFUNCTION("""COMPUTED_VALUE"""),1828.7)</f>
        <v>1828.7</v>
      </c>
      <c r="D40" s="2">
        <f>IFERROR(__xludf.DUMMYFUNCTION("""COMPUTED_VALUE"""),45562.66666666667)</f>
        <v>45562.66667</v>
      </c>
      <c r="E40" s="1">
        <f>IFERROR(__xludf.DUMMYFUNCTION("""COMPUTED_VALUE"""),1847.8)</f>
        <v>1847.8</v>
      </c>
      <c r="G40" s="2">
        <f>IFERROR(__xludf.DUMMYFUNCTION("""COMPUTED_VALUE"""),45562.66666666667)</f>
        <v>45562.66667</v>
      </c>
      <c r="H40" s="1">
        <f>IFERROR(__xludf.DUMMYFUNCTION("""COMPUTED_VALUE"""),1820.79)</f>
        <v>1820.79</v>
      </c>
      <c r="J40" s="2">
        <f>IFERROR(__xludf.DUMMYFUNCTION("""COMPUTED_VALUE"""),45562.66666666667)</f>
        <v>45562.66667</v>
      </c>
      <c r="K40" s="1">
        <f>IFERROR(__xludf.DUMMYFUNCTION("""COMPUTED_VALUE"""),1839.93)</f>
        <v>1839.93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IFERROR(__xludf.DUMMYFUNCTION("""COMPUTED_VALUE"""),1836.06)</f>
        <v>1836.06</v>
      </c>
      <c r="D41" s="2">
        <f>IFERROR(__xludf.DUMMYFUNCTION("""COMPUTED_VALUE"""),45569.66666666667)</f>
        <v>45569.66667</v>
      </c>
      <c r="E41" s="1">
        <f>IFERROR(__xludf.DUMMYFUNCTION("""COMPUTED_VALUE"""),1843.71)</f>
        <v>1843.71</v>
      </c>
      <c r="G41" s="2">
        <f>IFERROR(__xludf.DUMMYFUNCTION("""COMPUTED_VALUE"""),45569.66666666667)</f>
        <v>45569.66667</v>
      </c>
      <c r="H41" s="1">
        <f>IFERROR(__xludf.DUMMYFUNCTION("""COMPUTED_VALUE"""),1818.44)</f>
        <v>1818.44</v>
      </c>
      <c r="J41" s="2">
        <f>IFERROR(__xludf.DUMMYFUNCTION("""COMPUTED_VALUE"""),45569.66666666667)</f>
        <v>45569.66667</v>
      </c>
      <c r="K41" s="1">
        <f>IFERROR(__xludf.DUMMYFUNCTION("""COMPUTED_VALUE"""),1840.79)</f>
        <v>1840.79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IFERROR(__xludf.DUMMYFUNCTION("""COMPUTED_VALUE"""),1833.82)</f>
        <v>1833.82</v>
      </c>
      <c r="D42" s="2">
        <f>IFERROR(__xludf.DUMMYFUNCTION("""COMPUTED_VALUE"""),45576.66666666667)</f>
        <v>45576.66667</v>
      </c>
      <c r="E42" s="1">
        <f>IFERROR(__xludf.DUMMYFUNCTION("""COMPUTED_VALUE"""),1865.38)</f>
        <v>1865.38</v>
      </c>
      <c r="G42" s="2">
        <f>IFERROR(__xludf.DUMMYFUNCTION("""COMPUTED_VALUE"""),45576.66666666667)</f>
        <v>45576.66667</v>
      </c>
      <c r="H42" s="1">
        <f>IFERROR(__xludf.DUMMYFUNCTION("""COMPUTED_VALUE"""),1819.36)</f>
        <v>1819.36</v>
      </c>
      <c r="J42" s="2">
        <f>IFERROR(__xludf.DUMMYFUNCTION("""COMPUTED_VALUE"""),45576.66666666667)</f>
        <v>45576.66667</v>
      </c>
      <c r="K42" s="1">
        <f>IFERROR(__xludf.DUMMYFUNCTION("""COMPUTED_VALUE"""),1862.97)</f>
        <v>1862.97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IFERROR(__xludf.DUMMYFUNCTION("""COMPUTED_VALUE"""),1864.69)</f>
        <v>1864.69</v>
      </c>
      <c r="D43" s="2">
        <f>IFERROR(__xludf.DUMMYFUNCTION("""COMPUTED_VALUE"""),45583.66666666667)</f>
        <v>45583.66667</v>
      </c>
      <c r="E43" s="1">
        <f>IFERROR(__xludf.DUMMYFUNCTION("""COMPUTED_VALUE"""),1888.0)</f>
        <v>1888</v>
      </c>
      <c r="G43" s="2">
        <f>IFERROR(__xludf.DUMMYFUNCTION("""COMPUTED_VALUE"""),45583.66666666667)</f>
        <v>45583.66667</v>
      </c>
      <c r="H43" s="1">
        <f>IFERROR(__xludf.DUMMYFUNCTION("""COMPUTED_VALUE"""),1861.56)</f>
        <v>1861.56</v>
      </c>
      <c r="J43" s="2">
        <f>IFERROR(__xludf.DUMMYFUNCTION("""COMPUTED_VALUE"""),45583.66666666667)</f>
        <v>45583.66667</v>
      </c>
      <c r="K43" s="1">
        <f>IFERROR(__xludf.DUMMYFUNCTION("""COMPUTED_VALUE"""),1886.65)</f>
        <v>1886.65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IFERROR(__xludf.DUMMYFUNCTION("""COMPUTED_VALUE"""),1885.05)</f>
        <v>1885.05</v>
      </c>
      <c r="D44" s="2">
        <f>IFERROR(__xludf.DUMMYFUNCTION("""COMPUTED_VALUE"""),45590.66666666667)</f>
        <v>45590.66667</v>
      </c>
      <c r="E44" s="1">
        <f>IFERROR(__xludf.DUMMYFUNCTION("""COMPUTED_VALUE"""),1887.52)</f>
        <v>1887.52</v>
      </c>
      <c r="G44" s="2">
        <f>IFERROR(__xludf.DUMMYFUNCTION("""COMPUTED_VALUE"""),45590.66666666667)</f>
        <v>45590.66667</v>
      </c>
      <c r="H44" s="1">
        <f>IFERROR(__xludf.DUMMYFUNCTION("""COMPUTED_VALUE"""),1847.57)</f>
        <v>1847.57</v>
      </c>
      <c r="J44" s="2">
        <f>IFERROR(__xludf.DUMMYFUNCTION("""COMPUTED_VALUE"""),45590.66666666667)</f>
        <v>45590.66667</v>
      </c>
      <c r="K44" s="1">
        <f>IFERROR(__xludf.DUMMYFUNCTION("""COMPUTED_VALUE"""),1851.36)</f>
        <v>1851.36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IFERROR(__xludf.DUMMYFUNCTION("""COMPUTED_VALUE"""),1858.96)</f>
        <v>1858.96</v>
      </c>
      <c r="D45" s="2">
        <f>IFERROR(__xludf.DUMMYFUNCTION("""COMPUTED_VALUE"""),45597.66666666667)</f>
        <v>45597.66667</v>
      </c>
      <c r="E45" s="1">
        <f>IFERROR(__xludf.DUMMYFUNCTION("""COMPUTED_VALUE"""),1865.38)</f>
        <v>1865.38</v>
      </c>
      <c r="G45" s="2">
        <f>IFERROR(__xludf.DUMMYFUNCTION("""COMPUTED_VALUE"""),45597.66666666667)</f>
        <v>45597.66667</v>
      </c>
      <c r="H45" s="1">
        <f>IFERROR(__xludf.DUMMYFUNCTION("""COMPUTED_VALUE"""),1829.26)</f>
        <v>1829.26</v>
      </c>
      <c r="J45" s="2">
        <f>IFERROR(__xludf.DUMMYFUNCTION("""COMPUTED_VALUE"""),45597.66666666667)</f>
        <v>45597.66667</v>
      </c>
      <c r="K45" s="1">
        <f>IFERROR(__xludf.DUMMYFUNCTION("""COMPUTED_VALUE"""),1831.74)</f>
        <v>1831.74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IFERROR(__xludf.DUMMYFUNCTION("""COMPUTED_VALUE"""),1830.43)</f>
        <v>1830.43</v>
      </c>
      <c r="D46" s="2">
        <f>IFERROR(__xludf.DUMMYFUNCTION("""COMPUTED_VALUE"""),45604.66666666667)</f>
        <v>45604.66667</v>
      </c>
      <c r="E46" s="1">
        <f>IFERROR(__xludf.DUMMYFUNCTION("""COMPUTED_VALUE"""),1939.39)</f>
        <v>1939.39</v>
      </c>
      <c r="G46" s="2">
        <f>IFERROR(__xludf.DUMMYFUNCTION("""COMPUTED_VALUE"""),45604.66666666667)</f>
        <v>45604.66667</v>
      </c>
      <c r="H46" s="1">
        <f>IFERROR(__xludf.DUMMYFUNCTION("""COMPUTED_VALUE"""),1825.73)</f>
        <v>1825.73</v>
      </c>
      <c r="J46" s="2">
        <f>IFERROR(__xludf.DUMMYFUNCTION("""COMPUTED_VALUE"""),45604.66666666667)</f>
        <v>45604.66667</v>
      </c>
      <c r="K46" s="1">
        <f>IFERROR(__xludf.DUMMYFUNCTION("""COMPUTED_VALUE"""),1935.16)</f>
        <v>1935.16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IFERROR(__xludf.DUMMYFUNCTION("""COMPUTED_VALUE"""),1943.56)</f>
        <v>1943.56</v>
      </c>
      <c r="D47" s="2">
        <f>IFERROR(__xludf.DUMMYFUNCTION("""COMPUTED_VALUE"""),45611.66666666667)</f>
        <v>45611.66667</v>
      </c>
      <c r="E47" s="1">
        <f>IFERROR(__xludf.DUMMYFUNCTION("""COMPUTED_VALUE"""),1956.88)</f>
        <v>1956.88</v>
      </c>
      <c r="G47" s="2">
        <f>IFERROR(__xludf.DUMMYFUNCTION("""COMPUTED_VALUE"""),45611.66666666667)</f>
        <v>45611.66667</v>
      </c>
      <c r="H47" s="1">
        <f>IFERROR(__xludf.DUMMYFUNCTION("""COMPUTED_VALUE"""),1905.89)</f>
        <v>1905.89</v>
      </c>
      <c r="J47" s="2">
        <f>IFERROR(__xludf.DUMMYFUNCTION("""COMPUTED_VALUE"""),45611.66666666667)</f>
        <v>45611.66667</v>
      </c>
      <c r="K47" s="1">
        <f>IFERROR(__xludf.DUMMYFUNCTION("""COMPUTED_VALUE"""),1910.55)</f>
        <v>1910.55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IFERROR(__xludf.DUMMYFUNCTION("""COMPUTED_VALUE"""),1910.44)</f>
        <v>1910.44</v>
      </c>
      <c r="D48" s="2">
        <f>IFERROR(__xludf.DUMMYFUNCTION("""COMPUTED_VALUE"""),45618.66666666667)</f>
        <v>45618.66667</v>
      </c>
      <c r="E48" s="1">
        <f>IFERROR(__xludf.DUMMYFUNCTION("""COMPUTED_VALUE"""),1974.95)</f>
        <v>1974.95</v>
      </c>
      <c r="G48" s="2">
        <f>IFERROR(__xludf.DUMMYFUNCTION("""COMPUTED_VALUE"""),45618.66666666667)</f>
        <v>45618.66667</v>
      </c>
      <c r="H48" s="1">
        <f>IFERROR(__xludf.DUMMYFUNCTION("""COMPUTED_VALUE"""),1903.07)</f>
        <v>1903.07</v>
      </c>
      <c r="J48" s="2">
        <f>IFERROR(__xludf.DUMMYFUNCTION("""COMPUTED_VALUE"""),45618.66666666667)</f>
        <v>45618.66667</v>
      </c>
      <c r="K48" s="1">
        <f>IFERROR(__xludf.DUMMYFUNCTION("""COMPUTED_VALUE"""),1973.54)</f>
        <v>1973.54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IFERROR(__xludf.DUMMYFUNCTION("""COMPUTED_VALUE"""),1987.83)</f>
        <v>1987.83</v>
      </c>
      <c r="D49" s="2">
        <f>IFERROR(__xludf.DUMMYFUNCTION("""COMPUTED_VALUE"""),45625.54166666667)</f>
        <v>45625.54167</v>
      </c>
      <c r="E49" s="1">
        <f>IFERROR(__xludf.DUMMYFUNCTION("""COMPUTED_VALUE"""),1996.45)</f>
        <v>1996.45</v>
      </c>
      <c r="G49" s="2">
        <f>IFERROR(__xludf.DUMMYFUNCTION("""COMPUTED_VALUE"""),45625.54166666667)</f>
        <v>45625.54167</v>
      </c>
      <c r="H49" s="1">
        <f>IFERROR(__xludf.DUMMYFUNCTION("""COMPUTED_VALUE"""),1979.2)</f>
        <v>1979.2</v>
      </c>
      <c r="J49" s="2">
        <f>IFERROR(__xludf.DUMMYFUNCTION("""COMPUTED_VALUE"""),45625.54166666667)</f>
        <v>45625.54167</v>
      </c>
      <c r="K49" s="1">
        <f>IFERROR(__xludf.DUMMYFUNCTION("""COMPUTED_VALUE"""),1987.27)</f>
        <v>1987.27</v>
      </c>
      <c r="M49" s="2">
        <f>IFERROR(__xludf.DUMMYFUNCTION("""COMPUTED_VALUE"""),45625.54166666667)</f>
        <v>45625.54167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IFERROR(__xludf.DUMMYFUNCTION("""COMPUTED_VALUE"""),1989.53)</f>
        <v>1989.53</v>
      </c>
      <c r="D50" s="2">
        <f>IFERROR(__xludf.DUMMYFUNCTION("""COMPUTED_VALUE"""),45632.66666666667)</f>
        <v>45632.66667</v>
      </c>
      <c r="E50" s="1">
        <f>IFERROR(__xludf.DUMMYFUNCTION("""COMPUTED_VALUE"""),1989.76)</f>
        <v>1989.76</v>
      </c>
      <c r="G50" s="2">
        <f>IFERROR(__xludf.DUMMYFUNCTION("""COMPUTED_VALUE"""),45632.66666666667)</f>
        <v>45632.66667</v>
      </c>
      <c r="H50" s="1">
        <f>IFERROR(__xludf.DUMMYFUNCTION("""COMPUTED_VALUE"""),1971.64)</f>
        <v>1971.64</v>
      </c>
      <c r="J50" s="2">
        <f>IFERROR(__xludf.DUMMYFUNCTION("""COMPUTED_VALUE"""),45632.66666666667)</f>
        <v>45632.66667</v>
      </c>
      <c r="K50" s="1">
        <f>IFERROR(__xludf.DUMMYFUNCTION("""COMPUTED_VALUE"""),1979.79)</f>
        <v>1979.79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IFERROR(__xludf.DUMMYFUNCTION("""COMPUTED_VALUE"""),1981.5)</f>
        <v>1981.5</v>
      </c>
      <c r="D51" s="2">
        <f>IFERROR(__xludf.DUMMYFUNCTION("""COMPUTED_VALUE"""),45639.66666666667)</f>
        <v>45639.66667</v>
      </c>
      <c r="E51" s="1">
        <f>IFERROR(__xludf.DUMMYFUNCTION("""COMPUTED_VALUE"""),1983.35)</f>
        <v>1983.35</v>
      </c>
      <c r="G51" s="2">
        <f>IFERROR(__xludf.DUMMYFUNCTION("""COMPUTED_VALUE"""),45639.66666666667)</f>
        <v>45639.66667</v>
      </c>
      <c r="H51" s="1">
        <f>IFERROR(__xludf.DUMMYFUNCTION("""COMPUTED_VALUE"""),1927.69)</f>
        <v>1927.69</v>
      </c>
      <c r="J51" s="2">
        <f>IFERROR(__xludf.DUMMYFUNCTION("""COMPUTED_VALUE"""),45639.66666666667)</f>
        <v>45639.66667</v>
      </c>
      <c r="K51" s="1">
        <f>IFERROR(__xludf.DUMMYFUNCTION("""COMPUTED_VALUE"""),1930.99)</f>
        <v>1930.99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IFERROR(__xludf.DUMMYFUNCTION("""COMPUTED_VALUE"""),1930.55)</f>
        <v>1930.55</v>
      </c>
      <c r="D52" s="2">
        <f>IFERROR(__xludf.DUMMYFUNCTION("""COMPUTED_VALUE"""),45646.66666666667)</f>
        <v>45646.66667</v>
      </c>
      <c r="E52" s="1">
        <f>IFERROR(__xludf.DUMMYFUNCTION("""COMPUTED_VALUE"""),1937.89)</f>
        <v>1937.89</v>
      </c>
      <c r="G52" s="2">
        <f>IFERROR(__xludf.DUMMYFUNCTION("""COMPUTED_VALUE"""),45646.66666666667)</f>
        <v>45646.66667</v>
      </c>
      <c r="H52" s="1">
        <f>IFERROR(__xludf.DUMMYFUNCTION("""COMPUTED_VALUE"""),1834.71)</f>
        <v>1834.71</v>
      </c>
      <c r="J52" s="2">
        <f>IFERROR(__xludf.DUMMYFUNCTION("""COMPUTED_VALUE"""),45646.66666666667)</f>
        <v>45646.66667</v>
      </c>
      <c r="K52" s="1">
        <f>IFERROR(__xludf.DUMMYFUNCTION("""COMPUTED_VALUE"""),1871.84)</f>
        <v>1871.84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IFERROR(__xludf.DUMMYFUNCTION("""COMPUTED_VALUE"""),1866.24)</f>
        <v>1866.24</v>
      </c>
      <c r="D53" s="2">
        <f>IFERROR(__xludf.DUMMYFUNCTION("""COMPUTED_VALUE"""),45653.66666666667)</f>
        <v>45653.66667</v>
      </c>
      <c r="E53" s="1">
        <f>IFERROR(__xludf.DUMMYFUNCTION("""COMPUTED_VALUE"""),1891.36)</f>
        <v>1891.36</v>
      </c>
      <c r="G53" s="2">
        <f>IFERROR(__xludf.DUMMYFUNCTION("""COMPUTED_VALUE"""),45653.66666666667)</f>
        <v>45653.66667</v>
      </c>
      <c r="H53" s="1">
        <f>IFERROR(__xludf.DUMMYFUNCTION("""COMPUTED_VALUE"""),1854.29)</f>
        <v>1854.29</v>
      </c>
      <c r="J53" s="2">
        <f>IFERROR(__xludf.DUMMYFUNCTION("""COMPUTED_VALUE"""),45653.66666666667)</f>
        <v>45653.66667</v>
      </c>
      <c r="K53" s="1">
        <f>IFERROR(__xludf.DUMMYFUNCTION("""COMPUTED_VALUE"""),1871.74)</f>
        <v>1871.74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IFERROR(__xludf.DUMMYFUNCTION("""COMPUTED_VALUE"""),1855.94)</f>
        <v>1855.94</v>
      </c>
      <c r="D54" s="2">
        <f>IFERROR(__xludf.DUMMYFUNCTION("""COMPUTED_VALUE"""),45660.66666666667)</f>
        <v>45660.66667</v>
      </c>
      <c r="E54" s="1">
        <f>IFERROR(__xludf.DUMMYFUNCTION("""COMPUTED_VALUE"""),1875.57)</f>
        <v>1875.57</v>
      </c>
      <c r="G54" s="2">
        <f>IFERROR(__xludf.DUMMYFUNCTION("""COMPUTED_VALUE"""),45660.66666666667)</f>
        <v>45660.66667</v>
      </c>
      <c r="H54" s="1">
        <f>IFERROR(__xludf.DUMMYFUNCTION("""COMPUTED_VALUE"""),1838.12)</f>
        <v>1838.12</v>
      </c>
      <c r="J54" s="2">
        <f>IFERROR(__xludf.DUMMYFUNCTION("""COMPUTED_VALUE"""),45660.66666666667)</f>
        <v>45660.66667</v>
      </c>
      <c r="K54" s="1">
        <f>IFERROR(__xludf.DUMMYFUNCTION("""COMPUTED_VALUE"""),1873.33)</f>
        <v>1873.33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IFERROR(__xludf.DUMMYFUNCTION("""COMPUTED_VALUE"""),1881.75)</f>
        <v>1881.75</v>
      </c>
      <c r="D55" s="2">
        <f>IFERROR(__xludf.DUMMYFUNCTION("""COMPUTED_VALUE"""),45667.66666666667)</f>
        <v>45667.66667</v>
      </c>
      <c r="E55" s="1">
        <f>IFERROR(__xludf.DUMMYFUNCTION("""COMPUTED_VALUE"""),1890.99)</f>
        <v>1890.99</v>
      </c>
      <c r="G55" s="2">
        <f>IFERROR(__xludf.DUMMYFUNCTION("""COMPUTED_VALUE"""),45667.66666666667)</f>
        <v>45667.66667</v>
      </c>
      <c r="H55" s="1">
        <f>IFERROR(__xludf.DUMMYFUNCTION("""COMPUTED_VALUE"""),1831.93)</f>
        <v>1831.93</v>
      </c>
      <c r="J55" s="2">
        <f>IFERROR(__xludf.DUMMYFUNCTION("""COMPUTED_VALUE"""),45667.66666666667)</f>
        <v>45667.66667</v>
      </c>
      <c r="K55" s="1">
        <f>IFERROR(__xludf.DUMMYFUNCTION("""COMPUTED_VALUE"""),1835.36)</f>
        <v>1835.36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IFERROR(__xludf.DUMMYFUNCTION("""COMPUTED_VALUE"""),1824.57)</f>
        <v>1824.57</v>
      </c>
      <c r="D56" s="2">
        <f>IFERROR(__xludf.DUMMYFUNCTION("""COMPUTED_VALUE"""),45674.66666666667)</f>
        <v>45674.66667</v>
      </c>
      <c r="E56" s="1">
        <f>IFERROR(__xludf.DUMMYFUNCTION("""COMPUTED_VALUE"""),1918.85)</f>
        <v>1918.85</v>
      </c>
      <c r="G56" s="2">
        <f>IFERROR(__xludf.DUMMYFUNCTION("""COMPUTED_VALUE"""),45674.66666666667)</f>
        <v>45674.66667</v>
      </c>
      <c r="H56" s="1">
        <f>IFERROR(__xludf.DUMMYFUNCTION("""COMPUTED_VALUE"""),1822.26)</f>
        <v>1822.26</v>
      </c>
      <c r="J56" s="2">
        <f>IFERROR(__xludf.DUMMYFUNCTION("""COMPUTED_VALUE"""),45674.66666666667)</f>
        <v>45674.66667</v>
      </c>
      <c r="K56" s="1">
        <f>IFERROR(__xludf.DUMMYFUNCTION("""COMPUTED_VALUE"""),1912.62)</f>
        <v>1912.62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IFERROR(__xludf.DUMMYFUNCTION("""COMPUTED_VALUE"""),1925.69)</f>
        <v>1925.69</v>
      </c>
      <c r="D57" s="2">
        <f>IFERROR(__xludf.DUMMYFUNCTION("""COMPUTED_VALUE"""),45681.66666666667)</f>
        <v>45681.66667</v>
      </c>
      <c r="E57" s="1">
        <f>IFERROR(__xludf.DUMMYFUNCTION("""COMPUTED_VALUE"""),1947.22)</f>
        <v>1947.22</v>
      </c>
      <c r="G57" s="2">
        <f>IFERROR(__xludf.DUMMYFUNCTION("""COMPUTED_VALUE"""),45681.66666666667)</f>
        <v>45681.66667</v>
      </c>
      <c r="H57" s="1">
        <f>IFERROR(__xludf.DUMMYFUNCTION("""COMPUTED_VALUE"""),1925.0)</f>
        <v>1925</v>
      </c>
      <c r="J57" s="2">
        <f>IFERROR(__xludf.DUMMYFUNCTION("""COMPUTED_VALUE"""),45681.66666666667)</f>
        <v>45681.66667</v>
      </c>
      <c r="K57" s="1">
        <f>IFERROR(__xludf.DUMMYFUNCTION("""COMPUTED_VALUE"""),1939.71)</f>
        <v>1939.71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IFERROR(__xludf.DUMMYFUNCTION("""COMPUTED_VALUE"""),1919.24)</f>
        <v>1919.24</v>
      </c>
      <c r="D58" s="2">
        <f>IFERROR(__xludf.DUMMYFUNCTION("""COMPUTED_VALUE"""),45688.66666666667)</f>
        <v>45688.66667</v>
      </c>
      <c r="E58" s="1">
        <f>IFERROR(__xludf.DUMMYFUNCTION("""COMPUTED_VALUE"""),1951.85)</f>
        <v>1951.85</v>
      </c>
      <c r="G58" s="2">
        <f>IFERROR(__xludf.DUMMYFUNCTION("""COMPUTED_VALUE"""),45688.66666666667)</f>
        <v>45688.66667</v>
      </c>
      <c r="H58" s="1">
        <f>IFERROR(__xludf.DUMMYFUNCTION("""COMPUTED_VALUE"""),1911.39)</f>
        <v>1911.39</v>
      </c>
      <c r="J58" s="2">
        <f>IFERROR(__xludf.DUMMYFUNCTION("""COMPUTED_VALUE"""),45688.66666666667)</f>
        <v>45688.66667</v>
      </c>
      <c r="K58" s="1">
        <f>IFERROR(__xludf.DUMMYFUNCTION("""COMPUTED_VALUE"""),1930.2)</f>
        <v>1930.2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IFERROR(__xludf.DUMMYFUNCTION("""COMPUTED_VALUE"""),1905.12)</f>
        <v>1905.12</v>
      </c>
      <c r="D59" s="2">
        <f>IFERROR(__xludf.DUMMYFUNCTION("""COMPUTED_VALUE"""),45695.66666666667)</f>
        <v>45695.66667</v>
      </c>
      <c r="E59" s="1">
        <f>IFERROR(__xludf.DUMMYFUNCTION("""COMPUTED_VALUE"""),1958.26)</f>
        <v>1958.26</v>
      </c>
      <c r="G59" s="2">
        <f>IFERROR(__xludf.DUMMYFUNCTION("""COMPUTED_VALUE"""),45695.66666666667)</f>
        <v>45695.66667</v>
      </c>
      <c r="H59" s="1">
        <f>IFERROR(__xludf.DUMMYFUNCTION("""COMPUTED_VALUE"""),1893.25)</f>
        <v>1893.25</v>
      </c>
      <c r="J59" s="2">
        <f>IFERROR(__xludf.DUMMYFUNCTION("""COMPUTED_VALUE"""),45695.66666666667)</f>
        <v>45695.66667</v>
      </c>
      <c r="K59" s="1">
        <f>IFERROR(__xludf.DUMMYFUNCTION("""COMPUTED_VALUE"""),1939.17)</f>
        <v>1939.17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IFERROR(__xludf.DUMMYFUNCTION("""COMPUTED_VALUE"""),1948.24)</f>
        <v>1948.24</v>
      </c>
      <c r="D60" s="2">
        <f>IFERROR(__xludf.DUMMYFUNCTION("""COMPUTED_VALUE"""),45702.66666666667)</f>
        <v>45702.66667</v>
      </c>
      <c r="E60" s="1">
        <f>IFERROR(__xludf.DUMMYFUNCTION("""COMPUTED_VALUE"""),1957.2)</f>
        <v>1957.2</v>
      </c>
      <c r="G60" s="2">
        <f>IFERROR(__xludf.DUMMYFUNCTION("""COMPUTED_VALUE"""),45702.66666666667)</f>
        <v>45702.66667</v>
      </c>
      <c r="H60" s="1">
        <f>IFERROR(__xludf.DUMMYFUNCTION("""COMPUTED_VALUE"""),1920.94)</f>
        <v>1920.94</v>
      </c>
      <c r="J60" s="2">
        <f>IFERROR(__xludf.DUMMYFUNCTION("""COMPUTED_VALUE"""),45702.66666666667)</f>
        <v>45702.66667</v>
      </c>
      <c r="K60" s="1">
        <f>IFERROR(__xludf.DUMMYFUNCTION("""COMPUTED_VALUE"""),1949.72)</f>
        <v>1949.72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IFERROR(__xludf.DUMMYFUNCTION("""COMPUTED_VALUE"""),1953.76)</f>
        <v>1953.76</v>
      </c>
      <c r="D61" s="2">
        <f>IFERROR(__xludf.DUMMYFUNCTION("""COMPUTED_VALUE"""),45709.66666666667)</f>
        <v>45709.66667</v>
      </c>
      <c r="E61" s="1">
        <f>IFERROR(__xludf.DUMMYFUNCTION("""COMPUTED_VALUE"""),1965.6)</f>
        <v>1965.6</v>
      </c>
      <c r="G61" s="2">
        <f>IFERROR(__xludf.DUMMYFUNCTION("""COMPUTED_VALUE"""),45709.66666666667)</f>
        <v>45709.66667</v>
      </c>
      <c r="H61" s="1">
        <f>IFERROR(__xludf.DUMMYFUNCTION("""COMPUTED_VALUE"""),1902.94)</f>
        <v>1902.94</v>
      </c>
      <c r="J61" s="2">
        <f>IFERROR(__xludf.DUMMYFUNCTION("""COMPUTED_VALUE"""),45709.66666666667)</f>
        <v>45709.66667</v>
      </c>
      <c r="K61" s="1">
        <f>IFERROR(__xludf.DUMMYFUNCTION("""COMPUTED_VALUE"""),1907.59)</f>
        <v>1907.59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IFERROR(__xludf.DUMMYFUNCTION("""COMPUTED_VALUE"""),1909.95)</f>
        <v>1909.95</v>
      </c>
      <c r="D62" s="2">
        <f>IFERROR(__xludf.DUMMYFUNCTION("""COMPUTED_VALUE"""),45716.66666666667)</f>
        <v>45716.66667</v>
      </c>
      <c r="E62" s="1">
        <f>IFERROR(__xludf.DUMMYFUNCTION("""COMPUTED_VALUE"""),1910.59)</f>
        <v>1910.59</v>
      </c>
      <c r="G62" s="2">
        <f>IFERROR(__xludf.DUMMYFUNCTION("""COMPUTED_VALUE"""),45716.66666666667)</f>
        <v>45716.66667</v>
      </c>
      <c r="H62" s="1">
        <f>IFERROR(__xludf.DUMMYFUNCTION("""COMPUTED_VALUE"""),1872.36)</f>
        <v>1872.36</v>
      </c>
      <c r="J62" s="2">
        <f>IFERROR(__xludf.DUMMYFUNCTION("""COMPUTED_VALUE"""),45716.66666666667)</f>
        <v>45716.66667</v>
      </c>
      <c r="K62" s="1">
        <f>IFERROR(__xludf.DUMMYFUNCTION("""COMPUTED_VALUE"""),1903.13)</f>
        <v>1903.13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IFERROR(__xludf.DUMMYFUNCTION("""COMPUTED_VALUE"""),1912.33)</f>
        <v>1912.33</v>
      </c>
      <c r="D63" s="2">
        <f>IFERROR(__xludf.DUMMYFUNCTION("""COMPUTED_VALUE"""),45723.66666666667)</f>
        <v>45723.66667</v>
      </c>
      <c r="E63" s="1">
        <f>IFERROR(__xludf.DUMMYFUNCTION("""COMPUTED_VALUE"""),1917.56)</f>
        <v>1917.56</v>
      </c>
      <c r="G63" s="2">
        <f>IFERROR(__xludf.DUMMYFUNCTION("""COMPUTED_VALUE"""),45723.66666666667)</f>
        <v>45723.66667</v>
      </c>
      <c r="H63" s="1">
        <f>IFERROR(__xludf.DUMMYFUNCTION("""COMPUTED_VALUE"""),1802.73)</f>
        <v>1802.73</v>
      </c>
      <c r="J63" s="2">
        <f>IFERROR(__xludf.DUMMYFUNCTION("""COMPUTED_VALUE"""),45723.66666666667)</f>
        <v>45723.66667</v>
      </c>
      <c r="K63" s="1">
        <f>IFERROR(__xludf.DUMMYFUNCTION("""COMPUTED_VALUE"""),1837.69)</f>
        <v>1837.69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IFERROR(__xludf.DUMMYFUNCTION("""COMPUTED_VALUE"""),1820.12)</f>
        <v>1820.12</v>
      </c>
      <c r="D64" s="2">
        <f>IFERROR(__xludf.DUMMYFUNCTION("""COMPUTED_VALUE"""),45730.66666666667)</f>
        <v>45730.66667</v>
      </c>
      <c r="E64" s="1">
        <f>IFERROR(__xludf.DUMMYFUNCTION("""COMPUTED_VALUE"""),1823.94)</f>
        <v>1823.94</v>
      </c>
      <c r="G64" s="2">
        <f>IFERROR(__xludf.DUMMYFUNCTION("""COMPUTED_VALUE"""),45730.66666666667)</f>
        <v>45730.66667</v>
      </c>
      <c r="H64" s="1">
        <f>IFERROR(__xludf.DUMMYFUNCTION("""COMPUTED_VALUE"""),1756.81)</f>
        <v>1756.81</v>
      </c>
      <c r="J64" s="2">
        <f>IFERROR(__xludf.DUMMYFUNCTION("""COMPUTED_VALUE"""),45730.66666666667)</f>
        <v>45730.66667</v>
      </c>
      <c r="K64" s="1">
        <f>IFERROR(__xludf.DUMMYFUNCTION("""COMPUTED_VALUE"""),1804.22)</f>
        <v>1804.22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IFERROR(__xludf.DUMMYFUNCTION("""COMPUTED_VALUE"""),1803.35)</f>
        <v>1803.35</v>
      </c>
      <c r="D65" s="2">
        <f>IFERROR(__xludf.DUMMYFUNCTION("""COMPUTED_VALUE"""),45737.66666666667)</f>
        <v>45737.66667</v>
      </c>
      <c r="E65" s="1">
        <f>IFERROR(__xludf.DUMMYFUNCTION("""COMPUTED_VALUE"""),1847.88)</f>
        <v>1847.88</v>
      </c>
      <c r="G65" s="2">
        <f>IFERROR(__xludf.DUMMYFUNCTION("""COMPUTED_VALUE"""),45737.66666666667)</f>
        <v>45737.66667</v>
      </c>
      <c r="H65" s="1">
        <f>IFERROR(__xludf.DUMMYFUNCTION("""COMPUTED_VALUE"""),1803.35)</f>
        <v>1803.35</v>
      </c>
      <c r="J65" s="2">
        <f>IFERROR(__xludf.DUMMYFUNCTION("""COMPUTED_VALUE"""),45737.66666666667)</f>
        <v>45737.66667</v>
      </c>
      <c r="K65" s="1">
        <f>IFERROR(__xludf.DUMMYFUNCTION("""COMPUTED_VALUE"""),1827.75)</f>
        <v>1827.75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IFERROR(__xludf.DUMMYFUNCTION("""COMPUTED_VALUE"""),1845.29)</f>
        <v>1845.29</v>
      </c>
      <c r="D66" s="2">
        <f>IFERROR(__xludf.DUMMYFUNCTION("""COMPUTED_VALUE"""),45744.66666666667)</f>
        <v>45744.66667</v>
      </c>
      <c r="E66" s="1">
        <f>IFERROR(__xludf.DUMMYFUNCTION("""COMPUTED_VALUE"""),1870.07)</f>
        <v>1870.07</v>
      </c>
      <c r="G66" s="2">
        <f>IFERROR(__xludf.DUMMYFUNCTION("""COMPUTED_VALUE"""),45744.66666666667)</f>
        <v>45744.66667</v>
      </c>
      <c r="H66" s="1">
        <f>IFERROR(__xludf.DUMMYFUNCTION("""COMPUTED_VALUE"""),1804.12)</f>
        <v>1804.12</v>
      </c>
      <c r="J66" s="2">
        <f>IFERROR(__xludf.DUMMYFUNCTION("""COMPUTED_VALUE"""),45744.66666666667)</f>
        <v>45744.66667</v>
      </c>
      <c r="K66" s="1">
        <f>IFERROR(__xludf.DUMMYFUNCTION("""COMPUTED_VALUE"""),1809.25)</f>
        <v>1809.25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IFERROR(__xludf.DUMMYFUNCTION("""COMPUTED_VALUE"""),1795.29)</f>
        <v>1795.29</v>
      </c>
      <c r="D67" s="2">
        <f>IFERROR(__xludf.DUMMYFUNCTION("""COMPUTED_VALUE"""),45751.66666666667)</f>
        <v>45751.66667</v>
      </c>
      <c r="E67" s="1">
        <f>IFERROR(__xludf.DUMMYFUNCTION("""COMPUTED_VALUE"""),1853.0)</f>
        <v>1853</v>
      </c>
      <c r="G67" s="2">
        <f>IFERROR(__xludf.DUMMYFUNCTION("""COMPUTED_VALUE"""),45751.66666666667)</f>
        <v>45751.66667</v>
      </c>
      <c r="H67" s="1">
        <f>IFERROR(__xludf.DUMMYFUNCTION("""COMPUTED_VALUE"""),1643.01)</f>
        <v>1643.01</v>
      </c>
      <c r="J67" s="2">
        <f>IFERROR(__xludf.DUMMYFUNCTION("""COMPUTED_VALUE"""),45751.66666666667)</f>
        <v>45751.66667</v>
      </c>
      <c r="K67" s="1">
        <f>IFERROR(__xludf.DUMMYFUNCTION("""COMPUTED_VALUE"""),1646.34)</f>
        <v>1646.34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IFERROR(__xludf.DUMMYFUNCTION("""COMPUTED_VALUE"""),1604.3)</f>
        <v>1604.3</v>
      </c>
      <c r="D68" s="2">
        <f>IFERROR(__xludf.DUMMYFUNCTION("""COMPUTED_VALUE"""),45758.66666666667)</f>
        <v>45758.66667</v>
      </c>
      <c r="E68" s="1">
        <f>IFERROR(__xludf.DUMMYFUNCTION("""COMPUTED_VALUE"""),1756.83)</f>
        <v>1756.83</v>
      </c>
      <c r="G68" s="2">
        <f>IFERROR(__xludf.DUMMYFUNCTION("""COMPUTED_VALUE"""),45758.66666666667)</f>
        <v>45758.66667</v>
      </c>
      <c r="H68" s="1">
        <f>IFERROR(__xludf.DUMMYFUNCTION("""COMPUTED_VALUE"""),1571.41)</f>
        <v>1571.41</v>
      </c>
      <c r="J68" s="2">
        <f>IFERROR(__xludf.DUMMYFUNCTION("""COMPUTED_VALUE"""),45758.66666666667)</f>
        <v>45758.66667</v>
      </c>
      <c r="K68" s="1">
        <f>IFERROR(__xludf.DUMMYFUNCTION("""COMPUTED_VALUE"""),1720.35)</f>
        <v>1720.35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IFERROR(__xludf.DUMMYFUNCTION("""COMPUTED_VALUE"""),1744.36)</f>
        <v>1744.36</v>
      </c>
      <c r="D69" s="2">
        <f>IFERROR(__xludf.DUMMYFUNCTION("""COMPUTED_VALUE"""),45764.66666666667)</f>
        <v>45764.66667</v>
      </c>
      <c r="E69" s="1">
        <f>IFERROR(__xludf.DUMMYFUNCTION("""COMPUTED_VALUE"""),1758.26)</f>
        <v>1758.26</v>
      </c>
      <c r="G69" s="2">
        <f>IFERROR(__xludf.DUMMYFUNCTION("""COMPUTED_VALUE"""),45764.66666666667)</f>
        <v>45764.66667</v>
      </c>
      <c r="H69" s="1">
        <f>IFERROR(__xludf.DUMMYFUNCTION("""COMPUTED_VALUE"""),1706.06)</f>
        <v>1706.06</v>
      </c>
      <c r="J69" s="2">
        <f>IFERROR(__xludf.DUMMYFUNCTION("""COMPUTED_VALUE"""),45764.66666666667)</f>
        <v>45764.66667</v>
      </c>
      <c r="K69" s="1">
        <f>IFERROR(__xludf.DUMMYFUNCTION("""COMPUTED_VALUE"""),1734.38)</f>
        <v>1734.38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IFERROR(__xludf.DUMMYFUNCTION("""COMPUTED_VALUE"""),1722.09)</f>
        <v>1722.09</v>
      </c>
      <c r="D70" s="2">
        <f>IFERROR(__xludf.DUMMYFUNCTION("""COMPUTED_VALUE"""),45772.66666666667)</f>
        <v>45772.66667</v>
      </c>
      <c r="E70" s="1">
        <f>IFERROR(__xludf.DUMMYFUNCTION("""COMPUTED_VALUE"""),1803.27)</f>
        <v>1803.27</v>
      </c>
      <c r="G70" s="2">
        <f>IFERROR(__xludf.DUMMYFUNCTION("""COMPUTED_VALUE"""),45772.66666666667)</f>
        <v>45772.66667</v>
      </c>
      <c r="H70" s="1">
        <f>IFERROR(__xludf.DUMMYFUNCTION("""COMPUTED_VALUE"""),1677.99)</f>
        <v>1677.99</v>
      </c>
      <c r="J70" s="2">
        <f>IFERROR(__xludf.DUMMYFUNCTION("""COMPUTED_VALUE"""),45772.66666666667)</f>
        <v>45772.66667</v>
      </c>
      <c r="K70" s="1">
        <f>IFERROR(__xludf.DUMMYFUNCTION("""COMPUTED_VALUE"""),1801.96)</f>
        <v>1801.96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IFERROR(__xludf.DUMMYFUNCTION("""COMPUTED_VALUE"""),1804.51)</f>
        <v>1804.51</v>
      </c>
      <c r="D71" s="2">
        <f>IFERROR(__xludf.DUMMYFUNCTION("""COMPUTED_VALUE"""),45779.66666666667)</f>
        <v>45779.66667</v>
      </c>
      <c r="E71" s="1">
        <f>IFERROR(__xludf.DUMMYFUNCTION("""COMPUTED_VALUE"""),1862.8)</f>
        <v>1862.8</v>
      </c>
      <c r="G71" s="2">
        <f>IFERROR(__xludf.DUMMYFUNCTION("""COMPUTED_VALUE"""),45779.66666666667)</f>
        <v>45779.66667</v>
      </c>
      <c r="H71" s="1">
        <f>IFERROR(__xludf.DUMMYFUNCTION("""COMPUTED_VALUE"""),1780.78)</f>
        <v>1780.78</v>
      </c>
      <c r="J71" s="2">
        <f>IFERROR(__xludf.DUMMYFUNCTION("""COMPUTED_VALUE"""),45779.66666666667)</f>
        <v>45779.66667</v>
      </c>
      <c r="K71" s="1">
        <f>IFERROR(__xludf.DUMMYFUNCTION("""COMPUTED_VALUE"""),1859.55)</f>
        <v>1859.55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IFERROR(__xludf.DUMMYFUNCTION("""COMPUTED_VALUE"""),1850.66)</f>
        <v>1850.66</v>
      </c>
      <c r="D72" s="2">
        <f>IFERROR(__xludf.DUMMYFUNCTION("""COMPUTED_VALUE"""),45786.66666666667)</f>
        <v>45786.66667</v>
      </c>
      <c r="E72" s="1">
        <f>IFERROR(__xludf.DUMMYFUNCTION("""COMPUTED_VALUE"""),1884.27)</f>
        <v>1884.27</v>
      </c>
      <c r="G72" s="2">
        <f>IFERROR(__xludf.DUMMYFUNCTION("""COMPUTED_VALUE"""),45786.66666666667)</f>
        <v>45786.66667</v>
      </c>
      <c r="H72" s="1">
        <f>IFERROR(__xludf.DUMMYFUNCTION("""COMPUTED_VALUE"""),1831.32)</f>
        <v>1831.32</v>
      </c>
      <c r="J72" s="2">
        <f>IFERROR(__xludf.DUMMYFUNCTION("""COMPUTED_VALUE"""),45786.66666666667)</f>
        <v>45786.66667</v>
      </c>
      <c r="K72" s="1">
        <f>IFERROR(__xludf.DUMMYFUNCTION("""COMPUTED_VALUE"""),1864.48)</f>
        <v>1864.48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IFERROR(__xludf.DUMMYFUNCTION("""COMPUTED_VALUE"""),1903.27)</f>
        <v>1903.27</v>
      </c>
      <c r="D73" s="2">
        <f>IFERROR(__xludf.DUMMYFUNCTION("""COMPUTED_VALUE"""),45793.66666666667)</f>
        <v>45793.66667</v>
      </c>
      <c r="E73" s="1">
        <f>IFERROR(__xludf.DUMMYFUNCTION("""COMPUTED_VALUE"""),1948.37)</f>
        <v>1948.37</v>
      </c>
      <c r="G73" s="2">
        <f>IFERROR(__xludf.DUMMYFUNCTION("""COMPUTED_VALUE"""),45793.66666666667)</f>
        <v>45793.66667</v>
      </c>
      <c r="H73" s="1">
        <f>IFERROR(__xludf.DUMMYFUNCTION("""COMPUTED_VALUE"""),1895.56)</f>
        <v>1895.56</v>
      </c>
      <c r="J73" s="2">
        <f>IFERROR(__xludf.DUMMYFUNCTION("""COMPUTED_VALUE"""),45793.66666666667)</f>
        <v>45793.66667</v>
      </c>
      <c r="K73" s="1">
        <f>IFERROR(__xludf.DUMMYFUNCTION("""COMPUTED_VALUE"""),1948.33)</f>
        <v>1948.33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IFERROR(__xludf.DUMMYFUNCTION("""COMPUTED_VALUE"""),1930.38)</f>
        <v>1930.38</v>
      </c>
      <c r="D74" s="2">
        <f>IFERROR(__xludf.DUMMYFUNCTION("""COMPUTED_VALUE"""),45800.66666666667)</f>
        <v>45800.66667</v>
      </c>
      <c r="E74" s="1">
        <f>IFERROR(__xludf.DUMMYFUNCTION("""COMPUTED_VALUE"""),1951.31)</f>
        <v>1951.31</v>
      </c>
      <c r="G74" s="2">
        <f>IFERROR(__xludf.DUMMYFUNCTION("""COMPUTED_VALUE"""),45800.66666666667)</f>
        <v>45800.66667</v>
      </c>
      <c r="H74" s="1">
        <f>IFERROR(__xludf.DUMMYFUNCTION("""COMPUTED_VALUE"""),1882.09)</f>
        <v>1882.09</v>
      </c>
      <c r="J74" s="2">
        <f>IFERROR(__xludf.DUMMYFUNCTION("""COMPUTED_VALUE"""),45800.66666666667)</f>
        <v>45800.66667</v>
      </c>
      <c r="K74" s="1">
        <f>IFERROR(__xludf.DUMMYFUNCTION("""COMPUTED_VALUE"""),1898.01)</f>
        <v>1898.01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IFERROR(__xludf.DUMMYFUNCTION("""COMPUTED_VALUE"""),1917.05)</f>
        <v>1917.05</v>
      </c>
      <c r="D75" s="2">
        <f>IFERROR(__xludf.DUMMYFUNCTION("""COMPUTED_VALUE"""),45807.66666666667)</f>
        <v>45807.66667</v>
      </c>
      <c r="E75" s="1">
        <f>IFERROR(__xludf.DUMMYFUNCTION("""COMPUTED_VALUE"""),1932.87)</f>
        <v>1932.87</v>
      </c>
      <c r="G75" s="2">
        <f>IFERROR(__xludf.DUMMYFUNCTION("""COMPUTED_VALUE"""),45807.66666666667)</f>
        <v>45807.66667</v>
      </c>
      <c r="H75" s="1">
        <f>IFERROR(__xludf.DUMMYFUNCTION("""COMPUTED_VALUE"""),1904.36)</f>
        <v>1904.36</v>
      </c>
      <c r="J75" s="2">
        <f>IFERROR(__xludf.DUMMYFUNCTION("""COMPUTED_VALUE"""),45807.66666666667)</f>
        <v>45807.66667</v>
      </c>
      <c r="K75" s="1">
        <f>IFERROR(__xludf.DUMMYFUNCTION("""COMPUTED_VALUE"""),1926.34)</f>
        <v>1926.34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IFERROR(__xludf.DUMMYFUNCTION("""COMPUTED_VALUE"""),1920.17)</f>
        <v>1920.17</v>
      </c>
      <c r="D76" s="2">
        <f>IFERROR(__xludf.DUMMYFUNCTION("""COMPUTED_VALUE"""),45814.66666666667)</f>
        <v>45814.66667</v>
      </c>
      <c r="E76" s="1">
        <f>IFERROR(__xludf.DUMMYFUNCTION("""COMPUTED_VALUE"""),1950.48)</f>
        <v>1950.48</v>
      </c>
      <c r="G76" s="2">
        <f>IFERROR(__xludf.DUMMYFUNCTION("""COMPUTED_VALUE"""),45814.66666666667)</f>
        <v>45814.66667</v>
      </c>
      <c r="H76" s="1">
        <f>IFERROR(__xludf.DUMMYFUNCTION("""COMPUTED_VALUE"""),1901.15)</f>
        <v>1901.15</v>
      </c>
      <c r="J76" s="2">
        <f>IFERROR(__xludf.DUMMYFUNCTION("""COMPUTED_VALUE"""),45814.66666666667)</f>
        <v>45814.66667</v>
      </c>
      <c r="K76" s="1">
        <f>IFERROR(__xludf.DUMMYFUNCTION("""COMPUTED_VALUE"""),1948.48)</f>
        <v>1948.48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IFERROR(__xludf.DUMMYFUNCTION("""COMPUTED_VALUE"""),1951.07)</f>
        <v>1951.07</v>
      </c>
      <c r="D77" s="2">
        <f>IFERROR(__xludf.DUMMYFUNCTION("""COMPUTED_VALUE"""),45821.66666666667)</f>
        <v>45821.66667</v>
      </c>
      <c r="E77" s="1">
        <f>IFERROR(__xludf.DUMMYFUNCTION("""COMPUTED_VALUE"""),1957.73)</f>
        <v>1957.73</v>
      </c>
      <c r="G77" s="2">
        <f>IFERROR(__xludf.DUMMYFUNCTION("""COMPUTED_VALUE"""),45821.66666666667)</f>
        <v>45821.66667</v>
      </c>
      <c r="H77" s="1">
        <f>IFERROR(__xludf.DUMMYFUNCTION("""COMPUTED_VALUE"""),1924.3)</f>
        <v>1924.3</v>
      </c>
      <c r="J77" s="2">
        <f>IFERROR(__xludf.DUMMYFUNCTION("""COMPUTED_VALUE"""),45821.66666666667)</f>
        <v>45821.66667</v>
      </c>
      <c r="K77" s="1">
        <f>IFERROR(__xludf.DUMMYFUNCTION("""COMPUTED_VALUE"""),1929.28)</f>
        <v>1929.28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IFERROR(__xludf.DUMMYFUNCTION("""COMPUTED_VALUE"""),1940.99)</f>
        <v>1940.99</v>
      </c>
      <c r="D78" s="2">
        <f>IFERROR(__xludf.DUMMYFUNCTION("""COMPUTED_VALUE"""),45828.66666666667)</f>
        <v>45828.66667</v>
      </c>
      <c r="E78" s="1">
        <f>IFERROR(__xludf.DUMMYFUNCTION("""COMPUTED_VALUE"""),1955.96)</f>
        <v>1955.96</v>
      </c>
      <c r="G78" s="2">
        <f>IFERROR(__xludf.DUMMYFUNCTION("""COMPUTED_VALUE"""),45828.66666666667)</f>
        <v>45828.66667</v>
      </c>
      <c r="H78" s="1">
        <f>IFERROR(__xludf.DUMMYFUNCTION("""COMPUTED_VALUE"""),1929.14)</f>
        <v>1929.14</v>
      </c>
      <c r="J78" s="2">
        <f>IFERROR(__xludf.DUMMYFUNCTION("""COMPUTED_VALUE"""),45828.66666666667)</f>
        <v>45828.66667</v>
      </c>
      <c r="K78" s="1">
        <f>IFERROR(__xludf.DUMMYFUNCTION("""COMPUTED_VALUE"""),1939.75)</f>
        <v>1939.75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IFERROR(__xludf.DUMMYFUNCTION("""COMPUTED_VALUE"""),1940.18)</f>
        <v>1940.18</v>
      </c>
      <c r="D79" s="2">
        <f>IFERROR(__xludf.DUMMYFUNCTION("""COMPUTED_VALUE"""),45835.66666666667)</f>
        <v>45835.66667</v>
      </c>
      <c r="E79" s="1">
        <f>IFERROR(__xludf.DUMMYFUNCTION("""COMPUTED_VALUE"""),1995.27)</f>
        <v>1995.27</v>
      </c>
      <c r="G79" s="2">
        <f>IFERROR(__xludf.DUMMYFUNCTION("""COMPUTED_VALUE"""),45835.66666666667)</f>
        <v>45835.66667</v>
      </c>
      <c r="H79" s="1">
        <f>IFERROR(__xludf.DUMMYFUNCTION("""COMPUTED_VALUE"""),1930.66)</f>
        <v>1930.66</v>
      </c>
      <c r="J79" s="2">
        <f>IFERROR(__xludf.DUMMYFUNCTION("""COMPUTED_VALUE"""),45835.66666666667)</f>
        <v>45835.66667</v>
      </c>
      <c r="K79" s="1">
        <f>IFERROR(__xludf.DUMMYFUNCTION("""COMPUTED_VALUE"""),1982.19)</f>
        <v>1982.19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IFERROR(__xludf.DUMMYFUNCTION("""COMPUTED_VALUE"""),1987.01)</f>
        <v>1987.01</v>
      </c>
      <c r="D80" s="2">
        <f>IFERROR(__xludf.DUMMYFUNCTION("""COMPUTED_VALUE"""),45841.54166666667)</f>
        <v>45841.54167</v>
      </c>
      <c r="E80" s="1">
        <f>IFERROR(__xludf.DUMMYFUNCTION("""COMPUTED_VALUE"""),2024.89)</f>
        <v>2024.89</v>
      </c>
      <c r="G80" s="2">
        <f>IFERROR(__xludf.DUMMYFUNCTION("""COMPUTED_VALUE"""),45841.54166666667)</f>
        <v>45841.54167</v>
      </c>
      <c r="H80" s="1">
        <f>IFERROR(__xludf.DUMMYFUNCTION("""COMPUTED_VALUE"""),1984.28)</f>
        <v>1984.28</v>
      </c>
      <c r="J80" s="2">
        <f>IFERROR(__xludf.DUMMYFUNCTION("""COMPUTED_VALUE"""),45841.54166666667)</f>
        <v>45841.54167</v>
      </c>
      <c r="K80" s="1">
        <f>IFERROR(__xludf.DUMMYFUNCTION("""COMPUTED_VALUE"""),2022.92)</f>
        <v>2022.92</v>
      </c>
      <c r="M80" s="2">
        <f>IFERROR(__xludf.DUMMYFUNCTION("""COMPUTED_VALUE"""),45841.54166666667)</f>
        <v>45841.54167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IFERROR(__xludf.DUMMYFUNCTION("""COMPUTED_VALUE"""),2017.86)</f>
        <v>2017.86</v>
      </c>
      <c r="D81" s="2">
        <f>IFERROR(__xludf.DUMMYFUNCTION("""COMPUTED_VALUE"""),45849.66666666667)</f>
        <v>45849.66667</v>
      </c>
      <c r="E81" s="1">
        <f>IFERROR(__xludf.DUMMYFUNCTION("""COMPUTED_VALUE"""),2030.84)</f>
        <v>2030.84</v>
      </c>
      <c r="G81" s="2">
        <f>IFERROR(__xludf.DUMMYFUNCTION("""COMPUTED_VALUE"""),45849.66666666667)</f>
        <v>45849.66667</v>
      </c>
      <c r="H81" s="1">
        <f>IFERROR(__xludf.DUMMYFUNCTION("""COMPUTED_VALUE"""),2001.84)</f>
        <v>2001.84</v>
      </c>
      <c r="J81" s="2">
        <f>IFERROR(__xludf.DUMMYFUNCTION("""COMPUTED_VALUE"""),45849.66666666667)</f>
        <v>45849.66667</v>
      </c>
      <c r="K81" s="1">
        <f>IFERROR(__xludf.DUMMYFUNCTION("""COMPUTED_VALUE"""),2011.78)</f>
        <v>2011.78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IFERROR(__xludf.DUMMYFUNCTION("""COMPUTED_VALUE"""),2010.32)</f>
        <v>2010.32</v>
      </c>
      <c r="D82" s="2">
        <f>IFERROR(__xludf.DUMMYFUNCTION("""COMPUTED_VALUE"""),45856.66666666667)</f>
        <v>45856.66667</v>
      </c>
      <c r="E82" s="1">
        <f>IFERROR(__xludf.DUMMYFUNCTION("""COMPUTED_VALUE"""),2036.69)</f>
        <v>2036.69</v>
      </c>
      <c r="G82" s="2">
        <f>IFERROR(__xludf.DUMMYFUNCTION("""COMPUTED_VALUE"""),45856.66666666667)</f>
        <v>45856.66667</v>
      </c>
      <c r="H82" s="1">
        <f>IFERROR(__xludf.DUMMYFUNCTION("""COMPUTED_VALUE"""),1981.66)</f>
        <v>1981.66</v>
      </c>
      <c r="J82" s="2">
        <f>IFERROR(__xludf.DUMMYFUNCTION("""COMPUTED_VALUE"""),45856.66666666667)</f>
        <v>45856.66667</v>
      </c>
      <c r="K82" s="1">
        <f>IFERROR(__xludf.DUMMYFUNCTION("""COMPUTED_VALUE"""),2033.74)</f>
        <v>2033.74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IFERROR(__xludf.DUMMYFUNCTION("""COMPUTED_VALUE"""),2037.54)</f>
        <v>2037.54</v>
      </c>
      <c r="D83" s="2">
        <f>IFERROR(__xludf.DUMMYFUNCTION("""COMPUTED_VALUE"""),45863.66666666667)</f>
        <v>45863.66667</v>
      </c>
      <c r="E83" s="1">
        <f>IFERROR(__xludf.DUMMYFUNCTION("""COMPUTED_VALUE"""),2072.88)</f>
        <v>2072.88</v>
      </c>
      <c r="G83" s="2">
        <f>IFERROR(__xludf.DUMMYFUNCTION("""COMPUTED_VALUE"""),45863.66666666667)</f>
        <v>45863.66667</v>
      </c>
      <c r="H83" s="1">
        <f>IFERROR(__xludf.DUMMYFUNCTION("""COMPUTED_VALUE"""),2025.47)</f>
        <v>2025.47</v>
      </c>
      <c r="J83" s="2">
        <f>IFERROR(__xludf.DUMMYFUNCTION("""COMPUTED_VALUE"""),45863.66666666667)</f>
        <v>45863.66667</v>
      </c>
      <c r="K83" s="1">
        <f>IFERROR(__xludf.DUMMYFUNCTION("""COMPUTED_VALUE"""),2071.78)</f>
        <v>2071.78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IFERROR(__xludf.DUMMYFUNCTION("""COMPUTED_VALUE"""),2072.15)</f>
        <v>2072.15</v>
      </c>
      <c r="D84" s="2">
        <f>IFERROR(__xludf.DUMMYFUNCTION("""COMPUTED_VALUE"""),45870.66666666667)</f>
        <v>45870.66667</v>
      </c>
      <c r="E84" s="1">
        <f>IFERROR(__xludf.DUMMYFUNCTION("""COMPUTED_VALUE"""),2072.45)</f>
        <v>2072.45</v>
      </c>
      <c r="G84" s="2">
        <f>IFERROR(__xludf.DUMMYFUNCTION("""COMPUTED_VALUE"""),45870.66666666667)</f>
        <v>45870.66667</v>
      </c>
      <c r="H84" s="1">
        <f>IFERROR(__xludf.DUMMYFUNCTION("""COMPUTED_VALUE"""),1993.63)</f>
        <v>1993.63</v>
      </c>
      <c r="J84" s="2">
        <f>IFERROR(__xludf.DUMMYFUNCTION("""COMPUTED_VALUE"""),45870.66666666667)</f>
        <v>45870.66667</v>
      </c>
      <c r="K84" s="1">
        <f>IFERROR(__xludf.DUMMYFUNCTION("""COMPUTED_VALUE"""),2014.11)</f>
        <v>2014.11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IFERROR(__xludf.DUMMYFUNCTION("""COMPUTED_VALUE"""),2026.87)</f>
        <v>2026.87</v>
      </c>
      <c r="D85" s="2">
        <f>IFERROR(__xludf.DUMMYFUNCTION("""COMPUTED_VALUE"""),45877.66666666667)</f>
        <v>45877.66667</v>
      </c>
      <c r="E85" s="1">
        <f>IFERROR(__xludf.DUMMYFUNCTION("""COMPUTED_VALUE"""),2052.98)</f>
        <v>2052.98</v>
      </c>
      <c r="G85" s="2">
        <f>IFERROR(__xludf.DUMMYFUNCTION("""COMPUTED_VALUE"""),45877.66666666667)</f>
        <v>45877.66667</v>
      </c>
      <c r="H85" s="1">
        <f>IFERROR(__xludf.DUMMYFUNCTION("""COMPUTED_VALUE"""),2026.27)</f>
        <v>2026.27</v>
      </c>
      <c r="J85" s="2">
        <f>IFERROR(__xludf.DUMMYFUNCTION("""COMPUTED_VALUE"""),45877.66666666667)</f>
        <v>45877.66667</v>
      </c>
      <c r="K85" s="1">
        <f>IFERROR(__xludf.DUMMYFUNCTION("""COMPUTED_VALUE"""),2034.54)</f>
        <v>2034.54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IFERROR(__xludf.DUMMYFUNCTION("""COMPUTED_VALUE"""),2035.44)</f>
        <v>2035.44</v>
      </c>
      <c r="D86" s="2">
        <f>IFERROR(__xludf.DUMMYFUNCTION("""COMPUTED_VALUE"""),45884.66666666667)</f>
        <v>45884.66667</v>
      </c>
      <c r="E86" s="1">
        <f>IFERROR(__xludf.DUMMYFUNCTION("""COMPUTED_VALUE"""),2066.2)</f>
        <v>2066.2</v>
      </c>
      <c r="G86" s="2">
        <f>IFERROR(__xludf.DUMMYFUNCTION("""COMPUTED_VALUE"""),45884.66666666667)</f>
        <v>45884.66667</v>
      </c>
      <c r="H86" s="1">
        <f>IFERROR(__xludf.DUMMYFUNCTION("""COMPUTED_VALUE"""),2023.98)</f>
        <v>2023.98</v>
      </c>
      <c r="J86" s="2">
        <f>IFERROR(__xludf.DUMMYFUNCTION("""COMPUTED_VALUE"""),45884.66666666667)</f>
        <v>45884.66667</v>
      </c>
      <c r="K86" s="1">
        <f>IFERROR(__xludf.DUMMYFUNCTION("""COMPUTED_VALUE"""),2043.5)</f>
        <v>2043.5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IFERROR(__xludf.DUMMYFUNCTION("""COMPUTED_VALUE"""),2041.63)</f>
        <v>2041.63</v>
      </c>
      <c r="D87" s="2">
        <f>IFERROR(__xludf.DUMMYFUNCTION("""COMPUTED_VALUE"""),45891.66666666667)</f>
        <v>45891.66667</v>
      </c>
      <c r="E87" s="1">
        <f>IFERROR(__xludf.DUMMYFUNCTION("""COMPUTED_VALUE"""),2076.05)</f>
        <v>2076.05</v>
      </c>
      <c r="G87" s="2">
        <f>IFERROR(__xludf.DUMMYFUNCTION("""COMPUTED_VALUE"""),45891.66666666667)</f>
        <v>45891.66667</v>
      </c>
      <c r="H87" s="1">
        <f>IFERROR(__xludf.DUMMYFUNCTION("""COMPUTED_VALUE"""),2022.98)</f>
        <v>2022.98</v>
      </c>
      <c r="J87" s="2">
        <f>IFERROR(__xludf.DUMMYFUNCTION("""COMPUTED_VALUE"""),45891.66666666667)</f>
        <v>45891.66667</v>
      </c>
      <c r="K87" s="1">
        <f>IFERROR(__xludf.DUMMYFUNCTION("""COMPUTED_VALUE"""),2069.2)</f>
        <v>2069.2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IFERROR(__xludf.DUMMYFUNCTION("""COMPUTED_VALUE"""),2064.05)</f>
        <v>2064.05</v>
      </c>
      <c r="D88" s="2">
        <f>IFERROR(__xludf.DUMMYFUNCTION("""COMPUTED_VALUE"""),45898.66666666667)</f>
        <v>45898.66667</v>
      </c>
      <c r="E88" s="1">
        <f>IFERROR(__xludf.DUMMYFUNCTION("""COMPUTED_VALUE"""),2076.98)</f>
        <v>2076.98</v>
      </c>
      <c r="G88" s="2">
        <f>IFERROR(__xludf.DUMMYFUNCTION("""COMPUTED_VALUE"""),45898.66666666667)</f>
        <v>45898.66667</v>
      </c>
      <c r="H88" s="1">
        <f>IFERROR(__xludf.DUMMYFUNCTION("""COMPUTED_VALUE"""),2050.67)</f>
        <v>2050.67</v>
      </c>
      <c r="J88" s="2">
        <f>IFERROR(__xludf.DUMMYFUNCTION("""COMPUTED_VALUE"""),45898.66666666667)</f>
        <v>45898.66667</v>
      </c>
      <c r="K88" s="1">
        <f>IFERROR(__xludf.DUMMYFUNCTION("""COMPUTED_VALUE"""),2065.93)</f>
        <v>2065.93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IFERROR(__xludf.DUMMYFUNCTION("""COMPUTED_VALUE"""),2042.19)</f>
        <v>2042.19</v>
      </c>
      <c r="D89" s="2">
        <f>IFERROR(__xludf.DUMMYFUNCTION("""COMPUTED_VALUE"""),45905.66666666667)</f>
        <v>45905.66667</v>
      </c>
      <c r="E89" s="1">
        <f>IFERROR(__xludf.DUMMYFUNCTION("""COMPUTED_VALUE"""),2075.6)</f>
        <v>2075.6</v>
      </c>
      <c r="G89" s="2">
        <f>IFERROR(__xludf.DUMMYFUNCTION("""COMPUTED_VALUE"""),45905.66666666667)</f>
        <v>45905.66667</v>
      </c>
      <c r="H89" s="1">
        <f>IFERROR(__xludf.DUMMYFUNCTION("""COMPUTED_VALUE"""),2036.31)</f>
        <v>2036.31</v>
      </c>
      <c r="J89" s="2">
        <f>IFERROR(__xludf.DUMMYFUNCTION("""COMPUTED_VALUE"""),45905.66666666667)</f>
        <v>45905.66667</v>
      </c>
      <c r="K89" s="1">
        <f>IFERROR(__xludf.DUMMYFUNCTION("""COMPUTED_VALUE"""),2057.06)</f>
        <v>2057.06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IFERROR(__xludf.DUMMYFUNCTION("""COMPUTED_VALUE"""),2062.09)</f>
        <v>2062.09</v>
      </c>
      <c r="D90" s="2">
        <f>IFERROR(__xludf.DUMMYFUNCTION("""COMPUTED_VALUE"""),45912.66666666667)</f>
        <v>45912.66667</v>
      </c>
      <c r="E90" s="1">
        <f>IFERROR(__xludf.DUMMYFUNCTION("""COMPUTED_VALUE"""),2094.3)</f>
        <v>2094.3</v>
      </c>
      <c r="G90" s="2">
        <f>IFERROR(__xludf.DUMMYFUNCTION("""COMPUTED_VALUE"""),45912.66666666667)</f>
        <v>45912.66667</v>
      </c>
      <c r="H90" s="1">
        <f>IFERROR(__xludf.DUMMYFUNCTION("""COMPUTED_VALUE"""),2050.94)</f>
        <v>2050.94</v>
      </c>
      <c r="J90" s="2">
        <f>IFERROR(__xludf.DUMMYFUNCTION("""COMPUTED_VALUE"""),45912.66666666667)</f>
        <v>45912.66667</v>
      </c>
      <c r="K90" s="1">
        <f>IFERROR(__xludf.DUMMYFUNCTION("""COMPUTED_VALUE"""),2080.77)</f>
        <v>2080.77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IFERROR(__xludf.DUMMYFUNCTION("""COMPUTED_VALUE"""),2082.47)</f>
        <v>2082.47</v>
      </c>
      <c r="D91" s="2">
        <f>IFERROR(__xludf.DUMMYFUNCTION("""COMPUTED_VALUE"""),45919.66666666667)</f>
        <v>45919.66667</v>
      </c>
      <c r="E91" s="1">
        <f>IFERROR(__xludf.DUMMYFUNCTION("""COMPUTED_VALUE"""),2096.25)</f>
        <v>2096.25</v>
      </c>
      <c r="G91" s="2">
        <f>IFERROR(__xludf.DUMMYFUNCTION("""COMPUTED_VALUE"""),45919.66666666667)</f>
        <v>45919.66667</v>
      </c>
      <c r="H91" s="1">
        <f>IFERROR(__xludf.DUMMYFUNCTION("""COMPUTED_VALUE"""),2054.97)</f>
        <v>2054.97</v>
      </c>
      <c r="J91" s="2">
        <f>IFERROR(__xludf.DUMMYFUNCTION("""COMPUTED_VALUE"""),45919.66666666667)</f>
        <v>45919.66667</v>
      </c>
      <c r="K91" s="1">
        <f>IFERROR(__xludf.DUMMYFUNCTION("""COMPUTED_VALUE"""),2091.73)</f>
        <v>2091.73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