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IFERROR(__xludf.DUMMYFUNCTION("GOOGLEFINANCE(""DJUSNC"",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IFERROR(__xludf.DUMMYFUNCTION("GOOGLEFINANCE(""DJUSNC"",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IFERROR(__xludf.DUMMYFUNCTION("GOOGLEFINANCE(""DJUSNC"",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IFERROR(__xludf.DUMMYFUNCTION("GOOGLEFINANCE(""DJUSNC"",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IFERROR(__xludf.DUMMYFUNCTION("GOOGLEFINANCE(""DJUSNC"",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IFERROR(__xludf.DUMMYFUNCTION("""COMPUTED_VALUE"""),876.34)</f>
        <v>876.34</v>
      </c>
      <c r="D2" s="2">
        <f>IFERROR(__xludf.DUMMYFUNCTION("""COMPUTED_VALUE"""),45296.66666666667)</f>
        <v>45296.66667</v>
      </c>
      <c r="E2" s="1">
        <f>IFERROR(__xludf.DUMMYFUNCTION("""COMPUTED_VALUE"""),883.61)</f>
        <v>883.61</v>
      </c>
      <c r="G2" s="2">
        <f>IFERROR(__xludf.DUMMYFUNCTION("""COMPUTED_VALUE"""),45296.66666666667)</f>
        <v>45296.66667</v>
      </c>
      <c r="H2" s="1">
        <f>IFERROR(__xludf.DUMMYFUNCTION("""COMPUTED_VALUE"""),857.7)</f>
        <v>857.7</v>
      </c>
      <c r="J2" s="2">
        <f>IFERROR(__xludf.DUMMYFUNCTION("""COMPUTED_VALUE"""),45296.66666666667)</f>
        <v>45296.66667</v>
      </c>
      <c r="K2" s="1">
        <f>IFERROR(__xludf.DUMMYFUNCTION("""COMPUTED_VALUE"""),861.33)</f>
        <v>861.33</v>
      </c>
      <c r="M2" s="2">
        <f>IFERROR(__xludf.DUMMYFUNCTION("""COMPUTED_VALUE"""),45296.66666666667)</f>
        <v>45296.66667</v>
      </c>
      <c r="N2" s="1">
        <f>IFERROR(__xludf.DUMMYFUNCTION("""COMPUTED_VALUE"""),2.334411053E9)</f>
        <v>2334411053</v>
      </c>
    </row>
    <row r="3">
      <c r="A3" s="2">
        <f>IFERROR(__xludf.DUMMYFUNCTION("""COMPUTED_VALUE"""),45303.66666666667)</f>
        <v>45303.66667</v>
      </c>
      <c r="B3" s="1">
        <f>IFERROR(__xludf.DUMMYFUNCTION("""COMPUTED_VALUE"""),861.14)</f>
        <v>861.14</v>
      </c>
      <c r="D3" s="2">
        <f>IFERROR(__xludf.DUMMYFUNCTION("""COMPUTED_VALUE"""),45303.66666666667)</f>
        <v>45303.66667</v>
      </c>
      <c r="E3" s="1">
        <f>IFERROR(__xludf.DUMMYFUNCTION("""COMPUTED_VALUE"""),871.29)</f>
        <v>871.29</v>
      </c>
      <c r="G3" s="2">
        <f>IFERROR(__xludf.DUMMYFUNCTION("""COMPUTED_VALUE"""),45303.66666666667)</f>
        <v>45303.66667</v>
      </c>
      <c r="H3" s="1">
        <f>IFERROR(__xludf.DUMMYFUNCTION("""COMPUTED_VALUE"""),850.02)</f>
        <v>850.02</v>
      </c>
      <c r="J3" s="2">
        <f>IFERROR(__xludf.DUMMYFUNCTION("""COMPUTED_VALUE"""),45303.66666666667)</f>
        <v>45303.66667</v>
      </c>
      <c r="K3" s="1">
        <f>IFERROR(__xludf.DUMMYFUNCTION("""COMPUTED_VALUE"""),852.48)</f>
        <v>852.48</v>
      </c>
      <c r="M3" s="2">
        <f>IFERROR(__xludf.DUMMYFUNCTION("""COMPUTED_VALUE"""),45303.66666666667)</f>
        <v>45303.66667</v>
      </c>
      <c r="N3" s="1">
        <f>IFERROR(__xludf.DUMMYFUNCTION("""COMPUTED_VALUE"""),2.470096587E9)</f>
        <v>2470096587</v>
      </c>
    </row>
    <row r="4">
      <c r="A4" s="2">
        <f>IFERROR(__xludf.DUMMYFUNCTION("""COMPUTED_VALUE"""),45310.66666666667)</f>
        <v>45310.66667</v>
      </c>
      <c r="B4" s="1">
        <f>IFERROR(__xludf.DUMMYFUNCTION("""COMPUTED_VALUE"""),849.0)</f>
        <v>849</v>
      </c>
      <c r="D4" s="2">
        <f>IFERROR(__xludf.DUMMYFUNCTION("""COMPUTED_VALUE"""),45310.66666666667)</f>
        <v>45310.66667</v>
      </c>
      <c r="E4" s="1">
        <f>IFERROR(__xludf.DUMMYFUNCTION("""COMPUTED_VALUE"""),853.09)</f>
        <v>853.09</v>
      </c>
      <c r="G4" s="2">
        <f>IFERROR(__xludf.DUMMYFUNCTION("""COMPUTED_VALUE"""),45310.66666666667)</f>
        <v>45310.66667</v>
      </c>
      <c r="H4" s="1">
        <f>IFERROR(__xludf.DUMMYFUNCTION("""COMPUTED_VALUE"""),830.59)</f>
        <v>830.59</v>
      </c>
      <c r="J4" s="2">
        <f>IFERROR(__xludf.DUMMYFUNCTION("""COMPUTED_VALUE"""),45310.66666666667)</f>
        <v>45310.66667</v>
      </c>
      <c r="K4" s="1">
        <f>IFERROR(__xludf.DUMMYFUNCTION("""COMPUTED_VALUE"""),837.79)</f>
        <v>837.79</v>
      </c>
      <c r="M4" s="2">
        <f>IFERROR(__xludf.DUMMYFUNCTION("""COMPUTED_VALUE"""),45310.66666666667)</f>
        <v>45310.66667</v>
      </c>
      <c r="N4" s="1">
        <f>IFERROR(__xludf.DUMMYFUNCTION("""COMPUTED_VALUE"""),2.110571008E9)</f>
        <v>2110571008</v>
      </c>
    </row>
    <row r="5">
      <c r="A5" s="2">
        <f>IFERROR(__xludf.DUMMYFUNCTION("""COMPUTED_VALUE"""),45317.66666666667)</f>
        <v>45317.66667</v>
      </c>
      <c r="B5" s="1">
        <f>IFERROR(__xludf.DUMMYFUNCTION("""COMPUTED_VALUE"""),837.85)</f>
        <v>837.85</v>
      </c>
      <c r="D5" s="2">
        <f>IFERROR(__xludf.DUMMYFUNCTION("""COMPUTED_VALUE"""),45317.66666666667)</f>
        <v>45317.66667</v>
      </c>
      <c r="E5" s="1">
        <f>IFERROR(__xludf.DUMMYFUNCTION("""COMPUTED_VALUE"""),844.81)</f>
        <v>844.81</v>
      </c>
      <c r="G5" s="2">
        <f>IFERROR(__xludf.DUMMYFUNCTION("""COMPUTED_VALUE"""),45317.66666666667)</f>
        <v>45317.66667</v>
      </c>
      <c r="H5" s="1">
        <f>IFERROR(__xludf.DUMMYFUNCTION("""COMPUTED_VALUE"""),810.82)</f>
        <v>810.82</v>
      </c>
      <c r="J5" s="2">
        <f>IFERROR(__xludf.DUMMYFUNCTION("""COMPUTED_VALUE"""),45317.66666666667)</f>
        <v>45317.66667</v>
      </c>
      <c r="K5" s="1">
        <f>IFERROR(__xludf.DUMMYFUNCTION("""COMPUTED_VALUE"""),821.7)</f>
        <v>821.7</v>
      </c>
      <c r="M5" s="2">
        <f>IFERROR(__xludf.DUMMYFUNCTION("""COMPUTED_VALUE"""),45317.66666666667)</f>
        <v>45317.66667</v>
      </c>
      <c r="N5" s="1">
        <f>IFERROR(__xludf.DUMMYFUNCTION("""COMPUTED_VALUE"""),2.814657364E9)</f>
        <v>2814657364</v>
      </c>
    </row>
    <row r="6">
      <c r="A6" s="2">
        <f>IFERROR(__xludf.DUMMYFUNCTION("""COMPUTED_VALUE"""),45324.66666666667)</f>
        <v>45324.66667</v>
      </c>
      <c r="B6" s="1">
        <f>IFERROR(__xludf.DUMMYFUNCTION("""COMPUTED_VALUE"""),824.1)</f>
        <v>824.1</v>
      </c>
      <c r="D6" s="2">
        <f>IFERROR(__xludf.DUMMYFUNCTION("""COMPUTED_VALUE"""),45324.66666666667)</f>
        <v>45324.66667</v>
      </c>
      <c r="E6" s="1">
        <f>IFERROR(__xludf.DUMMYFUNCTION("""COMPUTED_VALUE"""),839.28)</f>
        <v>839.28</v>
      </c>
      <c r="G6" s="2">
        <f>IFERROR(__xludf.DUMMYFUNCTION("""COMPUTED_VALUE"""),45324.66666666667)</f>
        <v>45324.66667</v>
      </c>
      <c r="H6" s="1">
        <f>IFERROR(__xludf.DUMMYFUNCTION("""COMPUTED_VALUE"""),822.67)</f>
        <v>822.67</v>
      </c>
      <c r="J6" s="2">
        <f>IFERROR(__xludf.DUMMYFUNCTION("""COMPUTED_VALUE"""),45324.66666666667)</f>
        <v>45324.66667</v>
      </c>
      <c r="K6" s="1">
        <f>IFERROR(__xludf.DUMMYFUNCTION("""COMPUTED_VALUE"""),835.99)</f>
        <v>835.99</v>
      </c>
      <c r="M6" s="2">
        <f>IFERROR(__xludf.DUMMYFUNCTION("""COMPUTED_VALUE"""),45324.66666666667)</f>
        <v>45324.66667</v>
      </c>
      <c r="N6" s="1">
        <f>IFERROR(__xludf.DUMMYFUNCTION("""COMPUTED_VALUE"""),3.10597127E9)</f>
        <v>3105971270</v>
      </c>
    </row>
    <row r="7">
      <c r="A7" s="2">
        <f>IFERROR(__xludf.DUMMYFUNCTION("""COMPUTED_VALUE"""),45331.66666666667)</f>
        <v>45331.66667</v>
      </c>
      <c r="B7" s="1">
        <f>IFERROR(__xludf.DUMMYFUNCTION("""COMPUTED_VALUE"""),831.8)</f>
        <v>831.8</v>
      </c>
      <c r="D7" s="2">
        <f>IFERROR(__xludf.DUMMYFUNCTION("""COMPUTED_VALUE"""),45331.66666666667)</f>
        <v>45331.66667</v>
      </c>
      <c r="E7" s="1">
        <f>IFERROR(__xludf.DUMMYFUNCTION("""COMPUTED_VALUE"""),836.4)</f>
        <v>836.4</v>
      </c>
      <c r="G7" s="2">
        <f>IFERROR(__xludf.DUMMYFUNCTION("""COMPUTED_VALUE"""),45331.66666666667)</f>
        <v>45331.66667</v>
      </c>
      <c r="H7" s="1">
        <f>IFERROR(__xludf.DUMMYFUNCTION("""COMPUTED_VALUE"""),819.78)</f>
        <v>819.78</v>
      </c>
      <c r="J7" s="2">
        <f>IFERROR(__xludf.DUMMYFUNCTION("""COMPUTED_VALUE"""),45331.66666666667)</f>
        <v>45331.66667</v>
      </c>
      <c r="K7" s="1">
        <f>IFERROR(__xludf.DUMMYFUNCTION("""COMPUTED_VALUE"""),832.66)</f>
        <v>832.66</v>
      </c>
      <c r="M7" s="2">
        <f>IFERROR(__xludf.DUMMYFUNCTION("""COMPUTED_VALUE"""),45331.66666666667)</f>
        <v>45331.66667</v>
      </c>
      <c r="N7" s="1">
        <f>IFERROR(__xludf.DUMMYFUNCTION("""COMPUTED_VALUE"""),2.996140833E9)</f>
        <v>2996140833</v>
      </c>
    </row>
    <row r="8">
      <c r="A8" s="2">
        <f>IFERROR(__xludf.DUMMYFUNCTION("""COMPUTED_VALUE"""),45338.66666666667)</f>
        <v>45338.66667</v>
      </c>
      <c r="B8" s="1">
        <f>IFERROR(__xludf.DUMMYFUNCTION("""COMPUTED_VALUE"""),831.83)</f>
        <v>831.83</v>
      </c>
      <c r="D8" s="2">
        <f>IFERROR(__xludf.DUMMYFUNCTION("""COMPUTED_VALUE"""),45338.66666666667)</f>
        <v>45338.66667</v>
      </c>
      <c r="E8" s="1">
        <f>IFERROR(__xludf.DUMMYFUNCTION("""COMPUTED_VALUE"""),840.09)</f>
        <v>840.09</v>
      </c>
      <c r="G8" s="2">
        <f>IFERROR(__xludf.DUMMYFUNCTION("""COMPUTED_VALUE"""),45338.66666666667)</f>
        <v>45338.66667</v>
      </c>
      <c r="H8" s="1">
        <f>IFERROR(__xludf.DUMMYFUNCTION("""COMPUTED_VALUE"""),817.19)</f>
        <v>817.19</v>
      </c>
      <c r="J8" s="2">
        <f>IFERROR(__xludf.DUMMYFUNCTION("""COMPUTED_VALUE"""),45338.66666666667)</f>
        <v>45338.66667</v>
      </c>
      <c r="K8" s="1">
        <f>IFERROR(__xludf.DUMMYFUNCTION("""COMPUTED_VALUE"""),835.69)</f>
        <v>835.69</v>
      </c>
      <c r="M8" s="2">
        <f>IFERROR(__xludf.DUMMYFUNCTION("""COMPUTED_VALUE"""),45338.66666666667)</f>
        <v>45338.66667</v>
      </c>
      <c r="N8" s="1">
        <f>IFERROR(__xludf.DUMMYFUNCTION("""COMPUTED_VALUE"""),2.603970679E9)</f>
        <v>2603970679</v>
      </c>
    </row>
    <row r="9">
      <c r="A9" s="2">
        <f>IFERROR(__xludf.DUMMYFUNCTION("""COMPUTED_VALUE"""),45345.66666666667)</f>
        <v>45345.66667</v>
      </c>
      <c r="B9" s="1">
        <f>IFERROR(__xludf.DUMMYFUNCTION("""COMPUTED_VALUE"""),832.72)</f>
        <v>832.72</v>
      </c>
      <c r="D9" s="2">
        <f>IFERROR(__xludf.DUMMYFUNCTION("""COMPUTED_VALUE"""),45345.66666666667)</f>
        <v>45345.66667</v>
      </c>
      <c r="E9" s="1">
        <f>IFERROR(__xludf.DUMMYFUNCTION("""COMPUTED_VALUE"""),846.51)</f>
        <v>846.51</v>
      </c>
      <c r="G9" s="2">
        <f>IFERROR(__xludf.DUMMYFUNCTION("""COMPUTED_VALUE"""),45345.66666666667)</f>
        <v>45345.66667</v>
      </c>
      <c r="H9" s="1">
        <f>IFERROR(__xludf.DUMMYFUNCTION("""COMPUTED_VALUE"""),831.01)</f>
        <v>831.01</v>
      </c>
      <c r="J9" s="2">
        <f>IFERROR(__xludf.DUMMYFUNCTION("""COMPUTED_VALUE"""),45345.66666666667)</f>
        <v>45345.66667</v>
      </c>
      <c r="K9" s="1">
        <f>IFERROR(__xludf.DUMMYFUNCTION("""COMPUTED_VALUE"""),841.56)</f>
        <v>841.56</v>
      </c>
      <c r="M9" s="2">
        <f>IFERROR(__xludf.DUMMYFUNCTION("""COMPUTED_VALUE"""),45345.66666666667)</f>
        <v>45345.66667</v>
      </c>
      <c r="N9" s="1">
        <f>IFERROR(__xludf.DUMMYFUNCTION("""COMPUTED_VALUE"""),2.172432351E9)</f>
        <v>2172432351</v>
      </c>
    </row>
    <row r="10">
      <c r="A10" s="2">
        <f>IFERROR(__xludf.DUMMYFUNCTION("""COMPUTED_VALUE"""),45352.66666666667)</f>
        <v>45352.66667</v>
      </c>
      <c r="B10" s="1">
        <f>IFERROR(__xludf.DUMMYFUNCTION("""COMPUTED_VALUE"""),841.7)</f>
        <v>841.7</v>
      </c>
      <c r="D10" s="2">
        <f>IFERROR(__xludf.DUMMYFUNCTION("""COMPUTED_VALUE"""),45352.66666666667)</f>
        <v>45352.66667</v>
      </c>
      <c r="E10" s="1">
        <f>IFERROR(__xludf.DUMMYFUNCTION("""COMPUTED_VALUE"""),852.03)</f>
        <v>852.03</v>
      </c>
      <c r="G10" s="2">
        <f>IFERROR(__xludf.DUMMYFUNCTION("""COMPUTED_VALUE"""),45352.66666666667)</f>
        <v>45352.66667</v>
      </c>
      <c r="H10" s="1">
        <f>IFERROR(__xludf.DUMMYFUNCTION("""COMPUTED_VALUE"""),839.08)</f>
        <v>839.08</v>
      </c>
      <c r="J10" s="2">
        <f>IFERROR(__xludf.DUMMYFUNCTION("""COMPUTED_VALUE"""),45352.66666666667)</f>
        <v>45352.66667</v>
      </c>
      <c r="K10" s="1">
        <f>IFERROR(__xludf.DUMMYFUNCTION("""COMPUTED_VALUE"""),846.7)</f>
        <v>846.7</v>
      </c>
      <c r="M10" s="2">
        <f>IFERROR(__xludf.DUMMYFUNCTION("""COMPUTED_VALUE"""),45352.66666666667)</f>
        <v>45352.66667</v>
      </c>
      <c r="N10" s="1">
        <f>IFERROR(__xludf.DUMMYFUNCTION("""COMPUTED_VALUE"""),2.652644321E9)</f>
        <v>2652644321</v>
      </c>
    </row>
    <row r="11">
      <c r="A11" s="2">
        <f>IFERROR(__xludf.DUMMYFUNCTION("""COMPUTED_VALUE"""),45359.66666666667)</f>
        <v>45359.66667</v>
      </c>
      <c r="B11" s="1">
        <f>IFERROR(__xludf.DUMMYFUNCTION("""COMPUTED_VALUE"""),843.65)</f>
        <v>843.65</v>
      </c>
      <c r="D11" s="2">
        <f>IFERROR(__xludf.DUMMYFUNCTION("""COMPUTED_VALUE"""),45359.66666666667)</f>
        <v>45359.66667</v>
      </c>
      <c r="E11" s="1">
        <f>IFERROR(__xludf.DUMMYFUNCTION("""COMPUTED_VALUE"""),843.65)</f>
        <v>843.65</v>
      </c>
      <c r="G11" s="2">
        <f>IFERROR(__xludf.DUMMYFUNCTION("""COMPUTED_VALUE"""),45359.66666666667)</f>
        <v>45359.66667</v>
      </c>
      <c r="H11" s="1">
        <f>IFERROR(__xludf.DUMMYFUNCTION("""COMPUTED_VALUE"""),822.4)</f>
        <v>822.4</v>
      </c>
      <c r="J11" s="2">
        <f>IFERROR(__xludf.DUMMYFUNCTION("""COMPUTED_VALUE"""),45359.66666666667)</f>
        <v>45359.66667</v>
      </c>
      <c r="K11" s="1">
        <f>IFERROR(__xludf.DUMMYFUNCTION("""COMPUTED_VALUE"""),828.6)</f>
        <v>828.6</v>
      </c>
      <c r="M11" s="2">
        <f>IFERROR(__xludf.DUMMYFUNCTION("""COMPUTED_VALUE"""),45359.66666666667)</f>
        <v>45359.66667</v>
      </c>
      <c r="N11" s="1">
        <f>IFERROR(__xludf.DUMMYFUNCTION("""COMPUTED_VALUE"""),2.739119288E9)</f>
        <v>2739119288</v>
      </c>
    </row>
    <row r="12">
      <c r="A12" s="2">
        <f>IFERROR(__xludf.DUMMYFUNCTION("""COMPUTED_VALUE"""),45366.66666666667)</f>
        <v>45366.66667</v>
      </c>
      <c r="B12" s="1">
        <f>IFERROR(__xludf.DUMMYFUNCTION("""COMPUTED_VALUE"""),829.43)</f>
        <v>829.43</v>
      </c>
      <c r="D12" s="2">
        <f>IFERROR(__xludf.DUMMYFUNCTION("""COMPUTED_VALUE"""),45366.66666666667)</f>
        <v>45366.66667</v>
      </c>
      <c r="E12" s="1">
        <f>IFERROR(__xludf.DUMMYFUNCTION("""COMPUTED_VALUE"""),839.84)</f>
        <v>839.84</v>
      </c>
      <c r="G12" s="2">
        <f>IFERROR(__xludf.DUMMYFUNCTION("""COMPUTED_VALUE"""),45366.66666666667)</f>
        <v>45366.66667</v>
      </c>
      <c r="H12" s="1">
        <f>IFERROR(__xludf.DUMMYFUNCTION("""COMPUTED_VALUE"""),818.01)</f>
        <v>818.01</v>
      </c>
      <c r="J12" s="2">
        <f>IFERROR(__xludf.DUMMYFUNCTION("""COMPUTED_VALUE"""),45366.66666666667)</f>
        <v>45366.66667</v>
      </c>
      <c r="K12" s="1">
        <f>IFERROR(__xludf.DUMMYFUNCTION("""COMPUTED_VALUE"""),823.02)</f>
        <v>823.02</v>
      </c>
      <c r="M12" s="2">
        <f>IFERROR(__xludf.DUMMYFUNCTION("""COMPUTED_VALUE"""),45366.66666666667)</f>
        <v>45366.66667</v>
      </c>
      <c r="N12" s="1">
        <f>IFERROR(__xludf.DUMMYFUNCTION("""COMPUTED_VALUE"""),3.113758716E9)</f>
        <v>3113758716</v>
      </c>
    </row>
    <row r="13">
      <c r="A13" s="2">
        <f>IFERROR(__xludf.DUMMYFUNCTION("""COMPUTED_VALUE"""),45373.66666666667)</f>
        <v>45373.66667</v>
      </c>
      <c r="B13" s="1">
        <f>IFERROR(__xludf.DUMMYFUNCTION("""COMPUTED_VALUE"""),828.98)</f>
        <v>828.98</v>
      </c>
      <c r="D13" s="2">
        <f>IFERROR(__xludf.DUMMYFUNCTION("""COMPUTED_VALUE"""),45373.66666666667)</f>
        <v>45373.66667</v>
      </c>
      <c r="E13" s="1">
        <f>IFERROR(__xludf.DUMMYFUNCTION("""COMPUTED_VALUE"""),847.35)</f>
        <v>847.35</v>
      </c>
      <c r="G13" s="2">
        <f>IFERROR(__xludf.DUMMYFUNCTION("""COMPUTED_VALUE"""),45373.66666666667)</f>
        <v>45373.66667</v>
      </c>
      <c r="H13" s="1">
        <f>IFERROR(__xludf.DUMMYFUNCTION("""COMPUTED_VALUE"""),824.9)</f>
        <v>824.9</v>
      </c>
      <c r="J13" s="2">
        <f>IFERROR(__xludf.DUMMYFUNCTION("""COMPUTED_VALUE"""),45373.66666666667)</f>
        <v>45373.66667</v>
      </c>
      <c r="K13" s="1">
        <f>IFERROR(__xludf.DUMMYFUNCTION("""COMPUTED_VALUE"""),834.98)</f>
        <v>834.98</v>
      </c>
      <c r="M13" s="2">
        <f>IFERROR(__xludf.DUMMYFUNCTION("""COMPUTED_VALUE"""),45373.66666666667)</f>
        <v>45373.66667</v>
      </c>
      <c r="N13" s="1">
        <f>IFERROR(__xludf.DUMMYFUNCTION("""COMPUTED_VALUE"""),2.417986355E9)</f>
        <v>2417986355</v>
      </c>
    </row>
    <row r="14">
      <c r="A14" s="2">
        <f>IFERROR(__xludf.DUMMYFUNCTION("""COMPUTED_VALUE"""),45379.66666666667)</f>
        <v>45379.66667</v>
      </c>
      <c r="B14" s="1">
        <f>IFERROR(__xludf.DUMMYFUNCTION("""COMPUTED_VALUE"""),833.69)</f>
        <v>833.69</v>
      </c>
      <c r="D14" s="2">
        <f>IFERROR(__xludf.DUMMYFUNCTION("""COMPUTED_VALUE"""),45379.66666666667)</f>
        <v>45379.66667</v>
      </c>
      <c r="E14" s="1">
        <f>IFERROR(__xludf.DUMMYFUNCTION("""COMPUTED_VALUE"""),850.36)</f>
        <v>850.36</v>
      </c>
      <c r="G14" s="2">
        <f>IFERROR(__xludf.DUMMYFUNCTION("""COMPUTED_VALUE"""),45379.66666666667)</f>
        <v>45379.66667</v>
      </c>
      <c r="H14" s="1">
        <f>IFERROR(__xludf.DUMMYFUNCTION("""COMPUTED_VALUE"""),832.24)</f>
        <v>832.24</v>
      </c>
      <c r="J14" s="2">
        <f>IFERROR(__xludf.DUMMYFUNCTION("""COMPUTED_VALUE"""),45379.66666666667)</f>
        <v>45379.66667</v>
      </c>
      <c r="K14" s="1">
        <f>IFERROR(__xludf.DUMMYFUNCTION("""COMPUTED_VALUE"""),847.01)</f>
        <v>847.01</v>
      </c>
      <c r="M14" s="2">
        <f>IFERROR(__xludf.DUMMYFUNCTION("""COMPUTED_VALUE"""),45379.66666666667)</f>
        <v>45379.66667</v>
      </c>
      <c r="N14" s="1">
        <f>IFERROR(__xludf.DUMMYFUNCTION("""COMPUTED_VALUE"""),2.055379716E9)</f>
        <v>2055379716</v>
      </c>
    </row>
    <row r="15">
      <c r="A15" s="2">
        <f>IFERROR(__xludf.DUMMYFUNCTION("""COMPUTED_VALUE"""),45387.66666666667)</f>
        <v>45387.66667</v>
      </c>
      <c r="B15" s="1">
        <f>IFERROR(__xludf.DUMMYFUNCTION("""COMPUTED_VALUE"""),847.4)</f>
        <v>847.4</v>
      </c>
      <c r="D15" s="2">
        <f>IFERROR(__xludf.DUMMYFUNCTION("""COMPUTED_VALUE"""),45387.66666666667)</f>
        <v>45387.66667</v>
      </c>
      <c r="E15" s="1">
        <f>IFERROR(__xludf.DUMMYFUNCTION("""COMPUTED_VALUE"""),847.62)</f>
        <v>847.62</v>
      </c>
      <c r="G15" s="2">
        <f>IFERROR(__xludf.DUMMYFUNCTION("""COMPUTED_VALUE"""),45387.66666666667)</f>
        <v>45387.66667</v>
      </c>
      <c r="H15" s="1">
        <f>IFERROR(__xludf.DUMMYFUNCTION("""COMPUTED_VALUE"""),812.28)</f>
        <v>812.28</v>
      </c>
      <c r="J15" s="2">
        <f>IFERROR(__xludf.DUMMYFUNCTION("""COMPUTED_VALUE"""),45387.66666666667)</f>
        <v>45387.66667</v>
      </c>
      <c r="K15" s="1">
        <f>IFERROR(__xludf.DUMMYFUNCTION("""COMPUTED_VALUE"""),815.19)</f>
        <v>815.19</v>
      </c>
      <c r="M15" s="2">
        <f>IFERROR(__xludf.DUMMYFUNCTION("""COMPUTED_VALUE"""),45387.66666666667)</f>
        <v>45387.66667</v>
      </c>
      <c r="N15" s="1">
        <f>IFERROR(__xludf.DUMMYFUNCTION("""COMPUTED_VALUE"""),2.637544156E9)</f>
        <v>2637544156</v>
      </c>
    </row>
    <row r="16">
      <c r="A16" s="2">
        <f>IFERROR(__xludf.DUMMYFUNCTION("""COMPUTED_VALUE"""),45394.66666666667)</f>
        <v>45394.66667</v>
      </c>
      <c r="B16" s="1">
        <f>IFERROR(__xludf.DUMMYFUNCTION("""COMPUTED_VALUE"""),818.94)</f>
        <v>818.94</v>
      </c>
      <c r="D16" s="2">
        <f>IFERROR(__xludf.DUMMYFUNCTION("""COMPUTED_VALUE"""),45394.66666666667)</f>
        <v>45394.66667</v>
      </c>
      <c r="E16" s="1">
        <f>IFERROR(__xludf.DUMMYFUNCTION("""COMPUTED_VALUE"""),829.17)</f>
        <v>829.17</v>
      </c>
      <c r="G16" s="2">
        <f>IFERROR(__xludf.DUMMYFUNCTION("""COMPUTED_VALUE"""),45394.66666666667)</f>
        <v>45394.66667</v>
      </c>
      <c r="H16" s="1">
        <f>IFERROR(__xludf.DUMMYFUNCTION("""COMPUTED_VALUE"""),803.27)</f>
        <v>803.27</v>
      </c>
      <c r="J16" s="2">
        <f>IFERROR(__xludf.DUMMYFUNCTION("""COMPUTED_VALUE"""),45394.66666666667)</f>
        <v>45394.66667</v>
      </c>
      <c r="K16" s="1">
        <f>IFERROR(__xludf.DUMMYFUNCTION("""COMPUTED_VALUE"""),805.13)</f>
        <v>805.13</v>
      </c>
      <c r="M16" s="2">
        <f>IFERROR(__xludf.DUMMYFUNCTION("""COMPUTED_VALUE"""),45394.66666666667)</f>
        <v>45394.66667</v>
      </c>
      <c r="N16" s="1">
        <f>IFERROR(__xludf.DUMMYFUNCTION("""COMPUTED_VALUE"""),2.294045836E9)</f>
        <v>2294045836</v>
      </c>
    </row>
    <row r="17">
      <c r="A17" s="2">
        <f>IFERROR(__xludf.DUMMYFUNCTION("""COMPUTED_VALUE"""),45401.66666666667)</f>
        <v>45401.66667</v>
      </c>
      <c r="B17" s="1">
        <f>IFERROR(__xludf.DUMMYFUNCTION("""COMPUTED_VALUE"""),806.28)</f>
        <v>806.28</v>
      </c>
      <c r="D17" s="2">
        <f>IFERROR(__xludf.DUMMYFUNCTION("""COMPUTED_VALUE"""),45401.66666666667)</f>
        <v>45401.66667</v>
      </c>
      <c r="E17" s="1">
        <f>IFERROR(__xludf.DUMMYFUNCTION("""COMPUTED_VALUE"""),809.24)</f>
        <v>809.24</v>
      </c>
      <c r="G17" s="2">
        <f>IFERROR(__xludf.DUMMYFUNCTION("""COMPUTED_VALUE"""),45401.66666666667)</f>
        <v>45401.66667</v>
      </c>
      <c r="H17" s="1">
        <f>IFERROR(__xludf.DUMMYFUNCTION("""COMPUTED_VALUE"""),787.22)</f>
        <v>787.22</v>
      </c>
      <c r="J17" s="2">
        <f>IFERROR(__xludf.DUMMYFUNCTION("""COMPUTED_VALUE"""),45401.66666666667)</f>
        <v>45401.66667</v>
      </c>
      <c r="K17" s="1">
        <f>IFERROR(__xludf.DUMMYFUNCTION("""COMPUTED_VALUE"""),796.29)</f>
        <v>796.29</v>
      </c>
      <c r="M17" s="2">
        <f>IFERROR(__xludf.DUMMYFUNCTION("""COMPUTED_VALUE"""),45401.66666666667)</f>
        <v>45401.66667</v>
      </c>
      <c r="N17" s="1">
        <f>IFERROR(__xludf.DUMMYFUNCTION("""COMPUTED_VALUE"""),2.451799875E9)</f>
        <v>2451799875</v>
      </c>
    </row>
    <row r="18">
      <c r="A18" s="2">
        <f>IFERROR(__xludf.DUMMYFUNCTION("""COMPUTED_VALUE"""),45408.66666666667)</f>
        <v>45408.66667</v>
      </c>
      <c r="B18" s="1">
        <f>IFERROR(__xludf.DUMMYFUNCTION("""COMPUTED_VALUE"""),792.11)</f>
        <v>792.11</v>
      </c>
      <c r="D18" s="2">
        <f>IFERROR(__xludf.DUMMYFUNCTION("""COMPUTED_VALUE"""),45408.66666666667)</f>
        <v>45408.66667</v>
      </c>
      <c r="E18" s="1">
        <f>IFERROR(__xludf.DUMMYFUNCTION("""COMPUTED_VALUE"""),831.61)</f>
        <v>831.61</v>
      </c>
      <c r="G18" s="2">
        <f>IFERROR(__xludf.DUMMYFUNCTION("""COMPUTED_VALUE"""),45408.66666666667)</f>
        <v>45408.66667</v>
      </c>
      <c r="H18" s="1">
        <f>IFERROR(__xludf.DUMMYFUNCTION("""COMPUTED_VALUE"""),790.19)</f>
        <v>790.19</v>
      </c>
      <c r="J18" s="2">
        <f>IFERROR(__xludf.DUMMYFUNCTION("""COMPUTED_VALUE"""),45408.66666666667)</f>
        <v>45408.66667</v>
      </c>
      <c r="K18" s="1">
        <f>IFERROR(__xludf.DUMMYFUNCTION("""COMPUTED_VALUE"""),826.28)</f>
        <v>826.28</v>
      </c>
      <c r="M18" s="2">
        <f>IFERROR(__xludf.DUMMYFUNCTION("""COMPUTED_VALUE"""),45408.66666666667)</f>
        <v>45408.66667</v>
      </c>
      <c r="N18" s="1">
        <f>IFERROR(__xludf.DUMMYFUNCTION("""COMPUTED_VALUE"""),2.787926109E9)</f>
        <v>2787926109</v>
      </c>
    </row>
    <row r="19">
      <c r="A19" s="2">
        <f>IFERROR(__xludf.DUMMYFUNCTION("""COMPUTED_VALUE"""),45415.66666666667)</f>
        <v>45415.66667</v>
      </c>
      <c r="B19" s="1">
        <f>IFERROR(__xludf.DUMMYFUNCTION("""COMPUTED_VALUE"""),841.67)</f>
        <v>841.67</v>
      </c>
      <c r="D19" s="2">
        <f>IFERROR(__xludf.DUMMYFUNCTION("""COMPUTED_VALUE"""),45415.66666666667)</f>
        <v>45415.66667</v>
      </c>
      <c r="E19" s="1">
        <f>IFERROR(__xludf.DUMMYFUNCTION("""COMPUTED_VALUE"""),851.13)</f>
        <v>851.13</v>
      </c>
      <c r="G19" s="2">
        <f>IFERROR(__xludf.DUMMYFUNCTION("""COMPUTED_VALUE"""),45415.66666666667)</f>
        <v>45415.66667</v>
      </c>
      <c r="H19" s="1">
        <f>IFERROR(__xludf.DUMMYFUNCTION("""COMPUTED_VALUE"""),827.25)</f>
        <v>827.25</v>
      </c>
      <c r="J19" s="2">
        <f>IFERROR(__xludf.DUMMYFUNCTION("""COMPUTED_VALUE"""),45415.66666666667)</f>
        <v>45415.66667</v>
      </c>
      <c r="K19" s="1">
        <f>IFERROR(__xludf.DUMMYFUNCTION("""COMPUTED_VALUE"""),839.11)</f>
        <v>839.11</v>
      </c>
      <c r="M19" s="2">
        <f>IFERROR(__xludf.DUMMYFUNCTION("""COMPUTED_VALUE"""),45415.66666666667)</f>
        <v>45415.66667</v>
      </c>
      <c r="N19" s="1">
        <f>IFERROR(__xludf.DUMMYFUNCTION("""COMPUTED_VALUE"""),2.704559889E9)</f>
        <v>2704559889</v>
      </c>
    </row>
    <row r="20">
      <c r="A20" s="2">
        <f>IFERROR(__xludf.DUMMYFUNCTION("""COMPUTED_VALUE"""),45422.66666666667)</f>
        <v>45422.66667</v>
      </c>
      <c r="B20" s="1">
        <f>IFERROR(__xludf.DUMMYFUNCTION("""COMPUTED_VALUE"""),842.48)</f>
        <v>842.48</v>
      </c>
      <c r="D20" s="2">
        <f>IFERROR(__xludf.DUMMYFUNCTION("""COMPUTED_VALUE"""),45422.66666666667)</f>
        <v>45422.66667</v>
      </c>
      <c r="E20" s="1">
        <f>IFERROR(__xludf.DUMMYFUNCTION("""COMPUTED_VALUE"""),845.51)</f>
        <v>845.51</v>
      </c>
      <c r="G20" s="2">
        <f>IFERROR(__xludf.DUMMYFUNCTION("""COMPUTED_VALUE"""),45422.66666666667)</f>
        <v>45422.66667</v>
      </c>
      <c r="H20" s="1">
        <f>IFERROR(__xludf.DUMMYFUNCTION("""COMPUTED_VALUE"""),835.21)</f>
        <v>835.21</v>
      </c>
      <c r="J20" s="2">
        <f>IFERROR(__xludf.DUMMYFUNCTION("""COMPUTED_VALUE"""),45422.66666666667)</f>
        <v>45422.66667</v>
      </c>
      <c r="K20" s="1">
        <f>IFERROR(__xludf.DUMMYFUNCTION("""COMPUTED_VALUE"""),839.86)</f>
        <v>839.86</v>
      </c>
      <c r="M20" s="2">
        <f>IFERROR(__xludf.DUMMYFUNCTION("""COMPUTED_VALUE"""),45422.66666666667)</f>
        <v>45422.66667</v>
      </c>
      <c r="N20" s="1">
        <f>IFERROR(__xludf.DUMMYFUNCTION("""COMPUTED_VALUE"""),2.436255737E9)</f>
        <v>2436255737</v>
      </c>
    </row>
    <row r="21">
      <c r="A21" s="2">
        <f>IFERROR(__xludf.DUMMYFUNCTION("""COMPUTED_VALUE"""),45429.66666666667)</f>
        <v>45429.66667</v>
      </c>
      <c r="B21" s="1">
        <f>IFERROR(__xludf.DUMMYFUNCTION("""COMPUTED_VALUE"""),842.32)</f>
        <v>842.32</v>
      </c>
      <c r="D21" s="2">
        <f>IFERROR(__xludf.DUMMYFUNCTION("""COMPUTED_VALUE"""),45429.66666666667)</f>
        <v>45429.66667</v>
      </c>
      <c r="E21" s="1">
        <f>IFERROR(__xludf.DUMMYFUNCTION("""COMPUTED_VALUE"""),850.98)</f>
        <v>850.98</v>
      </c>
      <c r="G21" s="2">
        <f>IFERROR(__xludf.DUMMYFUNCTION("""COMPUTED_VALUE"""),45429.66666666667)</f>
        <v>45429.66667</v>
      </c>
      <c r="H21" s="1">
        <f>IFERROR(__xludf.DUMMYFUNCTION("""COMPUTED_VALUE"""),841.48)</f>
        <v>841.48</v>
      </c>
      <c r="J21" s="2">
        <f>IFERROR(__xludf.DUMMYFUNCTION("""COMPUTED_VALUE"""),45429.66666666667)</f>
        <v>45429.66667</v>
      </c>
      <c r="K21" s="1">
        <f>IFERROR(__xludf.DUMMYFUNCTION("""COMPUTED_VALUE"""),847.83)</f>
        <v>847.83</v>
      </c>
      <c r="M21" s="2">
        <f>IFERROR(__xludf.DUMMYFUNCTION("""COMPUTED_VALUE"""),45429.66666666667)</f>
        <v>45429.66667</v>
      </c>
      <c r="N21" s="1">
        <f>IFERROR(__xludf.DUMMYFUNCTION("""COMPUTED_VALUE"""),2.582526777E9)</f>
        <v>2582526777</v>
      </c>
    </row>
    <row r="22">
      <c r="A22" s="2">
        <f>IFERROR(__xludf.DUMMYFUNCTION("""COMPUTED_VALUE"""),45436.66666666667)</f>
        <v>45436.66667</v>
      </c>
      <c r="B22" s="1">
        <f>IFERROR(__xludf.DUMMYFUNCTION("""COMPUTED_VALUE"""),847.71)</f>
        <v>847.71</v>
      </c>
      <c r="D22" s="2">
        <f>IFERROR(__xludf.DUMMYFUNCTION("""COMPUTED_VALUE"""),45436.66666666667)</f>
        <v>45436.66667</v>
      </c>
      <c r="E22" s="1">
        <f>IFERROR(__xludf.DUMMYFUNCTION("""COMPUTED_VALUE"""),853.17)</f>
        <v>853.17</v>
      </c>
      <c r="G22" s="2">
        <f>IFERROR(__xludf.DUMMYFUNCTION("""COMPUTED_VALUE"""),45436.66666666667)</f>
        <v>45436.66667</v>
      </c>
      <c r="H22" s="1">
        <f>IFERROR(__xludf.DUMMYFUNCTION("""COMPUTED_VALUE"""),830.41)</f>
        <v>830.41</v>
      </c>
      <c r="J22" s="2">
        <f>IFERROR(__xludf.DUMMYFUNCTION("""COMPUTED_VALUE"""),45436.66666666667)</f>
        <v>45436.66667</v>
      </c>
      <c r="K22" s="1">
        <f>IFERROR(__xludf.DUMMYFUNCTION("""COMPUTED_VALUE"""),837.09)</f>
        <v>837.09</v>
      </c>
      <c r="M22" s="2">
        <f>IFERROR(__xludf.DUMMYFUNCTION("""COMPUTED_VALUE"""),45436.66666666667)</f>
        <v>45436.66667</v>
      </c>
      <c r="N22" s="1">
        <f>IFERROR(__xludf.DUMMYFUNCTION("""COMPUTED_VALUE"""),2.220881121E9)</f>
        <v>2220881121</v>
      </c>
    </row>
    <row r="23">
      <c r="A23" s="2">
        <f>IFERROR(__xludf.DUMMYFUNCTION("""COMPUTED_VALUE"""),45443.66666666667)</f>
        <v>45443.66667</v>
      </c>
      <c r="B23" s="1">
        <f>IFERROR(__xludf.DUMMYFUNCTION("""COMPUTED_VALUE"""),833.41)</f>
        <v>833.41</v>
      </c>
      <c r="D23" s="2">
        <f>IFERROR(__xludf.DUMMYFUNCTION("""COMPUTED_VALUE"""),45443.66666666667)</f>
        <v>45443.66667</v>
      </c>
      <c r="E23" s="1">
        <f>IFERROR(__xludf.DUMMYFUNCTION("""COMPUTED_VALUE"""),839.99)</f>
        <v>839.99</v>
      </c>
      <c r="G23" s="2">
        <f>IFERROR(__xludf.DUMMYFUNCTION("""COMPUTED_VALUE"""),45443.66666666667)</f>
        <v>45443.66667</v>
      </c>
      <c r="H23" s="1">
        <f>IFERROR(__xludf.DUMMYFUNCTION("""COMPUTED_VALUE"""),820.48)</f>
        <v>820.48</v>
      </c>
      <c r="J23" s="2">
        <f>IFERROR(__xludf.DUMMYFUNCTION("""COMPUTED_VALUE"""),45443.66666666667)</f>
        <v>45443.66667</v>
      </c>
      <c r="K23" s="1">
        <f>IFERROR(__xludf.DUMMYFUNCTION("""COMPUTED_VALUE"""),839.64)</f>
        <v>839.64</v>
      </c>
      <c r="M23" s="2">
        <f>IFERROR(__xludf.DUMMYFUNCTION("""COMPUTED_VALUE"""),45443.66666666667)</f>
        <v>45443.66667</v>
      </c>
      <c r="N23" s="1">
        <f>IFERROR(__xludf.DUMMYFUNCTION("""COMPUTED_VALUE"""),2.06173302E9)</f>
        <v>2061733020</v>
      </c>
    </row>
    <row r="24">
      <c r="A24" s="2">
        <f>IFERROR(__xludf.DUMMYFUNCTION("""COMPUTED_VALUE"""),45450.66666666667)</f>
        <v>45450.66667</v>
      </c>
      <c r="B24" s="1">
        <f>IFERROR(__xludf.DUMMYFUNCTION("""COMPUTED_VALUE"""),839.29)</f>
        <v>839.29</v>
      </c>
      <c r="D24" s="2">
        <f>IFERROR(__xludf.DUMMYFUNCTION("""COMPUTED_VALUE"""),45450.66666666667)</f>
        <v>45450.66667</v>
      </c>
      <c r="E24" s="1">
        <f>IFERROR(__xludf.DUMMYFUNCTION("""COMPUTED_VALUE"""),845.35)</f>
        <v>845.35</v>
      </c>
      <c r="G24" s="2">
        <f>IFERROR(__xludf.DUMMYFUNCTION("""COMPUTED_VALUE"""),45450.66666666667)</f>
        <v>45450.66667</v>
      </c>
      <c r="H24" s="1">
        <f>IFERROR(__xludf.DUMMYFUNCTION("""COMPUTED_VALUE"""),830.87)</f>
        <v>830.87</v>
      </c>
      <c r="J24" s="2">
        <f>IFERROR(__xludf.DUMMYFUNCTION("""COMPUTED_VALUE"""),45450.66666666667)</f>
        <v>45450.66667</v>
      </c>
      <c r="K24" s="1">
        <f>IFERROR(__xludf.DUMMYFUNCTION("""COMPUTED_VALUE"""),837.85)</f>
        <v>837.85</v>
      </c>
      <c r="M24" s="2">
        <f>IFERROR(__xludf.DUMMYFUNCTION("""COMPUTED_VALUE"""),45450.66666666667)</f>
        <v>45450.66667</v>
      </c>
      <c r="N24" s="1">
        <f>IFERROR(__xludf.DUMMYFUNCTION("""COMPUTED_VALUE"""),2.184662853E9)</f>
        <v>2184662853</v>
      </c>
    </row>
    <row r="25">
      <c r="A25" s="2">
        <f>IFERROR(__xludf.DUMMYFUNCTION("""COMPUTED_VALUE"""),45457.66666666667)</f>
        <v>45457.66667</v>
      </c>
      <c r="B25" s="1">
        <f>IFERROR(__xludf.DUMMYFUNCTION("""COMPUTED_VALUE"""),835.28)</f>
        <v>835.28</v>
      </c>
      <c r="D25" s="2">
        <f>IFERROR(__xludf.DUMMYFUNCTION("""COMPUTED_VALUE"""),45457.66666666667)</f>
        <v>45457.66667</v>
      </c>
      <c r="E25" s="1">
        <f>IFERROR(__xludf.DUMMYFUNCTION("""COMPUTED_VALUE"""),836.52)</f>
        <v>836.52</v>
      </c>
      <c r="G25" s="2">
        <f>IFERROR(__xludf.DUMMYFUNCTION("""COMPUTED_VALUE"""),45457.66666666667)</f>
        <v>45457.66667</v>
      </c>
      <c r="H25" s="1">
        <f>IFERROR(__xludf.DUMMYFUNCTION("""COMPUTED_VALUE"""),820.96)</f>
        <v>820.96</v>
      </c>
      <c r="J25" s="2">
        <f>IFERROR(__xludf.DUMMYFUNCTION("""COMPUTED_VALUE"""),45457.66666666667)</f>
        <v>45457.66667</v>
      </c>
      <c r="K25" s="1">
        <f>IFERROR(__xludf.DUMMYFUNCTION("""COMPUTED_VALUE"""),824.4)</f>
        <v>824.4</v>
      </c>
      <c r="M25" s="2">
        <f>IFERROR(__xludf.DUMMYFUNCTION("""COMPUTED_VALUE"""),45457.66666666667)</f>
        <v>45457.66667</v>
      </c>
      <c r="N25" s="1">
        <f>IFERROR(__xludf.DUMMYFUNCTION("""COMPUTED_VALUE"""),2.265111366E9)</f>
        <v>2265111366</v>
      </c>
    </row>
    <row r="26">
      <c r="A26" s="2">
        <f>IFERROR(__xludf.DUMMYFUNCTION("""COMPUTED_VALUE"""),45464.66666666667)</f>
        <v>45464.66667</v>
      </c>
      <c r="B26" s="1">
        <f>IFERROR(__xludf.DUMMYFUNCTION("""COMPUTED_VALUE"""),823.24)</f>
        <v>823.24</v>
      </c>
      <c r="D26" s="2">
        <f>IFERROR(__xludf.DUMMYFUNCTION("""COMPUTED_VALUE"""),45464.66666666667)</f>
        <v>45464.66667</v>
      </c>
      <c r="E26" s="1">
        <f>IFERROR(__xludf.DUMMYFUNCTION("""COMPUTED_VALUE"""),839.67)</f>
        <v>839.67</v>
      </c>
      <c r="G26" s="2">
        <f>IFERROR(__xludf.DUMMYFUNCTION("""COMPUTED_VALUE"""),45464.66666666667)</f>
        <v>45464.66667</v>
      </c>
      <c r="H26" s="1">
        <f>IFERROR(__xludf.DUMMYFUNCTION("""COMPUTED_VALUE"""),820.04)</f>
        <v>820.04</v>
      </c>
      <c r="J26" s="2">
        <f>IFERROR(__xludf.DUMMYFUNCTION("""COMPUTED_VALUE"""),45464.66666666667)</f>
        <v>45464.66667</v>
      </c>
      <c r="K26" s="1">
        <f>IFERROR(__xludf.DUMMYFUNCTION("""COMPUTED_VALUE"""),835.41)</f>
        <v>835.41</v>
      </c>
      <c r="M26" s="2">
        <f>IFERROR(__xludf.DUMMYFUNCTION("""COMPUTED_VALUE"""),45464.66666666667)</f>
        <v>45464.66667</v>
      </c>
      <c r="N26" s="1">
        <f>IFERROR(__xludf.DUMMYFUNCTION("""COMPUTED_VALUE"""),2.086281607E9)</f>
        <v>2086281607</v>
      </c>
    </row>
    <row r="27">
      <c r="A27" s="2">
        <f>IFERROR(__xludf.DUMMYFUNCTION("""COMPUTED_VALUE"""),45471.66666666667)</f>
        <v>45471.66667</v>
      </c>
      <c r="B27" s="1">
        <f>IFERROR(__xludf.DUMMYFUNCTION("""COMPUTED_VALUE"""),837.69)</f>
        <v>837.69</v>
      </c>
      <c r="D27" s="2">
        <f>IFERROR(__xludf.DUMMYFUNCTION("""COMPUTED_VALUE"""),45471.66666666667)</f>
        <v>45471.66667</v>
      </c>
      <c r="E27" s="1">
        <f>IFERROR(__xludf.DUMMYFUNCTION("""COMPUTED_VALUE"""),844.66)</f>
        <v>844.66</v>
      </c>
      <c r="G27" s="2">
        <f>IFERROR(__xludf.DUMMYFUNCTION("""COMPUTED_VALUE"""),45471.66666666667)</f>
        <v>45471.66667</v>
      </c>
      <c r="H27" s="1">
        <f>IFERROR(__xludf.DUMMYFUNCTION("""COMPUTED_VALUE"""),829.83)</f>
        <v>829.83</v>
      </c>
      <c r="J27" s="2">
        <f>IFERROR(__xludf.DUMMYFUNCTION("""COMPUTED_VALUE"""),45471.66666666667)</f>
        <v>45471.66667</v>
      </c>
      <c r="K27" s="1">
        <f>IFERROR(__xludf.DUMMYFUNCTION("""COMPUTED_VALUE"""),833.47)</f>
        <v>833.47</v>
      </c>
      <c r="M27" s="2">
        <f>IFERROR(__xludf.DUMMYFUNCTION("""COMPUTED_VALUE"""),45471.66666666667)</f>
        <v>45471.66667</v>
      </c>
      <c r="N27" s="1">
        <f>IFERROR(__xludf.DUMMYFUNCTION("""COMPUTED_VALUE"""),3.147173682E9)</f>
        <v>3147173682</v>
      </c>
    </row>
    <row r="28">
      <c r="A28" s="2">
        <f>IFERROR(__xludf.DUMMYFUNCTION("""COMPUTED_VALUE"""),45478.66666666667)</f>
        <v>45478.66667</v>
      </c>
      <c r="B28" s="1">
        <f>IFERROR(__xludf.DUMMYFUNCTION("""COMPUTED_VALUE"""),836.6)</f>
        <v>836.6</v>
      </c>
      <c r="D28" s="2">
        <f>IFERROR(__xludf.DUMMYFUNCTION("""COMPUTED_VALUE"""),45478.66666666667)</f>
        <v>45478.66667</v>
      </c>
      <c r="E28" s="1">
        <f>IFERROR(__xludf.DUMMYFUNCTION("""COMPUTED_VALUE"""),872.12)</f>
        <v>872.12</v>
      </c>
      <c r="G28" s="2">
        <f>IFERROR(__xludf.DUMMYFUNCTION("""COMPUTED_VALUE"""),45478.66666666667)</f>
        <v>45478.66667</v>
      </c>
      <c r="H28" s="1">
        <f>IFERROR(__xludf.DUMMYFUNCTION("""COMPUTED_VALUE"""),836.6)</f>
        <v>836.6</v>
      </c>
      <c r="J28" s="2">
        <f>IFERROR(__xludf.DUMMYFUNCTION("""COMPUTED_VALUE"""),45478.66666666667)</f>
        <v>45478.66667</v>
      </c>
      <c r="K28" s="1">
        <f>IFERROR(__xludf.DUMMYFUNCTION("""COMPUTED_VALUE"""),871.56)</f>
        <v>871.56</v>
      </c>
      <c r="M28" s="2">
        <f>IFERROR(__xludf.DUMMYFUNCTION("""COMPUTED_VALUE"""),45478.66666666667)</f>
        <v>45478.66667</v>
      </c>
      <c r="N28" s="1">
        <f>IFERROR(__xludf.DUMMYFUNCTION("""COMPUTED_VALUE"""),2.16594972E9)</f>
        <v>2165949720</v>
      </c>
    </row>
    <row r="29">
      <c r="A29" s="2">
        <f>IFERROR(__xludf.DUMMYFUNCTION("""COMPUTED_VALUE"""),45485.66666666667)</f>
        <v>45485.66667</v>
      </c>
      <c r="B29" s="1">
        <f>IFERROR(__xludf.DUMMYFUNCTION("""COMPUTED_VALUE"""),868.78)</f>
        <v>868.78</v>
      </c>
      <c r="D29" s="2">
        <f>IFERROR(__xludf.DUMMYFUNCTION("""COMPUTED_VALUE"""),45485.66666666667)</f>
        <v>45485.66667</v>
      </c>
      <c r="E29" s="1">
        <f>IFERROR(__xludf.DUMMYFUNCTION("""COMPUTED_VALUE"""),892.47)</f>
        <v>892.47</v>
      </c>
      <c r="G29" s="2">
        <f>IFERROR(__xludf.DUMMYFUNCTION("""COMPUTED_VALUE"""),45485.66666666667)</f>
        <v>45485.66667</v>
      </c>
      <c r="H29" s="1">
        <f>IFERROR(__xludf.DUMMYFUNCTION("""COMPUTED_VALUE"""),867.57)</f>
        <v>867.57</v>
      </c>
      <c r="J29" s="2">
        <f>IFERROR(__xludf.DUMMYFUNCTION("""COMPUTED_VALUE"""),45485.66666666667)</f>
        <v>45485.66667</v>
      </c>
      <c r="K29" s="1">
        <f>IFERROR(__xludf.DUMMYFUNCTION("""COMPUTED_VALUE"""),884.89)</f>
        <v>884.89</v>
      </c>
      <c r="M29" s="2">
        <f>IFERROR(__xludf.DUMMYFUNCTION("""COMPUTED_VALUE"""),45485.66666666667)</f>
        <v>45485.66667</v>
      </c>
      <c r="N29" s="1">
        <f>IFERROR(__xludf.DUMMYFUNCTION("""COMPUTED_VALUE"""),3.326712701E9)</f>
        <v>3326712701</v>
      </c>
    </row>
    <row r="30">
      <c r="A30" s="2">
        <f>IFERROR(__xludf.DUMMYFUNCTION("""COMPUTED_VALUE"""),45492.66666666667)</f>
        <v>45492.66667</v>
      </c>
      <c r="B30" s="1">
        <f>IFERROR(__xludf.DUMMYFUNCTION("""COMPUTED_VALUE"""),890.22)</f>
        <v>890.22</v>
      </c>
      <c r="D30" s="2">
        <f>IFERROR(__xludf.DUMMYFUNCTION("""COMPUTED_VALUE"""),45492.66666666667)</f>
        <v>45492.66667</v>
      </c>
      <c r="E30" s="1">
        <f>IFERROR(__xludf.DUMMYFUNCTION("""COMPUTED_VALUE"""),909.49)</f>
        <v>909.49</v>
      </c>
      <c r="G30" s="2">
        <f>IFERROR(__xludf.DUMMYFUNCTION("""COMPUTED_VALUE"""),45492.66666666667)</f>
        <v>45492.66667</v>
      </c>
      <c r="H30" s="1">
        <f>IFERROR(__xludf.DUMMYFUNCTION("""COMPUTED_VALUE"""),880.68)</f>
        <v>880.68</v>
      </c>
      <c r="J30" s="2">
        <f>IFERROR(__xludf.DUMMYFUNCTION("""COMPUTED_VALUE"""),45492.66666666667)</f>
        <v>45492.66667</v>
      </c>
      <c r="K30" s="1">
        <f>IFERROR(__xludf.DUMMYFUNCTION("""COMPUTED_VALUE"""),883.41)</f>
        <v>883.41</v>
      </c>
      <c r="M30" s="2">
        <f>IFERROR(__xludf.DUMMYFUNCTION("""COMPUTED_VALUE"""),45492.66666666667)</f>
        <v>45492.66667</v>
      </c>
      <c r="N30" s="1">
        <f>IFERROR(__xludf.DUMMYFUNCTION("""COMPUTED_VALUE"""),2.875567642E9)</f>
        <v>2875567642</v>
      </c>
    </row>
    <row r="31">
      <c r="A31" s="2">
        <f>IFERROR(__xludf.DUMMYFUNCTION("""COMPUTED_VALUE"""),45499.66666666667)</f>
        <v>45499.66667</v>
      </c>
      <c r="B31" s="1">
        <f>IFERROR(__xludf.DUMMYFUNCTION("""COMPUTED_VALUE"""),888.26)</f>
        <v>888.26</v>
      </c>
      <c r="D31" s="2">
        <f>IFERROR(__xludf.DUMMYFUNCTION("""COMPUTED_VALUE"""),45499.66666666667)</f>
        <v>45499.66667</v>
      </c>
      <c r="E31" s="1">
        <f>IFERROR(__xludf.DUMMYFUNCTION("""COMPUTED_VALUE"""),897.61)</f>
        <v>897.61</v>
      </c>
      <c r="G31" s="2">
        <f>IFERROR(__xludf.DUMMYFUNCTION("""COMPUTED_VALUE"""),45499.66666666667)</f>
        <v>45499.66667</v>
      </c>
      <c r="H31" s="1">
        <f>IFERROR(__xludf.DUMMYFUNCTION("""COMPUTED_VALUE"""),857.93)</f>
        <v>857.93</v>
      </c>
      <c r="J31" s="2">
        <f>IFERROR(__xludf.DUMMYFUNCTION("""COMPUTED_VALUE"""),45499.66666666667)</f>
        <v>45499.66667</v>
      </c>
      <c r="K31" s="1">
        <f>IFERROR(__xludf.DUMMYFUNCTION("""COMPUTED_VALUE"""),875.69)</f>
        <v>875.69</v>
      </c>
      <c r="M31" s="2">
        <f>IFERROR(__xludf.DUMMYFUNCTION("""COMPUTED_VALUE"""),45499.66666666667)</f>
        <v>45499.66667</v>
      </c>
      <c r="N31" s="1">
        <f>IFERROR(__xludf.DUMMYFUNCTION("""COMPUTED_VALUE"""),3.032296086E9)</f>
        <v>3032296086</v>
      </c>
    </row>
    <row r="32">
      <c r="A32" s="2">
        <f>IFERROR(__xludf.DUMMYFUNCTION("""COMPUTED_VALUE"""),45506.66666666667)</f>
        <v>45506.66667</v>
      </c>
      <c r="B32" s="1">
        <f>IFERROR(__xludf.DUMMYFUNCTION("""COMPUTED_VALUE"""),879.45)</f>
        <v>879.45</v>
      </c>
      <c r="D32" s="2">
        <f>IFERROR(__xludf.DUMMYFUNCTION("""COMPUTED_VALUE"""),45506.66666666667)</f>
        <v>45506.66667</v>
      </c>
      <c r="E32" s="1">
        <f>IFERROR(__xludf.DUMMYFUNCTION("""COMPUTED_VALUE"""),889.73)</f>
        <v>889.73</v>
      </c>
      <c r="G32" s="2">
        <f>IFERROR(__xludf.DUMMYFUNCTION("""COMPUTED_VALUE"""),45506.66666666667)</f>
        <v>45506.66667</v>
      </c>
      <c r="H32" s="1">
        <f>IFERROR(__xludf.DUMMYFUNCTION("""COMPUTED_VALUE"""),859.13)</f>
        <v>859.13</v>
      </c>
      <c r="J32" s="2">
        <f>IFERROR(__xludf.DUMMYFUNCTION("""COMPUTED_VALUE"""),45506.66666666667)</f>
        <v>45506.66667</v>
      </c>
      <c r="K32" s="1">
        <f>IFERROR(__xludf.DUMMYFUNCTION("""COMPUTED_VALUE"""),870.74)</f>
        <v>870.74</v>
      </c>
      <c r="M32" s="2">
        <f>IFERROR(__xludf.DUMMYFUNCTION("""COMPUTED_VALUE"""),45506.66666666667)</f>
        <v>45506.66667</v>
      </c>
      <c r="N32" s="1">
        <f>IFERROR(__xludf.DUMMYFUNCTION("""COMPUTED_VALUE"""),2.791417192E9)</f>
        <v>2791417192</v>
      </c>
    </row>
    <row r="33">
      <c r="A33" s="2">
        <f>IFERROR(__xludf.DUMMYFUNCTION("""COMPUTED_VALUE"""),45513.66666666667)</f>
        <v>45513.66667</v>
      </c>
      <c r="B33" s="1">
        <f>IFERROR(__xludf.DUMMYFUNCTION("""COMPUTED_VALUE"""),848.89)</f>
        <v>848.89</v>
      </c>
      <c r="D33" s="2">
        <f>IFERROR(__xludf.DUMMYFUNCTION("""COMPUTED_VALUE"""),45513.66666666667)</f>
        <v>45513.66667</v>
      </c>
      <c r="E33" s="1">
        <f>IFERROR(__xludf.DUMMYFUNCTION("""COMPUTED_VALUE"""),863.26)</f>
        <v>863.26</v>
      </c>
      <c r="G33" s="2">
        <f>IFERROR(__xludf.DUMMYFUNCTION("""COMPUTED_VALUE"""),45513.66666666667)</f>
        <v>45513.66667</v>
      </c>
      <c r="H33" s="1">
        <f>IFERROR(__xludf.DUMMYFUNCTION("""COMPUTED_VALUE"""),846.03)</f>
        <v>846.03</v>
      </c>
      <c r="J33" s="2">
        <f>IFERROR(__xludf.DUMMYFUNCTION("""COMPUTED_VALUE"""),45513.66666666667)</f>
        <v>45513.66667</v>
      </c>
      <c r="K33" s="1">
        <f>IFERROR(__xludf.DUMMYFUNCTION("""COMPUTED_VALUE"""),859.03)</f>
        <v>859.03</v>
      </c>
      <c r="M33" s="2">
        <f>IFERROR(__xludf.DUMMYFUNCTION("""COMPUTED_VALUE"""),45513.66666666667)</f>
        <v>45513.66667</v>
      </c>
      <c r="N33" s="1">
        <f>IFERROR(__xludf.DUMMYFUNCTION("""COMPUTED_VALUE"""),2.878278288E9)</f>
        <v>2878278288</v>
      </c>
    </row>
    <row r="34">
      <c r="A34" s="2">
        <f>IFERROR(__xludf.DUMMYFUNCTION("""COMPUTED_VALUE"""),45520.66666666667)</f>
        <v>45520.66667</v>
      </c>
      <c r="B34" s="1">
        <f>IFERROR(__xludf.DUMMYFUNCTION("""COMPUTED_VALUE"""),858.06)</f>
        <v>858.06</v>
      </c>
      <c r="D34" s="2">
        <f>IFERROR(__xludf.DUMMYFUNCTION("""COMPUTED_VALUE"""),45520.66666666667)</f>
        <v>45520.66667</v>
      </c>
      <c r="E34" s="1">
        <f>IFERROR(__xludf.DUMMYFUNCTION("""COMPUTED_VALUE"""),882.38)</f>
        <v>882.38</v>
      </c>
      <c r="G34" s="2">
        <f>IFERROR(__xludf.DUMMYFUNCTION("""COMPUTED_VALUE"""),45520.66666666667)</f>
        <v>45520.66667</v>
      </c>
      <c r="H34" s="1">
        <f>IFERROR(__xludf.DUMMYFUNCTION("""COMPUTED_VALUE"""),848.93)</f>
        <v>848.93</v>
      </c>
      <c r="J34" s="2">
        <f>IFERROR(__xludf.DUMMYFUNCTION("""COMPUTED_VALUE"""),45520.66666666667)</f>
        <v>45520.66667</v>
      </c>
      <c r="K34" s="1">
        <f>IFERROR(__xludf.DUMMYFUNCTION("""COMPUTED_VALUE"""),880.83)</f>
        <v>880.83</v>
      </c>
      <c r="M34" s="2">
        <f>IFERROR(__xludf.DUMMYFUNCTION("""COMPUTED_VALUE"""),45520.66666666667)</f>
        <v>45520.66667</v>
      </c>
      <c r="N34" s="1">
        <f>IFERROR(__xludf.DUMMYFUNCTION("""COMPUTED_VALUE"""),2.35150491E9)</f>
        <v>2351504910</v>
      </c>
    </row>
    <row r="35">
      <c r="A35" s="2">
        <f>IFERROR(__xludf.DUMMYFUNCTION("""COMPUTED_VALUE"""),45527.66666666667)</f>
        <v>45527.66667</v>
      </c>
      <c r="B35" s="1">
        <f>IFERROR(__xludf.DUMMYFUNCTION("""COMPUTED_VALUE"""),883.01)</f>
        <v>883.01</v>
      </c>
      <c r="D35" s="2">
        <f>IFERROR(__xludf.DUMMYFUNCTION("""COMPUTED_VALUE"""),45527.66666666667)</f>
        <v>45527.66667</v>
      </c>
      <c r="E35" s="1">
        <f>IFERROR(__xludf.DUMMYFUNCTION("""COMPUTED_VALUE"""),901.81)</f>
        <v>901.81</v>
      </c>
      <c r="G35" s="2">
        <f>IFERROR(__xludf.DUMMYFUNCTION("""COMPUTED_VALUE"""),45527.66666666667)</f>
        <v>45527.66667</v>
      </c>
      <c r="H35" s="1">
        <f>IFERROR(__xludf.DUMMYFUNCTION("""COMPUTED_VALUE"""),881.79)</f>
        <v>881.79</v>
      </c>
      <c r="J35" s="2">
        <f>IFERROR(__xludf.DUMMYFUNCTION("""COMPUTED_VALUE"""),45527.66666666667)</f>
        <v>45527.66667</v>
      </c>
      <c r="K35" s="1">
        <f>IFERROR(__xludf.DUMMYFUNCTION("""COMPUTED_VALUE"""),901.55)</f>
        <v>901.55</v>
      </c>
      <c r="M35" s="2">
        <f>IFERROR(__xludf.DUMMYFUNCTION("""COMPUTED_VALUE"""),45527.66666666667)</f>
        <v>45527.66667</v>
      </c>
      <c r="N35" s="1">
        <f>IFERROR(__xludf.DUMMYFUNCTION("""COMPUTED_VALUE"""),2.331058658E9)</f>
        <v>2331058658</v>
      </c>
    </row>
    <row r="36">
      <c r="A36" s="2">
        <f>IFERROR(__xludf.DUMMYFUNCTION("""COMPUTED_VALUE"""),45534.66666666667)</f>
        <v>45534.66667</v>
      </c>
      <c r="B36" s="1">
        <f>IFERROR(__xludf.DUMMYFUNCTION("""COMPUTED_VALUE"""),900.91)</f>
        <v>900.91</v>
      </c>
      <c r="D36" s="2">
        <f>IFERROR(__xludf.DUMMYFUNCTION("""COMPUTED_VALUE"""),45534.66666666667)</f>
        <v>45534.66667</v>
      </c>
      <c r="E36" s="1">
        <f>IFERROR(__xludf.DUMMYFUNCTION("""COMPUTED_VALUE"""),902.99)</f>
        <v>902.99</v>
      </c>
      <c r="G36" s="2">
        <f>IFERROR(__xludf.DUMMYFUNCTION("""COMPUTED_VALUE"""),45534.66666666667)</f>
        <v>45534.66667</v>
      </c>
      <c r="H36" s="1">
        <f>IFERROR(__xludf.DUMMYFUNCTION("""COMPUTED_VALUE"""),884.99)</f>
        <v>884.99</v>
      </c>
      <c r="J36" s="2">
        <f>IFERROR(__xludf.DUMMYFUNCTION("""COMPUTED_VALUE"""),45534.66666666667)</f>
        <v>45534.66667</v>
      </c>
      <c r="K36" s="1">
        <f>IFERROR(__xludf.DUMMYFUNCTION("""COMPUTED_VALUE"""),901.22)</f>
        <v>901.22</v>
      </c>
      <c r="M36" s="2">
        <f>IFERROR(__xludf.DUMMYFUNCTION("""COMPUTED_VALUE"""),45534.66666666667)</f>
        <v>45534.66667</v>
      </c>
      <c r="N36" s="1">
        <f>IFERROR(__xludf.DUMMYFUNCTION("""COMPUTED_VALUE"""),2.135915883E9)</f>
        <v>2135915883</v>
      </c>
    </row>
    <row r="37">
      <c r="A37" s="2">
        <f>IFERROR(__xludf.DUMMYFUNCTION("""COMPUTED_VALUE"""),45541.66666666667)</f>
        <v>45541.66667</v>
      </c>
      <c r="B37" s="1">
        <f>IFERROR(__xludf.DUMMYFUNCTION("""COMPUTED_VALUE"""),900.66)</f>
        <v>900.66</v>
      </c>
      <c r="D37" s="2">
        <f>IFERROR(__xludf.DUMMYFUNCTION("""COMPUTED_VALUE"""),45541.66666666667)</f>
        <v>45541.66667</v>
      </c>
      <c r="E37" s="1">
        <f>IFERROR(__xludf.DUMMYFUNCTION("""COMPUTED_VALUE"""),923.1)</f>
        <v>923.1</v>
      </c>
      <c r="G37" s="2">
        <f>IFERROR(__xludf.DUMMYFUNCTION("""COMPUTED_VALUE"""),45541.66666666667)</f>
        <v>45541.66667</v>
      </c>
      <c r="H37" s="1">
        <f>IFERROR(__xludf.DUMMYFUNCTION("""COMPUTED_VALUE"""),898.51)</f>
        <v>898.51</v>
      </c>
      <c r="J37" s="2">
        <f>IFERROR(__xludf.DUMMYFUNCTION("""COMPUTED_VALUE"""),45541.66666666667)</f>
        <v>45541.66667</v>
      </c>
      <c r="K37" s="1">
        <f>IFERROR(__xludf.DUMMYFUNCTION("""COMPUTED_VALUE"""),898.53)</f>
        <v>898.53</v>
      </c>
      <c r="M37" s="2">
        <f>IFERROR(__xludf.DUMMYFUNCTION("""COMPUTED_VALUE"""),45541.66666666667)</f>
        <v>45541.66667</v>
      </c>
      <c r="N37" s="1">
        <f>IFERROR(__xludf.DUMMYFUNCTION("""COMPUTED_VALUE"""),2.008860915E9)</f>
        <v>2008860915</v>
      </c>
    </row>
    <row r="38">
      <c r="A38" s="2">
        <f>IFERROR(__xludf.DUMMYFUNCTION("""COMPUTED_VALUE"""),45548.66666666667)</f>
        <v>45548.66667</v>
      </c>
      <c r="B38" s="1">
        <f>IFERROR(__xludf.DUMMYFUNCTION("""COMPUTED_VALUE"""),902.77)</f>
        <v>902.77</v>
      </c>
      <c r="D38" s="2">
        <f>IFERROR(__xludf.DUMMYFUNCTION("""COMPUTED_VALUE"""),45548.66666666667)</f>
        <v>45548.66667</v>
      </c>
      <c r="E38" s="1">
        <f>IFERROR(__xludf.DUMMYFUNCTION("""COMPUTED_VALUE"""),916.15)</f>
        <v>916.15</v>
      </c>
      <c r="G38" s="2">
        <f>IFERROR(__xludf.DUMMYFUNCTION("""COMPUTED_VALUE"""),45548.66666666667)</f>
        <v>45548.66667</v>
      </c>
      <c r="H38" s="1">
        <f>IFERROR(__xludf.DUMMYFUNCTION("""COMPUTED_VALUE"""),889.68)</f>
        <v>889.68</v>
      </c>
      <c r="J38" s="2">
        <f>IFERROR(__xludf.DUMMYFUNCTION("""COMPUTED_VALUE"""),45548.66666666667)</f>
        <v>45548.66667</v>
      </c>
      <c r="K38" s="1">
        <f>IFERROR(__xludf.DUMMYFUNCTION("""COMPUTED_VALUE"""),915.98)</f>
        <v>915.98</v>
      </c>
      <c r="M38" s="2">
        <f>IFERROR(__xludf.DUMMYFUNCTION("""COMPUTED_VALUE"""),45548.66666666667)</f>
        <v>45548.66667</v>
      </c>
      <c r="N38" s="1">
        <f>IFERROR(__xludf.DUMMYFUNCTION("""COMPUTED_VALUE"""),2.245400101E9)</f>
        <v>2245400101</v>
      </c>
    </row>
    <row r="39">
      <c r="A39" s="2">
        <f>IFERROR(__xludf.DUMMYFUNCTION("""COMPUTED_VALUE"""),45555.66666666667)</f>
        <v>45555.66667</v>
      </c>
      <c r="B39" s="1">
        <f>IFERROR(__xludf.DUMMYFUNCTION("""COMPUTED_VALUE"""),916.78)</f>
        <v>916.78</v>
      </c>
      <c r="D39" s="2">
        <f>IFERROR(__xludf.DUMMYFUNCTION("""COMPUTED_VALUE"""),45555.66666666667)</f>
        <v>45555.66667</v>
      </c>
      <c r="E39" s="1">
        <f>IFERROR(__xludf.DUMMYFUNCTION("""COMPUTED_VALUE"""),925.44)</f>
        <v>925.44</v>
      </c>
      <c r="G39" s="2">
        <f>IFERROR(__xludf.DUMMYFUNCTION("""COMPUTED_VALUE"""),45555.66666666667)</f>
        <v>45555.66667</v>
      </c>
      <c r="H39" s="1">
        <f>IFERROR(__xludf.DUMMYFUNCTION("""COMPUTED_VALUE"""),911.97)</f>
        <v>911.97</v>
      </c>
      <c r="J39" s="2">
        <f>IFERROR(__xludf.DUMMYFUNCTION("""COMPUTED_VALUE"""),45555.66666666667)</f>
        <v>45555.66667</v>
      </c>
      <c r="K39" s="1">
        <f>IFERROR(__xludf.DUMMYFUNCTION("""COMPUTED_VALUE"""),917.95)</f>
        <v>917.95</v>
      </c>
      <c r="M39" s="2">
        <f>IFERROR(__xludf.DUMMYFUNCTION("""COMPUTED_VALUE"""),45555.66666666667)</f>
        <v>45555.66667</v>
      </c>
      <c r="N39" s="1">
        <f>IFERROR(__xludf.DUMMYFUNCTION("""COMPUTED_VALUE"""),2.966568823E9)</f>
        <v>2966568823</v>
      </c>
    </row>
    <row r="40">
      <c r="A40" s="2">
        <f>IFERROR(__xludf.DUMMYFUNCTION("""COMPUTED_VALUE"""),45562.66666666667)</f>
        <v>45562.66667</v>
      </c>
      <c r="B40" s="1">
        <f>IFERROR(__xludf.DUMMYFUNCTION("""COMPUTED_VALUE"""),920.63)</f>
        <v>920.63</v>
      </c>
      <c r="D40" s="2">
        <f>IFERROR(__xludf.DUMMYFUNCTION("""COMPUTED_VALUE"""),45562.66666666667)</f>
        <v>45562.66667</v>
      </c>
      <c r="E40" s="1">
        <f>IFERROR(__xludf.DUMMYFUNCTION("""COMPUTED_VALUE"""),943.32)</f>
        <v>943.32</v>
      </c>
      <c r="G40" s="2">
        <f>IFERROR(__xludf.DUMMYFUNCTION("""COMPUTED_VALUE"""),45562.66666666667)</f>
        <v>45562.66667</v>
      </c>
      <c r="H40" s="1">
        <f>IFERROR(__xludf.DUMMYFUNCTION("""COMPUTED_VALUE"""),919.53)</f>
        <v>919.53</v>
      </c>
      <c r="J40" s="2">
        <f>IFERROR(__xludf.DUMMYFUNCTION("""COMPUTED_VALUE"""),45562.66666666667)</f>
        <v>45562.66667</v>
      </c>
      <c r="K40" s="1">
        <f>IFERROR(__xludf.DUMMYFUNCTION("""COMPUTED_VALUE"""),940.65)</f>
        <v>940.65</v>
      </c>
      <c r="M40" s="2">
        <f>IFERROR(__xludf.DUMMYFUNCTION("""COMPUTED_VALUE"""),45562.66666666667)</f>
        <v>45562.66667</v>
      </c>
      <c r="N40" s="1">
        <f>IFERROR(__xludf.DUMMYFUNCTION("""COMPUTED_VALUE"""),2.198353178E9)</f>
        <v>2198353178</v>
      </c>
    </row>
    <row r="41">
      <c r="A41" s="2">
        <f>IFERROR(__xludf.DUMMYFUNCTION("""COMPUTED_VALUE"""),45569.66666666667)</f>
        <v>45569.66667</v>
      </c>
      <c r="B41" s="1">
        <f>IFERROR(__xludf.DUMMYFUNCTION("""COMPUTED_VALUE"""),939.57)</f>
        <v>939.57</v>
      </c>
      <c r="D41" s="2">
        <f>IFERROR(__xludf.DUMMYFUNCTION("""COMPUTED_VALUE"""),45569.66666666667)</f>
        <v>45569.66667</v>
      </c>
      <c r="E41" s="1">
        <f>IFERROR(__xludf.DUMMYFUNCTION("""COMPUTED_VALUE"""),942.08)</f>
        <v>942.08</v>
      </c>
      <c r="G41" s="2">
        <f>IFERROR(__xludf.DUMMYFUNCTION("""COMPUTED_VALUE"""),45569.66666666667)</f>
        <v>45569.66667</v>
      </c>
      <c r="H41" s="1">
        <f>IFERROR(__xludf.DUMMYFUNCTION("""COMPUTED_VALUE"""),903.82)</f>
        <v>903.82</v>
      </c>
      <c r="J41" s="2">
        <f>IFERROR(__xludf.DUMMYFUNCTION("""COMPUTED_VALUE"""),45569.66666666667)</f>
        <v>45569.66667</v>
      </c>
      <c r="K41" s="1">
        <f>IFERROR(__xludf.DUMMYFUNCTION("""COMPUTED_VALUE"""),913.88)</f>
        <v>913.88</v>
      </c>
      <c r="M41" s="2">
        <f>IFERROR(__xludf.DUMMYFUNCTION("""COMPUTED_VALUE"""),45569.66666666667)</f>
        <v>45569.66667</v>
      </c>
      <c r="N41" s="1">
        <f>IFERROR(__xludf.DUMMYFUNCTION("""COMPUTED_VALUE"""),2.287398973E9)</f>
        <v>2287398973</v>
      </c>
    </row>
    <row r="42">
      <c r="A42" s="2">
        <f>IFERROR(__xludf.DUMMYFUNCTION("""COMPUTED_VALUE"""),45576.66666666667)</f>
        <v>45576.66667</v>
      </c>
      <c r="B42" s="1">
        <f>IFERROR(__xludf.DUMMYFUNCTION("""COMPUTED_VALUE"""),912.28)</f>
        <v>912.28</v>
      </c>
      <c r="D42" s="2">
        <f>IFERROR(__xludf.DUMMYFUNCTION("""COMPUTED_VALUE"""),45576.66666666667)</f>
        <v>45576.66667</v>
      </c>
      <c r="E42" s="1">
        <f>IFERROR(__xludf.DUMMYFUNCTION("""COMPUTED_VALUE"""),912.28)</f>
        <v>912.28</v>
      </c>
      <c r="G42" s="2">
        <f>IFERROR(__xludf.DUMMYFUNCTION("""COMPUTED_VALUE"""),45576.66666666667)</f>
        <v>45576.66667</v>
      </c>
      <c r="H42" s="1">
        <f>IFERROR(__xludf.DUMMYFUNCTION("""COMPUTED_VALUE"""),887.54)</f>
        <v>887.54</v>
      </c>
      <c r="J42" s="2">
        <f>IFERROR(__xludf.DUMMYFUNCTION("""COMPUTED_VALUE"""),45576.66666666667)</f>
        <v>45576.66667</v>
      </c>
      <c r="K42" s="1">
        <f>IFERROR(__xludf.DUMMYFUNCTION("""COMPUTED_VALUE"""),892.68)</f>
        <v>892.68</v>
      </c>
      <c r="M42" s="2">
        <f>IFERROR(__xludf.DUMMYFUNCTION("""COMPUTED_VALUE"""),45576.66666666667)</f>
        <v>45576.66667</v>
      </c>
      <c r="N42" s="1">
        <f>IFERROR(__xludf.DUMMYFUNCTION("""COMPUTED_VALUE"""),1.937214845E9)</f>
        <v>1937214845</v>
      </c>
    </row>
    <row r="43">
      <c r="A43" s="2">
        <f>IFERROR(__xludf.DUMMYFUNCTION("""COMPUTED_VALUE"""),45583.66666666667)</f>
        <v>45583.66667</v>
      </c>
      <c r="B43" s="1">
        <f>IFERROR(__xludf.DUMMYFUNCTION("""COMPUTED_VALUE"""),894.41)</f>
        <v>894.41</v>
      </c>
      <c r="D43" s="2">
        <f>IFERROR(__xludf.DUMMYFUNCTION("""COMPUTED_VALUE"""),45583.66666666667)</f>
        <v>45583.66667</v>
      </c>
      <c r="E43" s="1">
        <f>IFERROR(__xludf.DUMMYFUNCTION("""COMPUTED_VALUE"""),906.76)</f>
        <v>906.76</v>
      </c>
      <c r="G43" s="2">
        <f>IFERROR(__xludf.DUMMYFUNCTION("""COMPUTED_VALUE"""),45583.66666666667)</f>
        <v>45583.66667</v>
      </c>
      <c r="H43" s="1">
        <f>IFERROR(__xludf.DUMMYFUNCTION("""COMPUTED_VALUE"""),890.32)</f>
        <v>890.32</v>
      </c>
      <c r="J43" s="2">
        <f>IFERROR(__xludf.DUMMYFUNCTION("""COMPUTED_VALUE"""),45583.66666666667)</f>
        <v>45583.66667</v>
      </c>
      <c r="K43" s="1">
        <f>IFERROR(__xludf.DUMMYFUNCTION("""COMPUTED_VALUE"""),902.47)</f>
        <v>902.47</v>
      </c>
      <c r="M43" s="2">
        <f>IFERROR(__xludf.DUMMYFUNCTION("""COMPUTED_VALUE"""),45583.66666666667)</f>
        <v>45583.66667</v>
      </c>
      <c r="N43" s="1">
        <f>IFERROR(__xludf.DUMMYFUNCTION("""COMPUTED_VALUE"""),2.105727084E9)</f>
        <v>2105727084</v>
      </c>
    </row>
    <row r="44">
      <c r="A44" s="2">
        <f>IFERROR(__xludf.DUMMYFUNCTION("""COMPUTED_VALUE"""),45590.66666666667)</f>
        <v>45590.66667</v>
      </c>
      <c r="B44" s="1">
        <f>IFERROR(__xludf.DUMMYFUNCTION("""COMPUTED_VALUE"""),901.3)</f>
        <v>901.3</v>
      </c>
      <c r="D44" s="2">
        <f>IFERROR(__xludf.DUMMYFUNCTION("""COMPUTED_VALUE"""),45590.66666666667)</f>
        <v>45590.66667</v>
      </c>
      <c r="E44" s="1">
        <f>IFERROR(__xludf.DUMMYFUNCTION("""COMPUTED_VALUE"""),930.84)</f>
        <v>930.84</v>
      </c>
      <c r="G44" s="2">
        <f>IFERROR(__xludf.DUMMYFUNCTION("""COMPUTED_VALUE"""),45590.66666666667)</f>
        <v>45590.66667</v>
      </c>
      <c r="H44" s="1">
        <f>IFERROR(__xludf.DUMMYFUNCTION("""COMPUTED_VALUE"""),884.54)</f>
        <v>884.54</v>
      </c>
      <c r="J44" s="2">
        <f>IFERROR(__xludf.DUMMYFUNCTION("""COMPUTED_VALUE"""),45590.66666666667)</f>
        <v>45590.66667</v>
      </c>
      <c r="K44" s="1">
        <f>IFERROR(__xludf.DUMMYFUNCTION("""COMPUTED_VALUE"""),923.04)</f>
        <v>923.04</v>
      </c>
      <c r="M44" s="2">
        <f>IFERROR(__xludf.DUMMYFUNCTION("""COMPUTED_VALUE"""),45590.66666666667)</f>
        <v>45590.66667</v>
      </c>
      <c r="N44" s="1">
        <f>IFERROR(__xludf.DUMMYFUNCTION("""COMPUTED_VALUE"""),2.416589267E9)</f>
        <v>2416589267</v>
      </c>
    </row>
    <row r="45">
      <c r="A45" s="2">
        <f>IFERROR(__xludf.DUMMYFUNCTION("""COMPUTED_VALUE"""),45597.66666666667)</f>
        <v>45597.66667</v>
      </c>
      <c r="B45" s="1">
        <f>IFERROR(__xludf.DUMMYFUNCTION("""COMPUTED_VALUE"""),924.88)</f>
        <v>924.88</v>
      </c>
      <c r="D45" s="2">
        <f>IFERROR(__xludf.DUMMYFUNCTION("""COMPUTED_VALUE"""),45597.66666666667)</f>
        <v>45597.66667</v>
      </c>
      <c r="E45" s="1">
        <f>IFERROR(__xludf.DUMMYFUNCTION("""COMPUTED_VALUE"""),930.26)</f>
        <v>930.26</v>
      </c>
      <c r="G45" s="2">
        <f>IFERROR(__xludf.DUMMYFUNCTION("""COMPUTED_VALUE"""),45597.66666666667)</f>
        <v>45597.66667</v>
      </c>
      <c r="H45" s="1">
        <f>IFERROR(__xludf.DUMMYFUNCTION("""COMPUTED_VALUE"""),895.25)</f>
        <v>895.25</v>
      </c>
      <c r="J45" s="2">
        <f>IFERROR(__xludf.DUMMYFUNCTION("""COMPUTED_VALUE"""),45597.66666666667)</f>
        <v>45597.66667</v>
      </c>
      <c r="K45" s="1">
        <f>IFERROR(__xludf.DUMMYFUNCTION("""COMPUTED_VALUE"""),896.72)</f>
        <v>896.72</v>
      </c>
      <c r="M45" s="2">
        <f>IFERROR(__xludf.DUMMYFUNCTION("""COMPUTED_VALUE"""),45597.66666666667)</f>
        <v>45597.66667</v>
      </c>
      <c r="N45" s="1">
        <f>IFERROR(__xludf.DUMMYFUNCTION("""COMPUTED_VALUE"""),2.788045275E9)</f>
        <v>2788045275</v>
      </c>
    </row>
    <row r="46">
      <c r="A46" s="2">
        <f>IFERROR(__xludf.DUMMYFUNCTION("""COMPUTED_VALUE"""),45604.66666666667)</f>
        <v>45604.66667</v>
      </c>
      <c r="B46" s="1">
        <f>IFERROR(__xludf.DUMMYFUNCTION("""COMPUTED_VALUE"""),894.54)</f>
        <v>894.54</v>
      </c>
      <c r="D46" s="2">
        <f>IFERROR(__xludf.DUMMYFUNCTION("""COMPUTED_VALUE"""),45604.66666666667)</f>
        <v>45604.66667</v>
      </c>
      <c r="E46" s="1">
        <f>IFERROR(__xludf.DUMMYFUNCTION("""COMPUTED_VALUE"""),960.97)</f>
        <v>960.97</v>
      </c>
      <c r="G46" s="2">
        <f>IFERROR(__xludf.DUMMYFUNCTION("""COMPUTED_VALUE"""),45604.66666666667)</f>
        <v>45604.66667</v>
      </c>
      <c r="H46" s="1">
        <f>IFERROR(__xludf.DUMMYFUNCTION("""COMPUTED_VALUE"""),892.18)</f>
        <v>892.18</v>
      </c>
      <c r="J46" s="2">
        <f>IFERROR(__xludf.DUMMYFUNCTION("""COMPUTED_VALUE"""),45604.66666666667)</f>
        <v>45604.66667</v>
      </c>
      <c r="K46" s="1">
        <f>IFERROR(__xludf.DUMMYFUNCTION("""COMPUTED_VALUE"""),955.74)</f>
        <v>955.74</v>
      </c>
      <c r="M46" s="2">
        <f>IFERROR(__xludf.DUMMYFUNCTION("""COMPUTED_VALUE"""),45604.66666666667)</f>
        <v>45604.66667</v>
      </c>
      <c r="N46" s="1">
        <f>IFERROR(__xludf.DUMMYFUNCTION("""COMPUTED_VALUE"""),3.0344005E9)</f>
        <v>3034400500</v>
      </c>
    </row>
    <row r="47">
      <c r="A47" s="2">
        <f>IFERROR(__xludf.DUMMYFUNCTION("""COMPUTED_VALUE"""),45611.66666666667)</f>
        <v>45611.66667</v>
      </c>
      <c r="B47" s="1">
        <f>IFERROR(__xludf.DUMMYFUNCTION("""COMPUTED_VALUE"""),974.62)</f>
        <v>974.62</v>
      </c>
      <c r="D47" s="2">
        <f>IFERROR(__xludf.DUMMYFUNCTION("""COMPUTED_VALUE"""),45611.66666666667)</f>
        <v>45611.66667</v>
      </c>
      <c r="E47" s="1">
        <f>IFERROR(__xludf.DUMMYFUNCTION("""COMPUTED_VALUE"""),985.27)</f>
        <v>985.27</v>
      </c>
      <c r="G47" s="2">
        <f>IFERROR(__xludf.DUMMYFUNCTION("""COMPUTED_VALUE"""),45611.66666666667)</f>
        <v>45611.66667</v>
      </c>
      <c r="H47" s="1">
        <f>IFERROR(__xludf.DUMMYFUNCTION("""COMPUTED_VALUE"""),944.73)</f>
        <v>944.73</v>
      </c>
      <c r="J47" s="2">
        <f>IFERROR(__xludf.DUMMYFUNCTION("""COMPUTED_VALUE"""),45611.66666666667)</f>
        <v>45611.66667</v>
      </c>
      <c r="K47" s="1">
        <f>IFERROR(__xludf.DUMMYFUNCTION("""COMPUTED_VALUE"""),949.68)</f>
        <v>949.68</v>
      </c>
      <c r="M47" s="2">
        <f>IFERROR(__xludf.DUMMYFUNCTION("""COMPUTED_VALUE"""),45611.66666666667)</f>
        <v>45611.66667</v>
      </c>
      <c r="N47" s="1">
        <f>IFERROR(__xludf.DUMMYFUNCTION("""COMPUTED_VALUE"""),3.181702986E9)</f>
        <v>3181702986</v>
      </c>
    </row>
    <row r="48">
      <c r="A48" s="2">
        <f>IFERROR(__xludf.DUMMYFUNCTION("""COMPUTED_VALUE"""),45618.66666666667)</f>
        <v>45618.66667</v>
      </c>
      <c r="B48" s="1">
        <f>IFERROR(__xludf.DUMMYFUNCTION("""COMPUTED_VALUE"""),965.37)</f>
        <v>965.37</v>
      </c>
      <c r="D48" s="2">
        <f>IFERROR(__xludf.DUMMYFUNCTION("""COMPUTED_VALUE"""),45618.66666666667)</f>
        <v>45618.66667</v>
      </c>
      <c r="E48" s="1">
        <f>IFERROR(__xludf.DUMMYFUNCTION("""COMPUTED_VALUE"""),992.26)</f>
        <v>992.26</v>
      </c>
      <c r="G48" s="2">
        <f>IFERROR(__xludf.DUMMYFUNCTION("""COMPUTED_VALUE"""),45618.66666666667)</f>
        <v>45618.66667</v>
      </c>
      <c r="H48" s="1">
        <f>IFERROR(__xludf.DUMMYFUNCTION("""COMPUTED_VALUE"""),955.2)</f>
        <v>955.2</v>
      </c>
      <c r="J48" s="2">
        <f>IFERROR(__xludf.DUMMYFUNCTION("""COMPUTED_VALUE"""),45618.66666666667)</f>
        <v>45618.66667</v>
      </c>
      <c r="K48" s="1">
        <f>IFERROR(__xludf.DUMMYFUNCTION("""COMPUTED_VALUE"""),989.79)</f>
        <v>989.79</v>
      </c>
      <c r="M48" s="2">
        <f>IFERROR(__xludf.DUMMYFUNCTION("""COMPUTED_VALUE"""),45618.66666666667)</f>
        <v>45618.66667</v>
      </c>
      <c r="N48" s="1">
        <f>IFERROR(__xludf.DUMMYFUNCTION("""COMPUTED_VALUE"""),2.573916616E9)</f>
        <v>2573916616</v>
      </c>
    </row>
    <row r="49">
      <c r="A49" s="2">
        <f>IFERROR(__xludf.DUMMYFUNCTION("""COMPUTED_VALUE"""),45625.54166666667)</f>
        <v>45625.54167</v>
      </c>
      <c r="B49" s="1">
        <f>IFERROR(__xludf.DUMMYFUNCTION("""COMPUTED_VALUE"""),998.14)</f>
        <v>998.14</v>
      </c>
      <c r="D49" s="2">
        <f>IFERROR(__xludf.DUMMYFUNCTION("""COMPUTED_VALUE"""),45625.54166666667)</f>
        <v>45625.54167</v>
      </c>
      <c r="E49" s="1">
        <f>IFERROR(__xludf.DUMMYFUNCTION("""COMPUTED_VALUE"""),1004.81)</f>
        <v>1004.81</v>
      </c>
      <c r="G49" s="2">
        <f>IFERROR(__xludf.DUMMYFUNCTION("""COMPUTED_VALUE"""),45625.54166666667)</f>
        <v>45625.54167</v>
      </c>
      <c r="H49" s="1">
        <f>IFERROR(__xludf.DUMMYFUNCTION("""COMPUTED_VALUE"""),981.57)</f>
        <v>981.57</v>
      </c>
      <c r="J49" s="2">
        <f>IFERROR(__xludf.DUMMYFUNCTION("""COMPUTED_VALUE"""),45625.54166666667)</f>
        <v>45625.54167</v>
      </c>
      <c r="K49" s="1">
        <f>IFERROR(__xludf.DUMMYFUNCTION("""COMPUTED_VALUE"""),993.82)</f>
        <v>993.82</v>
      </c>
      <c r="M49" s="2">
        <f>IFERROR(__xludf.DUMMYFUNCTION("""COMPUTED_VALUE"""),45625.54166666667)</f>
        <v>45625.54167</v>
      </c>
      <c r="N49" s="1">
        <f>IFERROR(__xludf.DUMMYFUNCTION("""COMPUTED_VALUE"""),1.917771608E9)</f>
        <v>1917771608</v>
      </c>
    </row>
    <row r="50">
      <c r="A50" s="2">
        <f>IFERROR(__xludf.DUMMYFUNCTION("""COMPUTED_VALUE"""),45632.66666666667)</f>
        <v>45632.66667</v>
      </c>
      <c r="B50" s="1">
        <f>IFERROR(__xludf.DUMMYFUNCTION("""COMPUTED_VALUE"""),999.05)</f>
        <v>999.05</v>
      </c>
      <c r="D50" s="2">
        <f>IFERROR(__xludf.DUMMYFUNCTION("""COMPUTED_VALUE"""),45632.66666666667)</f>
        <v>45632.66667</v>
      </c>
      <c r="E50" s="1">
        <f>IFERROR(__xludf.DUMMYFUNCTION("""COMPUTED_VALUE"""),1014.56)</f>
        <v>1014.56</v>
      </c>
      <c r="G50" s="2">
        <f>IFERROR(__xludf.DUMMYFUNCTION("""COMPUTED_VALUE"""),45632.66666666667)</f>
        <v>45632.66667</v>
      </c>
      <c r="H50" s="1">
        <f>IFERROR(__xludf.DUMMYFUNCTION("""COMPUTED_VALUE"""),983.9)</f>
        <v>983.9</v>
      </c>
      <c r="J50" s="2">
        <f>IFERROR(__xludf.DUMMYFUNCTION("""COMPUTED_VALUE"""),45632.66666666667)</f>
        <v>45632.66667</v>
      </c>
      <c r="K50" s="1">
        <f>IFERROR(__xludf.DUMMYFUNCTION("""COMPUTED_VALUE"""),1014.33)</f>
        <v>1014.33</v>
      </c>
      <c r="M50" s="2">
        <f>IFERROR(__xludf.DUMMYFUNCTION("""COMPUTED_VALUE"""),45632.66666666667)</f>
        <v>45632.66667</v>
      </c>
      <c r="N50" s="1">
        <f>IFERROR(__xludf.DUMMYFUNCTION("""COMPUTED_VALUE"""),2.690730599E9)</f>
        <v>2690730599</v>
      </c>
    </row>
    <row r="51">
      <c r="A51" s="2">
        <f>IFERROR(__xludf.DUMMYFUNCTION("""COMPUTED_VALUE"""),45639.66666666667)</f>
        <v>45639.66667</v>
      </c>
      <c r="B51" s="1">
        <f>IFERROR(__xludf.DUMMYFUNCTION("""COMPUTED_VALUE"""),1021.63)</f>
        <v>1021.63</v>
      </c>
      <c r="D51" s="2">
        <f>IFERROR(__xludf.DUMMYFUNCTION("""COMPUTED_VALUE"""),45639.66666666667)</f>
        <v>45639.66667</v>
      </c>
      <c r="E51" s="1">
        <f>IFERROR(__xludf.DUMMYFUNCTION("""COMPUTED_VALUE"""),1042.19)</f>
        <v>1042.19</v>
      </c>
      <c r="G51" s="2">
        <f>IFERROR(__xludf.DUMMYFUNCTION("""COMPUTED_VALUE"""),45639.66666666667)</f>
        <v>45639.66667</v>
      </c>
      <c r="H51" s="1">
        <f>IFERROR(__xludf.DUMMYFUNCTION("""COMPUTED_VALUE"""),1009.03)</f>
        <v>1009.03</v>
      </c>
      <c r="J51" s="2">
        <f>IFERROR(__xludf.DUMMYFUNCTION("""COMPUTED_VALUE"""),45639.66666666667)</f>
        <v>45639.66667</v>
      </c>
      <c r="K51" s="1">
        <f>IFERROR(__xludf.DUMMYFUNCTION("""COMPUTED_VALUE"""),1041.92)</f>
        <v>1041.92</v>
      </c>
      <c r="M51" s="2">
        <f>IFERROR(__xludf.DUMMYFUNCTION("""COMPUTED_VALUE"""),45639.66666666667)</f>
        <v>45639.66667</v>
      </c>
      <c r="N51" s="1">
        <f>IFERROR(__xludf.DUMMYFUNCTION("""COMPUTED_VALUE"""),2.811874526E9)</f>
        <v>2811874526</v>
      </c>
    </row>
    <row r="52">
      <c r="A52" s="2">
        <f>IFERROR(__xludf.DUMMYFUNCTION("""COMPUTED_VALUE"""),45646.66666666667)</f>
        <v>45646.66667</v>
      </c>
      <c r="B52" s="1">
        <f>IFERROR(__xludf.DUMMYFUNCTION("""COMPUTED_VALUE"""),1044.68)</f>
        <v>1044.68</v>
      </c>
      <c r="D52" s="2">
        <f>IFERROR(__xludf.DUMMYFUNCTION("""COMPUTED_VALUE"""),45646.66666666667)</f>
        <v>45646.66667</v>
      </c>
      <c r="E52" s="1">
        <f>IFERROR(__xludf.DUMMYFUNCTION("""COMPUTED_VALUE"""),1074.35)</f>
        <v>1074.35</v>
      </c>
      <c r="G52" s="2">
        <f>IFERROR(__xludf.DUMMYFUNCTION("""COMPUTED_VALUE"""),45646.66666666667)</f>
        <v>45646.66667</v>
      </c>
      <c r="H52" s="1">
        <f>IFERROR(__xludf.DUMMYFUNCTION("""COMPUTED_VALUE"""),1003.95)</f>
        <v>1003.95</v>
      </c>
      <c r="J52" s="2">
        <f>IFERROR(__xludf.DUMMYFUNCTION("""COMPUTED_VALUE"""),45646.66666666667)</f>
        <v>45646.66667</v>
      </c>
      <c r="K52" s="1">
        <f>IFERROR(__xludf.DUMMYFUNCTION("""COMPUTED_VALUE"""),1010.69)</f>
        <v>1010.69</v>
      </c>
      <c r="M52" s="2">
        <f>IFERROR(__xludf.DUMMYFUNCTION("""COMPUTED_VALUE"""),45646.66666666667)</f>
        <v>45646.66667</v>
      </c>
      <c r="N52" s="1">
        <f>IFERROR(__xludf.DUMMYFUNCTION("""COMPUTED_VALUE"""),3.701220262E9)</f>
        <v>3701220262</v>
      </c>
    </row>
    <row r="53">
      <c r="A53" s="2">
        <f>IFERROR(__xludf.DUMMYFUNCTION("""COMPUTED_VALUE"""),45653.66666666667)</f>
        <v>45653.66667</v>
      </c>
      <c r="B53" s="1">
        <f>IFERROR(__xludf.DUMMYFUNCTION("""COMPUTED_VALUE"""),1016.96)</f>
        <v>1016.96</v>
      </c>
      <c r="D53" s="2">
        <f>IFERROR(__xludf.DUMMYFUNCTION("""COMPUTED_VALUE"""),45653.66666666667)</f>
        <v>45653.66667</v>
      </c>
      <c r="E53" s="1">
        <f>IFERROR(__xludf.DUMMYFUNCTION("""COMPUTED_VALUE"""),1044.1)</f>
        <v>1044.1</v>
      </c>
      <c r="G53" s="2">
        <f>IFERROR(__xludf.DUMMYFUNCTION("""COMPUTED_VALUE"""),45653.66666666667)</f>
        <v>45653.66667</v>
      </c>
      <c r="H53" s="1">
        <f>IFERROR(__xludf.DUMMYFUNCTION("""COMPUTED_VALUE"""),1002.11)</f>
        <v>1002.11</v>
      </c>
      <c r="J53" s="2">
        <f>IFERROR(__xludf.DUMMYFUNCTION("""COMPUTED_VALUE"""),45653.66666666667)</f>
        <v>45653.66667</v>
      </c>
      <c r="K53" s="1">
        <f>IFERROR(__xludf.DUMMYFUNCTION("""COMPUTED_VALUE"""),1018.91)</f>
        <v>1018.91</v>
      </c>
      <c r="M53" s="2">
        <f>IFERROR(__xludf.DUMMYFUNCTION("""COMPUTED_VALUE"""),45653.66666666667)</f>
        <v>45653.66667</v>
      </c>
      <c r="N53" s="1">
        <f>IFERROR(__xludf.DUMMYFUNCTION("""COMPUTED_VALUE"""),1.617948236E9)</f>
        <v>1617948236</v>
      </c>
    </row>
    <row r="54">
      <c r="A54" s="2">
        <f>IFERROR(__xludf.DUMMYFUNCTION("""COMPUTED_VALUE"""),45660.66666666667)</f>
        <v>45660.66667</v>
      </c>
      <c r="B54" s="1">
        <f>IFERROR(__xludf.DUMMYFUNCTION("""COMPUTED_VALUE"""),1007.83)</f>
        <v>1007.83</v>
      </c>
      <c r="D54" s="2">
        <f>IFERROR(__xludf.DUMMYFUNCTION("""COMPUTED_VALUE"""),45660.66666666667)</f>
        <v>45660.66667</v>
      </c>
      <c r="E54" s="1">
        <f>IFERROR(__xludf.DUMMYFUNCTION("""COMPUTED_VALUE"""),1010.47)</f>
        <v>1010.47</v>
      </c>
      <c r="G54" s="2">
        <f>IFERROR(__xludf.DUMMYFUNCTION("""COMPUTED_VALUE"""),45660.66666666667)</f>
        <v>45660.66667</v>
      </c>
      <c r="H54" s="1">
        <f>IFERROR(__xludf.DUMMYFUNCTION("""COMPUTED_VALUE"""),964.93)</f>
        <v>964.93</v>
      </c>
      <c r="J54" s="2">
        <f>IFERROR(__xludf.DUMMYFUNCTION("""COMPUTED_VALUE"""),45660.66666666667)</f>
        <v>45660.66667</v>
      </c>
      <c r="K54" s="1">
        <f>IFERROR(__xludf.DUMMYFUNCTION("""COMPUTED_VALUE"""),995.15)</f>
        <v>995.15</v>
      </c>
      <c r="M54" s="2">
        <f>IFERROR(__xludf.DUMMYFUNCTION("""COMPUTED_VALUE"""),45660.66666666667)</f>
        <v>45660.66667</v>
      </c>
      <c r="N54" s="1">
        <f>IFERROR(__xludf.DUMMYFUNCTION("""COMPUTED_VALUE"""),2.053044845E9)</f>
        <v>2053044845</v>
      </c>
    </row>
    <row r="55">
      <c r="A55" s="2">
        <f>IFERROR(__xludf.DUMMYFUNCTION("""COMPUTED_VALUE"""),45667.66666666667)</f>
        <v>45667.66667</v>
      </c>
      <c r="B55" s="1">
        <f>IFERROR(__xludf.DUMMYFUNCTION("""COMPUTED_VALUE"""),1005.52)</f>
        <v>1005.52</v>
      </c>
      <c r="D55" s="2">
        <f>IFERROR(__xludf.DUMMYFUNCTION("""COMPUTED_VALUE"""),45667.66666666667)</f>
        <v>45667.66667</v>
      </c>
      <c r="E55" s="1">
        <f>IFERROR(__xludf.DUMMYFUNCTION("""COMPUTED_VALUE"""),1007.1)</f>
        <v>1007.1</v>
      </c>
      <c r="G55" s="2">
        <f>IFERROR(__xludf.DUMMYFUNCTION("""COMPUTED_VALUE"""),45667.66666666667)</f>
        <v>45667.66667</v>
      </c>
      <c r="H55" s="1">
        <f>IFERROR(__xludf.DUMMYFUNCTION("""COMPUTED_VALUE"""),955.97)</f>
        <v>955.97</v>
      </c>
      <c r="J55" s="2">
        <f>IFERROR(__xludf.DUMMYFUNCTION("""COMPUTED_VALUE"""),45667.66666666667)</f>
        <v>45667.66667</v>
      </c>
      <c r="K55" s="1">
        <f>IFERROR(__xludf.DUMMYFUNCTION("""COMPUTED_VALUE"""),959.71)</f>
        <v>959.71</v>
      </c>
      <c r="M55" s="2">
        <f>IFERROR(__xludf.DUMMYFUNCTION("""COMPUTED_VALUE"""),45667.66666666667)</f>
        <v>45667.66667</v>
      </c>
      <c r="N55" s="1">
        <f>IFERROR(__xludf.DUMMYFUNCTION("""COMPUTED_VALUE"""),2.19104669E9)</f>
        <v>2191046690</v>
      </c>
    </row>
    <row r="56">
      <c r="A56" s="2">
        <f>IFERROR(__xludf.DUMMYFUNCTION("""COMPUTED_VALUE"""),45674.66666666667)</f>
        <v>45674.66667</v>
      </c>
      <c r="B56" s="1">
        <f>IFERROR(__xludf.DUMMYFUNCTION("""COMPUTED_VALUE"""),951.06)</f>
        <v>951.06</v>
      </c>
      <c r="D56" s="2">
        <f>IFERROR(__xludf.DUMMYFUNCTION("""COMPUTED_VALUE"""),45674.66666666667)</f>
        <v>45674.66667</v>
      </c>
      <c r="E56" s="1">
        <f>IFERROR(__xludf.DUMMYFUNCTION("""COMPUTED_VALUE"""),1012.43)</f>
        <v>1012.43</v>
      </c>
      <c r="G56" s="2">
        <f>IFERROR(__xludf.DUMMYFUNCTION("""COMPUTED_VALUE"""),45674.66666666667)</f>
        <v>45674.66667</v>
      </c>
      <c r="H56" s="1">
        <f>IFERROR(__xludf.DUMMYFUNCTION("""COMPUTED_VALUE"""),948.64)</f>
        <v>948.64</v>
      </c>
      <c r="J56" s="2">
        <f>IFERROR(__xludf.DUMMYFUNCTION("""COMPUTED_VALUE"""),45674.66666666667)</f>
        <v>45674.66667</v>
      </c>
      <c r="K56" s="1">
        <f>IFERROR(__xludf.DUMMYFUNCTION("""COMPUTED_VALUE"""),1001.2)</f>
        <v>1001.2</v>
      </c>
      <c r="M56" s="2">
        <f>IFERROR(__xludf.DUMMYFUNCTION("""COMPUTED_VALUE"""),45674.66666666667)</f>
        <v>45674.66667</v>
      </c>
      <c r="N56" s="1">
        <f>IFERROR(__xludf.DUMMYFUNCTION("""COMPUTED_VALUE"""),2.531603527E9)</f>
        <v>2531603527</v>
      </c>
    </row>
    <row r="57">
      <c r="A57" s="2">
        <f>IFERROR(__xludf.DUMMYFUNCTION("""COMPUTED_VALUE"""),45681.66666666667)</f>
        <v>45681.66667</v>
      </c>
      <c r="B57" s="1">
        <f>IFERROR(__xludf.DUMMYFUNCTION("""COMPUTED_VALUE"""),1006.66)</f>
        <v>1006.66</v>
      </c>
      <c r="D57" s="2">
        <f>IFERROR(__xludf.DUMMYFUNCTION("""COMPUTED_VALUE"""),45681.66666666667)</f>
        <v>45681.66667</v>
      </c>
      <c r="E57" s="1">
        <f>IFERROR(__xludf.DUMMYFUNCTION("""COMPUTED_VALUE"""),1007.14)</f>
        <v>1007.14</v>
      </c>
      <c r="G57" s="2">
        <f>IFERROR(__xludf.DUMMYFUNCTION("""COMPUTED_VALUE"""),45681.66666666667)</f>
        <v>45681.66667</v>
      </c>
      <c r="H57" s="1">
        <f>IFERROR(__xludf.DUMMYFUNCTION("""COMPUTED_VALUE"""),986.45)</f>
        <v>986.45</v>
      </c>
      <c r="J57" s="2">
        <f>IFERROR(__xludf.DUMMYFUNCTION("""COMPUTED_VALUE"""),45681.66666666667)</f>
        <v>45681.66667</v>
      </c>
      <c r="K57" s="1">
        <f>IFERROR(__xludf.DUMMYFUNCTION("""COMPUTED_VALUE"""),990.58)</f>
        <v>990.58</v>
      </c>
      <c r="M57" s="2">
        <f>IFERROR(__xludf.DUMMYFUNCTION("""COMPUTED_VALUE"""),45681.66666666667)</f>
        <v>45681.66667</v>
      </c>
      <c r="N57" s="1">
        <f>IFERROR(__xludf.DUMMYFUNCTION("""COMPUTED_VALUE"""),2.064050897E9)</f>
        <v>2064050897</v>
      </c>
    </row>
    <row r="58">
      <c r="A58" s="2">
        <f>IFERROR(__xludf.DUMMYFUNCTION("""COMPUTED_VALUE"""),45688.66666666667)</f>
        <v>45688.66667</v>
      </c>
      <c r="B58" s="1">
        <f>IFERROR(__xludf.DUMMYFUNCTION("""COMPUTED_VALUE"""),984.35)</f>
        <v>984.35</v>
      </c>
      <c r="D58" s="2">
        <f>IFERROR(__xludf.DUMMYFUNCTION("""COMPUTED_VALUE"""),45688.66666666667)</f>
        <v>45688.66667</v>
      </c>
      <c r="E58" s="1">
        <f>IFERROR(__xludf.DUMMYFUNCTION("""COMPUTED_VALUE"""),1010.76)</f>
        <v>1010.76</v>
      </c>
      <c r="G58" s="2">
        <f>IFERROR(__xludf.DUMMYFUNCTION("""COMPUTED_VALUE"""),45688.66666666667)</f>
        <v>45688.66667</v>
      </c>
      <c r="H58" s="1">
        <f>IFERROR(__xludf.DUMMYFUNCTION("""COMPUTED_VALUE"""),980.15)</f>
        <v>980.15</v>
      </c>
      <c r="J58" s="2">
        <f>IFERROR(__xludf.DUMMYFUNCTION("""COMPUTED_VALUE"""),45688.66666666667)</f>
        <v>45688.66667</v>
      </c>
      <c r="K58" s="1">
        <f>IFERROR(__xludf.DUMMYFUNCTION("""COMPUTED_VALUE"""),992.34)</f>
        <v>992.34</v>
      </c>
      <c r="M58" s="2">
        <f>IFERROR(__xludf.DUMMYFUNCTION("""COMPUTED_VALUE"""),45688.66666666667)</f>
        <v>45688.66667</v>
      </c>
      <c r="N58" s="1">
        <f>IFERROR(__xludf.DUMMYFUNCTION("""COMPUTED_VALUE"""),2.753905067E9)</f>
        <v>2753905067</v>
      </c>
    </row>
    <row r="59">
      <c r="A59" s="2">
        <f>IFERROR(__xludf.DUMMYFUNCTION("""COMPUTED_VALUE"""),45695.66666666667)</f>
        <v>45695.66667</v>
      </c>
      <c r="B59" s="1">
        <f>IFERROR(__xludf.DUMMYFUNCTION("""COMPUTED_VALUE"""),974.89)</f>
        <v>974.89</v>
      </c>
      <c r="D59" s="2">
        <f>IFERROR(__xludf.DUMMYFUNCTION("""COMPUTED_VALUE"""),45695.66666666667)</f>
        <v>45695.66667</v>
      </c>
      <c r="E59" s="1">
        <f>IFERROR(__xludf.DUMMYFUNCTION("""COMPUTED_VALUE"""),977.59)</f>
        <v>977.59</v>
      </c>
      <c r="G59" s="2">
        <f>IFERROR(__xludf.DUMMYFUNCTION("""COMPUTED_VALUE"""),45695.66666666667)</f>
        <v>45695.66667</v>
      </c>
      <c r="H59" s="1">
        <f>IFERROR(__xludf.DUMMYFUNCTION("""COMPUTED_VALUE"""),951.53)</f>
        <v>951.53</v>
      </c>
      <c r="J59" s="2">
        <f>IFERROR(__xludf.DUMMYFUNCTION("""COMPUTED_VALUE"""),45695.66666666667)</f>
        <v>45695.66667</v>
      </c>
      <c r="K59" s="1">
        <f>IFERROR(__xludf.DUMMYFUNCTION("""COMPUTED_VALUE"""),953.15)</f>
        <v>953.15</v>
      </c>
      <c r="M59" s="2">
        <f>IFERROR(__xludf.DUMMYFUNCTION("""COMPUTED_VALUE"""),45695.66666666667)</f>
        <v>45695.66667</v>
      </c>
      <c r="N59" s="1">
        <f>IFERROR(__xludf.DUMMYFUNCTION("""COMPUTED_VALUE"""),3.354299441E9)</f>
        <v>3354299441</v>
      </c>
    </row>
    <row r="60">
      <c r="A60" s="2">
        <f>IFERROR(__xludf.DUMMYFUNCTION("""COMPUTED_VALUE"""),45702.66666666667)</f>
        <v>45702.66667</v>
      </c>
      <c r="B60" s="1">
        <f>IFERROR(__xludf.DUMMYFUNCTION("""COMPUTED_VALUE"""),949.31)</f>
        <v>949.31</v>
      </c>
      <c r="D60" s="2">
        <f>IFERROR(__xludf.DUMMYFUNCTION("""COMPUTED_VALUE"""),45702.66666666667)</f>
        <v>45702.66667</v>
      </c>
      <c r="E60" s="1">
        <f>IFERROR(__xludf.DUMMYFUNCTION("""COMPUTED_VALUE"""),969.7)</f>
        <v>969.7</v>
      </c>
      <c r="G60" s="2">
        <f>IFERROR(__xludf.DUMMYFUNCTION("""COMPUTED_VALUE"""),45702.66666666667)</f>
        <v>45702.66667</v>
      </c>
      <c r="H60" s="1">
        <f>IFERROR(__xludf.DUMMYFUNCTION("""COMPUTED_VALUE"""),933.71)</f>
        <v>933.71</v>
      </c>
      <c r="J60" s="2">
        <f>IFERROR(__xludf.DUMMYFUNCTION("""COMPUTED_VALUE"""),45702.66666666667)</f>
        <v>45702.66667</v>
      </c>
      <c r="K60" s="1">
        <f>IFERROR(__xludf.DUMMYFUNCTION("""COMPUTED_VALUE"""),959.13)</f>
        <v>959.13</v>
      </c>
      <c r="M60" s="2">
        <f>IFERROR(__xludf.DUMMYFUNCTION("""COMPUTED_VALUE"""),45702.66666666667)</f>
        <v>45702.66667</v>
      </c>
      <c r="N60" s="1">
        <f>IFERROR(__xludf.DUMMYFUNCTION("""COMPUTED_VALUE"""),2.85707363E9)</f>
        <v>2857073630</v>
      </c>
    </row>
    <row r="61">
      <c r="A61" s="2">
        <f>IFERROR(__xludf.DUMMYFUNCTION("""COMPUTED_VALUE"""),45709.66666666667)</f>
        <v>45709.66667</v>
      </c>
      <c r="B61" s="1">
        <f>IFERROR(__xludf.DUMMYFUNCTION("""COMPUTED_VALUE"""),957.79)</f>
        <v>957.79</v>
      </c>
      <c r="D61" s="2">
        <f>IFERROR(__xludf.DUMMYFUNCTION("""COMPUTED_VALUE"""),45709.66666666667)</f>
        <v>45709.66667</v>
      </c>
      <c r="E61" s="1">
        <f>IFERROR(__xludf.DUMMYFUNCTION("""COMPUTED_VALUE"""),972.66)</f>
        <v>972.66</v>
      </c>
      <c r="G61" s="2">
        <f>IFERROR(__xludf.DUMMYFUNCTION("""COMPUTED_VALUE"""),45709.66666666667)</f>
        <v>45709.66667</v>
      </c>
      <c r="H61" s="1">
        <f>IFERROR(__xludf.DUMMYFUNCTION("""COMPUTED_VALUE"""),954.09)</f>
        <v>954.09</v>
      </c>
      <c r="J61" s="2">
        <f>IFERROR(__xludf.DUMMYFUNCTION("""COMPUTED_VALUE"""),45709.66666666667)</f>
        <v>45709.66667</v>
      </c>
      <c r="K61" s="1">
        <f>IFERROR(__xludf.DUMMYFUNCTION("""COMPUTED_VALUE"""),964.89)</f>
        <v>964.89</v>
      </c>
      <c r="M61" s="2">
        <f>IFERROR(__xludf.DUMMYFUNCTION("""COMPUTED_VALUE"""),45709.66666666667)</f>
        <v>45709.66667</v>
      </c>
      <c r="N61" s="1">
        <f>IFERROR(__xludf.DUMMYFUNCTION("""COMPUTED_VALUE"""),2.317584597E9)</f>
        <v>2317584597</v>
      </c>
    </row>
    <row r="62">
      <c r="A62" s="2">
        <f>IFERROR(__xludf.DUMMYFUNCTION("""COMPUTED_VALUE"""),45716.66666666667)</f>
        <v>45716.66667</v>
      </c>
      <c r="B62" s="1">
        <f>IFERROR(__xludf.DUMMYFUNCTION("""COMPUTED_VALUE"""),964.45)</f>
        <v>964.45</v>
      </c>
      <c r="D62" s="2">
        <f>IFERROR(__xludf.DUMMYFUNCTION("""COMPUTED_VALUE"""),45716.66666666667)</f>
        <v>45716.66667</v>
      </c>
      <c r="E62" s="1">
        <f>IFERROR(__xludf.DUMMYFUNCTION("""COMPUTED_VALUE"""),969.65)</f>
        <v>969.65</v>
      </c>
      <c r="G62" s="2">
        <f>IFERROR(__xludf.DUMMYFUNCTION("""COMPUTED_VALUE"""),45716.66666666667)</f>
        <v>45716.66667</v>
      </c>
      <c r="H62" s="1">
        <f>IFERROR(__xludf.DUMMYFUNCTION("""COMPUTED_VALUE"""),919.83)</f>
        <v>919.83</v>
      </c>
      <c r="J62" s="2">
        <f>IFERROR(__xludf.DUMMYFUNCTION("""COMPUTED_VALUE"""),45716.66666666667)</f>
        <v>45716.66667</v>
      </c>
      <c r="K62" s="1">
        <f>IFERROR(__xludf.DUMMYFUNCTION("""COMPUTED_VALUE"""),935.49)</f>
        <v>935.49</v>
      </c>
      <c r="M62" s="2">
        <f>IFERROR(__xludf.DUMMYFUNCTION("""COMPUTED_VALUE"""),45716.66666666667)</f>
        <v>45716.66667</v>
      </c>
      <c r="N62" s="1">
        <f>IFERROR(__xludf.DUMMYFUNCTION("""COMPUTED_VALUE"""),3.661762199E9)</f>
        <v>3661762199</v>
      </c>
    </row>
    <row r="63">
      <c r="A63" s="2">
        <f>IFERROR(__xludf.DUMMYFUNCTION("""COMPUTED_VALUE"""),45723.66666666667)</f>
        <v>45723.66667</v>
      </c>
      <c r="B63" s="1">
        <f>IFERROR(__xludf.DUMMYFUNCTION("""COMPUTED_VALUE"""),939.37)</f>
        <v>939.37</v>
      </c>
      <c r="D63" s="2">
        <f>IFERROR(__xludf.DUMMYFUNCTION("""COMPUTED_VALUE"""),45723.66666666667)</f>
        <v>45723.66667</v>
      </c>
      <c r="E63" s="1">
        <f>IFERROR(__xludf.DUMMYFUNCTION("""COMPUTED_VALUE"""),947.91)</f>
        <v>947.91</v>
      </c>
      <c r="G63" s="2">
        <f>IFERROR(__xludf.DUMMYFUNCTION("""COMPUTED_VALUE"""),45723.66666666667)</f>
        <v>45723.66667</v>
      </c>
      <c r="H63" s="1">
        <f>IFERROR(__xludf.DUMMYFUNCTION("""COMPUTED_VALUE"""),904.97)</f>
        <v>904.97</v>
      </c>
      <c r="J63" s="2">
        <f>IFERROR(__xludf.DUMMYFUNCTION("""COMPUTED_VALUE"""),45723.66666666667)</f>
        <v>45723.66667</v>
      </c>
      <c r="K63" s="1">
        <f>IFERROR(__xludf.DUMMYFUNCTION("""COMPUTED_VALUE"""),916.08)</f>
        <v>916.08</v>
      </c>
      <c r="M63" s="2">
        <f>IFERROR(__xludf.DUMMYFUNCTION("""COMPUTED_VALUE"""),45723.66666666667)</f>
        <v>45723.66667</v>
      </c>
      <c r="N63" s="1">
        <f>IFERROR(__xludf.DUMMYFUNCTION("""COMPUTED_VALUE"""),3.642683793E9)</f>
        <v>3642683793</v>
      </c>
    </row>
    <row r="64">
      <c r="A64" s="2">
        <f>IFERROR(__xludf.DUMMYFUNCTION("""COMPUTED_VALUE"""),45730.66666666667)</f>
        <v>45730.66667</v>
      </c>
      <c r="B64" s="1">
        <f>IFERROR(__xludf.DUMMYFUNCTION("""COMPUTED_VALUE"""),910.08)</f>
        <v>910.08</v>
      </c>
      <c r="D64" s="2">
        <f>IFERROR(__xludf.DUMMYFUNCTION("""COMPUTED_VALUE"""),45730.66666666667)</f>
        <v>45730.66667</v>
      </c>
      <c r="E64" s="1">
        <f>IFERROR(__xludf.DUMMYFUNCTION("""COMPUTED_VALUE"""),912.37)</f>
        <v>912.37</v>
      </c>
      <c r="G64" s="2">
        <f>IFERROR(__xludf.DUMMYFUNCTION("""COMPUTED_VALUE"""),45730.66666666667)</f>
        <v>45730.66667</v>
      </c>
      <c r="H64" s="1">
        <f>IFERROR(__xludf.DUMMYFUNCTION("""COMPUTED_VALUE"""),866.82)</f>
        <v>866.82</v>
      </c>
      <c r="J64" s="2">
        <f>IFERROR(__xludf.DUMMYFUNCTION("""COMPUTED_VALUE"""),45730.66666666667)</f>
        <v>45730.66667</v>
      </c>
      <c r="K64" s="1">
        <f>IFERROR(__xludf.DUMMYFUNCTION("""COMPUTED_VALUE"""),881.19)</f>
        <v>881.19</v>
      </c>
      <c r="M64" s="2">
        <f>IFERROR(__xludf.DUMMYFUNCTION("""COMPUTED_VALUE"""),45730.66666666667)</f>
        <v>45730.66667</v>
      </c>
      <c r="N64" s="1">
        <f>IFERROR(__xludf.DUMMYFUNCTION("""COMPUTED_VALUE"""),3.85288131E9)</f>
        <v>3852881310</v>
      </c>
    </row>
    <row r="65">
      <c r="A65" s="2">
        <f>IFERROR(__xludf.DUMMYFUNCTION("""COMPUTED_VALUE"""),45737.66666666667)</f>
        <v>45737.66667</v>
      </c>
      <c r="B65" s="1">
        <f>IFERROR(__xludf.DUMMYFUNCTION("""COMPUTED_VALUE"""),878.51)</f>
        <v>878.51</v>
      </c>
      <c r="D65" s="2">
        <f>IFERROR(__xludf.DUMMYFUNCTION("""COMPUTED_VALUE"""),45737.66666666667)</f>
        <v>45737.66667</v>
      </c>
      <c r="E65" s="1">
        <f>IFERROR(__xludf.DUMMYFUNCTION("""COMPUTED_VALUE"""),884.16)</f>
        <v>884.16</v>
      </c>
      <c r="G65" s="2">
        <f>IFERROR(__xludf.DUMMYFUNCTION("""COMPUTED_VALUE"""),45737.66666666667)</f>
        <v>45737.66667</v>
      </c>
      <c r="H65" s="1">
        <f>IFERROR(__xludf.DUMMYFUNCTION("""COMPUTED_VALUE"""),865.75)</f>
        <v>865.75</v>
      </c>
      <c r="J65" s="2">
        <f>IFERROR(__xludf.DUMMYFUNCTION("""COMPUTED_VALUE"""),45737.66666666667)</f>
        <v>45737.66667</v>
      </c>
      <c r="K65" s="1">
        <f>IFERROR(__xludf.DUMMYFUNCTION("""COMPUTED_VALUE"""),878.4)</f>
        <v>878.4</v>
      </c>
      <c r="M65" s="2">
        <f>IFERROR(__xludf.DUMMYFUNCTION("""COMPUTED_VALUE"""),45737.66666666667)</f>
        <v>45737.66667</v>
      </c>
      <c r="N65" s="1">
        <f>IFERROR(__xludf.DUMMYFUNCTION("""COMPUTED_VALUE"""),4.058928235E9)</f>
        <v>4058928235</v>
      </c>
    </row>
    <row r="66">
      <c r="A66" s="2">
        <f>IFERROR(__xludf.DUMMYFUNCTION("""COMPUTED_VALUE"""),45744.66666666667)</f>
        <v>45744.66667</v>
      </c>
      <c r="B66" s="1">
        <f>IFERROR(__xludf.DUMMYFUNCTION("""COMPUTED_VALUE"""),886.72)</f>
        <v>886.72</v>
      </c>
      <c r="D66" s="2">
        <f>IFERROR(__xludf.DUMMYFUNCTION("""COMPUTED_VALUE"""),45744.66666666667)</f>
        <v>45744.66667</v>
      </c>
      <c r="E66" s="1">
        <f>IFERROR(__xludf.DUMMYFUNCTION("""COMPUTED_VALUE"""),922.25)</f>
        <v>922.25</v>
      </c>
      <c r="G66" s="2">
        <f>IFERROR(__xludf.DUMMYFUNCTION("""COMPUTED_VALUE"""),45744.66666666667)</f>
        <v>45744.66667</v>
      </c>
      <c r="H66" s="1">
        <f>IFERROR(__xludf.DUMMYFUNCTION("""COMPUTED_VALUE"""),885.03)</f>
        <v>885.03</v>
      </c>
      <c r="J66" s="2">
        <f>IFERROR(__xludf.DUMMYFUNCTION("""COMPUTED_VALUE"""),45744.66666666667)</f>
        <v>45744.66667</v>
      </c>
      <c r="K66" s="1">
        <f>IFERROR(__xludf.DUMMYFUNCTION("""COMPUTED_VALUE"""),894.8)</f>
        <v>894.8</v>
      </c>
      <c r="M66" s="2">
        <f>IFERROR(__xludf.DUMMYFUNCTION("""COMPUTED_VALUE"""),45744.66666666667)</f>
        <v>45744.66667</v>
      </c>
      <c r="N66" s="1">
        <f>IFERROR(__xludf.DUMMYFUNCTION("""COMPUTED_VALUE"""),3.400995142E9)</f>
        <v>3400995142</v>
      </c>
    </row>
    <row r="67">
      <c r="A67" s="2">
        <f>IFERROR(__xludf.DUMMYFUNCTION("""COMPUTED_VALUE"""),45751.66666666667)</f>
        <v>45751.66667</v>
      </c>
      <c r="B67" s="1">
        <f>IFERROR(__xludf.DUMMYFUNCTION("""COMPUTED_VALUE"""),884.19)</f>
        <v>884.19</v>
      </c>
      <c r="D67" s="2">
        <f>IFERROR(__xludf.DUMMYFUNCTION("""COMPUTED_VALUE"""),45751.66666666667)</f>
        <v>45751.66667</v>
      </c>
      <c r="E67" s="1">
        <f>IFERROR(__xludf.DUMMYFUNCTION("""COMPUTED_VALUE"""),917.51)</f>
        <v>917.51</v>
      </c>
      <c r="G67" s="2">
        <f>IFERROR(__xludf.DUMMYFUNCTION("""COMPUTED_VALUE"""),45751.66666666667)</f>
        <v>45751.66667</v>
      </c>
      <c r="H67" s="1">
        <f>IFERROR(__xludf.DUMMYFUNCTION("""COMPUTED_VALUE"""),852.79)</f>
        <v>852.79</v>
      </c>
      <c r="J67" s="2">
        <f>IFERROR(__xludf.DUMMYFUNCTION("""COMPUTED_VALUE"""),45751.66666666667)</f>
        <v>45751.66667</v>
      </c>
      <c r="K67" s="1">
        <f>IFERROR(__xludf.DUMMYFUNCTION("""COMPUTED_VALUE"""),853.72)</f>
        <v>853.72</v>
      </c>
      <c r="M67" s="2">
        <f>IFERROR(__xludf.DUMMYFUNCTION("""COMPUTED_VALUE"""),45751.66666666667)</f>
        <v>45751.66667</v>
      </c>
      <c r="N67" s="1">
        <f>IFERROR(__xludf.DUMMYFUNCTION("""COMPUTED_VALUE"""),4.59451015E9)</f>
        <v>4594510150</v>
      </c>
    </row>
    <row r="68">
      <c r="A68" s="2">
        <f>IFERROR(__xludf.DUMMYFUNCTION("""COMPUTED_VALUE"""),45758.66666666667)</f>
        <v>45758.66667</v>
      </c>
      <c r="B68" s="1">
        <f>IFERROR(__xludf.DUMMYFUNCTION("""COMPUTED_VALUE"""),830.77)</f>
        <v>830.77</v>
      </c>
      <c r="D68" s="2">
        <f>IFERROR(__xludf.DUMMYFUNCTION("""COMPUTED_VALUE"""),45758.66666666667)</f>
        <v>45758.66667</v>
      </c>
      <c r="E68" s="1">
        <f>IFERROR(__xludf.DUMMYFUNCTION("""COMPUTED_VALUE"""),881.88)</f>
        <v>881.88</v>
      </c>
      <c r="G68" s="2">
        <f>IFERROR(__xludf.DUMMYFUNCTION("""COMPUTED_VALUE"""),45758.66666666667)</f>
        <v>45758.66667</v>
      </c>
      <c r="H68" s="1">
        <f>IFERROR(__xludf.DUMMYFUNCTION("""COMPUTED_VALUE"""),805.03)</f>
        <v>805.03</v>
      </c>
      <c r="J68" s="2">
        <f>IFERROR(__xludf.DUMMYFUNCTION("""COMPUTED_VALUE"""),45758.66666666667)</f>
        <v>45758.66667</v>
      </c>
      <c r="K68" s="1">
        <f>IFERROR(__xludf.DUMMYFUNCTION("""COMPUTED_VALUE"""),868.12)</f>
        <v>868.12</v>
      </c>
      <c r="M68" s="2">
        <f>IFERROR(__xludf.DUMMYFUNCTION("""COMPUTED_VALUE"""),45758.66666666667)</f>
        <v>45758.66667</v>
      </c>
      <c r="N68" s="1">
        <f>IFERROR(__xludf.DUMMYFUNCTION("""COMPUTED_VALUE"""),5.233912516E9)</f>
        <v>5233912516</v>
      </c>
    </row>
    <row r="69">
      <c r="A69" s="2">
        <f>IFERROR(__xludf.DUMMYFUNCTION("""COMPUTED_VALUE"""),45764.66666666667)</f>
        <v>45764.66667</v>
      </c>
      <c r="B69" s="1">
        <f>IFERROR(__xludf.DUMMYFUNCTION("""COMPUTED_VALUE"""),874.23)</f>
        <v>874.23</v>
      </c>
      <c r="D69" s="2">
        <f>IFERROR(__xludf.DUMMYFUNCTION("""COMPUTED_VALUE"""),45764.66666666667)</f>
        <v>45764.66667</v>
      </c>
      <c r="E69" s="1">
        <f>IFERROR(__xludf.DUMMYFUNCTION("""COMPUTED_VALUE"""),883.4)</f>
        <v>883.4</v>
      </c>
      <c r="G69" s="2">
        <f>IFERROR(__xludf.DUMMYFUNCTION("""COMPUTED_VALUE"""),45764.66666666667)</f>
        <v>45764.66667</v>
      </c>
      <c r="H69" s="1">
        <f>IFERROR(__xludf.DUMMYFUNCTION("""COMPUTED_VALUE"""),849.97)</f>
        <v>849.97</v>
      </c>
      <c r="J69" s="2">
        <f>IFERROR(__xludf.DUMMYFUNCTION("""COMPUTED_VALUE"""),45764.66666666667)</f>
        <v>45764.66667</v>
      </c>
      <c r="K69" s="1">
        <f>IFERROR(__xludf.DUMMYFUNCTION("""COMPUTED_VALUE"""),870.86)</f>
        <v>870.86</v>
      </c>
      <c r="M69" s="2">
        <f>IFERROR(__xludf.DUMMYFUNCTION("""COMPUTED_VALUE"""),45764.66666666667)</f>
        <v>45764.66667</v>
      </c>
      <c r="N69" s="1">
        <f>IFERROR(__xludf.DUMMYFUNCTION("""COMPUTED_VALUE"""),2.553833214E9)</f>
        <v>2553833214</v>
      </c>
    </row>
    <row r="70">
      <c r="A70" s="2">
        <f>IFERROR(__xludf.DUMMYFUNCTION("""COMPUTED_VALUE"""),45772.66666666667)</f>
        <v>45772.66667</v>
      </c>
      <c r="B70" s="1">
        <f>IFERROR(__xludf.DUMMYFUNCTION("""COMPUTED_VALUE"""),861.24)</f>
        <v>861.24</v>
      </c>
      <c r="D70" s="2">
        <f>IFERROR(__xludf.DUMMYFUNCTION("""COMPUTED_VALUE"""),45772.66666666667)</f>
        <v>45772.66667</v>
      </c>
      <c r="E70" s="1">
        <f>IFERROR(__xludf.DUMMYFUNCTION("""COMPUTED_VALUE"""),901.04)</f>
        <v>901.04</v>
      </c>
      <c r="G70" s="2">
        <f>IFERROR(__xludf.DUMMYFUNCTION("""COMPUTED_VALUE"""),45772.66666666667)</f>
        <v>45772.66667</v>
      </c>
      <c r="H70" s="1">
        <f>IFERROR(__xludf.DUMMYFUNCTION("""COMPUTED_VALUE"""),842.14)</f>
        <v>842.14</v>
      </c>
      <c r="J70" s="2">
        <f>IFERROR(__xludf.DUMMYFUNCTION("""COMPUTED_VALUE"""),45772.66666666667)</f>
        <v>45772.66667</v>
      </c>
      <c r="K70" s="1">
        <f>IFERROR(__xludf.DUMMYFUNCTION("""COMPUTED_VALUE"""),900.28)</f>
        <v>900.28</v>
      </c>
      <c r="M70" s="2">
        <f>IFERROR(__xludf.DUMMYFUNCTION("""COMPUTED_VALUE"""),45772.66666666667)</f>
        <v>45772.66667</v>
      </c>
      <c r="N70" s="1">
        <f>IFERROR(__xludf.DUMMYFUNCTION("""COMPUTED_VALUE"""),3.170854107E9)</f>
        <v>3170854107</v>
      </c>
    </row>
    <row r="71">
      <c r="A71" s="2">
        <f>IFERROR(__xludf.DUMMYFUNCTION("""COMPUTED_VALUE"""),45779.66666666667)</f>
        <v>45779.66667</v>
      </c>
      <c r="B71" s="1">
        <f>IFERROR(__xludf.DUMMYFUNCTION("""COMPUTED_VALUE"""),903.39)</f>
        <v>903.39</v>
      </c>
      <c r="D71" s="2">
        <f>IFERROR(__xludf.DUMMYFUNCTION("""COMPUTED_VALUE"""),45779.66666666667)</f>
        <v>45779.66667</v>
      </c>
      <c r="E71" s="1">
        <f>IFERROR(__xludf.DUMMYFUNCTION("""COMPUTED_VALUE"""),911.89)</f>
        <v>911.89</v>
      </c>
      <c r="G71" s="2">
        <f>IFERROR(__xludf.DUMMYFUNCTION("""COMPUTED_VALUE"""),45779.66666666667)</f>
        <v>45779.66667</v>
      </c>
      <c r="H71" s="1">
        <f>IFERROR(__xludf.DUMMYFUNCTION("""COMPUTED_VALUE"""),885.52)</f>
        <v>885.52</v>
      </c>
      <c r="J71" s="2">
        <f>IFERROR(__xludf.DUMMYFUNCTION("""COMPUTED_VALUE"""),45779.66666666667)</f>
        <v>45779.66667</v>
      </c>
      <c r="K71" s="1">
        <f>IFERROR(__xludf.DUMMYFUNCTION("""COMPUTED_VALUE"""),906.09)</f>
        <v>906.09</v>
      </c>
      <c r="M71" s="2">
        <f>IFERROR(__xludf.DUMMYFUNCTION("""COMPUTED_VALUE"""),45779.66666666667)</f>
        <v>45779.66667</v>
      </c>
      <c r="N71" s="1">
        <f>IFERROR(__xludf.DUMMYFUNCTION("""COMPUTED_VALUE"""),3.319086151E9)</f>
        <v>3319086151</v>
      </c>
    </row>
    <row r="72">
      <c r="A72" s="2">
        <f>IFERROR(__xludf.DUMMYFUNCTION("""COMPUTED_VALUE"""),45786.66666666667)</f>
        <v>45786.66667</v>
      </c>
      <c r="B72" s="1">
        <f>IFERROR(__xludf.DUMMYFUNCTION("""COMPUTED_VALUE"""),904.05)</f>
        <v>904.05</v>
      </c>
      <c r="D72" s="2">
        <f>IFERROR(__xludf.DUMMYFUNCTION("""COMPUTED_VALUE"""),45786.66666666667)</f>
        <v>45786.66667</v>
      </c>
      <c r="E72" s="1">
        <f>IFERROR(__xludf.DUMMYFUNCTION("""COMPUTED_VALUE"""),921.91)</f>
        <v>921.91</v>
      </c>
      <c r="G72" s="2">
        <f>IFERROR(__xludf.DUMMYFUNCTION("""COMPUTED_VALUE"""),45786.66666666667)</f>
        <v>45786.66667</v>
      </c>
      <c r="H72" s="1">
        <f>IFERROR(__xludf.DUMMYFUNCTION("""COMPUTED_VALUE"""),889.11)</f>
        <v>889.11</v>
      </c>
      <c r="J72" s="2">
        <f>IFERROR(__xludf.DUMMYFUNCTION("""COMPUTED_VALUE"""),45786.66666666667)</f>
        <v>45786.66667</v>
      </c>
      <c r="K72" s="1">
        <f>IFERROR(__xludf.DUMMYFUNCTION("""COMPUTED_VALUE"""),911.1)</f>
        <v>911.1</v>
      </c>
      <c r="M72" s="2">
        <f>IFERROR(__xludf.DUMMYFUNCTION("""COMPUTED_VALUE"""),45786.66666666667)</f>
        <v>45786.66667</v>
      </c>
      <c r="N72" s="1">
        <f>IFERROR(__xludf.DUMMYFUNCTION("""COMPUTED_VALUE"""),3.569624999E9)</f>
        <v>3569624999</v>
      </c>
    </row>
    <row r="73">
      <c r="A73" s="2">
        <f>IFERROR(__xludf.DUMMYFUNCTION("""COMPUTED_VALUE"""),45793.66666666667)</f>
        <v>45793.66667</v>
      </c>
      <c r="B73" s="1">
        <f>IFERROR(__xludf.DUMMYFUNCTION("""COMPUTED_VALUE"""),931.01)</f>
        <v>931.01</v>
      </c>
      <c r="D73" s="2">
        <f>IFERROR(__xludf.DUMMYFUNCTION("""COMPUTED_VALUE"""),45793.66666666667)</f>
        <v>45793.66667</v>
      </c>
      <c r="E73" s="1">
        <f>IFERROR(__xludf.DUMMYFUNCTION("""COMPUTED_VALUE"""),969.39)</f>
        <v>969.39</v>
      </c>
      <c r="G73" s="2">
        <f>IFERROR(__xludf.DUMMYFUNCTION("""COMPUTED_VALUE"""),45793.66666666667)</f>
        <v>45793.66667</v>
      </c>
      <c r="H73" s="1">
        <f>IFERROR(__xludf.DUMMYFUNCTION("""COMPUTED_VALUE"""),925.96)</f>
        <v>925.96</v>
      </c>
      <c r="J73" s="2">
        <f>IFERROR(__xludf.DUMMYFUNCTION("""COMPUTED_VALUE"""),45793.66666666667)</f>
        <v>45793.66667</v>
      </c>
      <c r="K73" s="1">
        <f>IFERROR(__xludf.DUMMYFUNCTION("""COMPUTED_VALUE"""),969.39)</f>
        <v>969.39</v>
      </c>
      <c r="M73" s="2">
        <f>IFERROR(__xludf.DUMMYFUNCTION("""COMPUTED_VALUE"""),45793.66666666667)</f>
        <v>45793.66667</v>
      </c>
      <c r="N73" s="1">
        <f>IFERROR(__xludf.DUMMYFUNCTION("""COMPUTED_VALUE"""),3.491871973E9)</f>
        <v>3491871973</v>
      </c>
    </row>
    <row r="74">
      <c r="A74" s="2">
        <f>IFERROR(__xludf.DUMMYFUNCTION("""COMPUTED_VALUE"""),45800.66666666667)</f>
        <v>45800.66667</v>
      </c>
      <c r="B74" s="1">
        <f>IFERROR(__xludf.DUMMYFUNCTION("""COMPUTED_VALUE"""),957.49)</f>
        <v>957.49</v>
      </c>
      <c r="D74" s="2">
        <f>IFERROR(__xludf.DUMMYFUNCTION("""COMPUTED_VALUE"""),45800.66666666667)</f>
        <v>45800.66667</v>
      </c>
      <c r="E74" s="1">
        <f>IFERROR(__xludf.DUMMYFUNCTION("""COMPUTED_VALUE"""),976.12)</f>
        <v>976.12</v>
      </c>
      <c r="G74" s="2">
        <f>IFERROR(__xludf.DUMMYFUNCTION("""COMPUTED_VALUE"""),45800.66666666667)</f>
        <v>45800.66667</v>
      </c>
      <c r="H74" s="1">
        <f>IFERROR(__xludf.DUMMYFUNCTION("""COMPUTED_VALUE"""),944.94)</f>
        <v>944.94</v>
      </c>
      <c r="J74" s="2">
        <f>IFERROR(__xludf.DUMMYFUNCTION("""COMPUTED_VALUE"""),45800.66666666667)</f>
        <v>45800.66667</v>
      </c>
      <c r="K74" s="1">
        <f>IFERROR(__xludf.DUMMYFUNCTION("""COMPUTED_VALUE"""),954.37)</f>
        <v>954.37</v>
      </c>
      <c r="M74" s="2">
        <f>IFERROR(__xludf.DUMMYFUNCTION("""COMPUTED_VALUE"""),45800.66666666667)</f>
        <v>45800.66667</v>
      </c>
      <c r="N74" s="1">
        <f>IFERROR(__xludf.DUMMYFUNCTION("""COMPUTED_VALUE"""),3.255713415E9)</f>
        <v>3255713415</v>
      </c>
    </row>
    <row r="75">
      <c r="A75" s="2">
        <f>IFERROR(__xludf.DUMMYFUNCTION("""COMPUTED_VALUE"""),45807.66666666667)</f>
        <v>45807.66667</v>
      </c>
      <c r="B75" s="1">
        <f>IFERROR(__xludf.DUMMYFUNCTION("""COMPUTED_VALUE"""),962.17)</f>
        <v>962.17</v>
      </c>
      <c r="D75" s="2">
        <f>IFERROR(__xludf.DUMMYFUNCTION("""COMPUTED_VALUE"""),45807.66666666667)</f>
        <v>45807.66667</v>
      </c>
      <c r="E75" s="1">
        <f>IFERROR(__xludf.DUMMYFUNCTION("""COMPUTED_VALUE"""),981.92)</f>
        <v>981.92</v>
      </c>
      <c r="G75" s="2">
        <f>IFERROR(__xludf.DUMMYFUNCTION("""COMPUTED_VALUE"""),45807.66666666667)</f>
        <v>45807.66667</v>
      </c>
      <c r="H75" s="1">
        <f>IFERROR(__xludf.DUMMYFUNCTION("""COMPUTED_VALUE"""),962.17)</f>
        <v>962.17</v>
      </c>
      <c r="J75" s="2">
        <f>IFERROR(__xludf.DUMMYFUNCTION("""COMPUTED_VALUE"""),45807.66666666667)</f>
        <v>45807.66667</v>
      </c>
      <c r="K75" s="1">
        <f>IFERROR(__xludf.DUMMYFUNCTION("""COMPUTED_VALUE"""),969.37)</f>
        <v>969.37</v>
      </c>
      <c r="M75" s="2">
        <f>IFERROR(__xludf.DUMMYFUNCTION("""COMPUTED_VALUE"""),45807.66666666667)</f>
        <v>45807.66667</v>
      </c>
      <c r="N75" s="1">
        <f>IFERROR(__xludf.DUMMYFUNCTION("""COMPUTED_VALUE"""),3.016823894E9)</f>
        <v>3016823894</v>
      </c>
    </row>
    <row r="76">
      <c r="A76" s="2">
        <f>IFERROR(__xludf.DUMMYFUNCTION("""COMPUTED_VALUE"""),45814.66666666667)</f>
        <v>45814.66667</v>
      </c>
      <c r="B76" s="1">
        <f>IFERROR(__xludf.DUMMYFUNCTION("""COMPUTED_VALUE"""),965.65)</f>
        <v>965.65</v>
      </c>
      <c r="D76" s="2">
        <f>IFERROR(__xludf.DUMMYFUNCTION("""COMPUTED_VALUE"""),45814.66666666667)</f>
        <v>45814.66667</v>
      </c>
      <c r="E76" s="1">
        <f>IFERROR(__xludf.DUMMYFUNCTION("""COMPUTED_VALUE"""),973.64)</f>
        <v>973.64</v>
      </c>
      <c r="G76" s="2">
        <f>IFERROR(__xludf.DUMMYFUNCTION("""COMPUTED_VALUE"""),45814.66666666667)</f>
        <v>45814.66667</v>
      </c>
      <c r="H76" s="1">
        <f>IFERROR(__xludf.DUMMYFUNCTION("""COMPUTED_VALUE"""),904.56)</f>
        <v>904.56</v>
      </c>
      <c r="J76" s="2">
        <f>IFERROR(__xludf.DUMMYFUNCTION("""COMPUTED_VALUE"""),45814.66666666667)</f>
        <v>45814.66667</v>
      </c>
      <c r="K76" s="1">
        <f>IFERROR(__xludf.DUMMYFUNCTION("""COMPUTED_VALUE"""),921.81)</f>
        <v>921.81</v>
      </c>
      <c r="M76" s="2">
        <f>IFERROR(__xludf.DUMMYFUNCTION("""COMPUTED_VALUE"""),45814.66666666667)</f>
        <v>45814.66667</v>
      </c>
      <c r="N76" s="1">
        <f>IFERROR(__xludf.DUMMYFUNCTION("""COMPUTED_VALUE"""),3.887317979E9)</f>
        <v>3887317979</v>
      </c>
    </row>
    <row r="77">
      <c r="A77" s="2">
        <f>IFERROR(__xludf.DUMMYFUNCTION("""COMPUTED_VALUE"""),45821.66666666667)</f>
        <v>45821.66667</v>
      </c>
      <c r="B77" s="1">
        <f>IFERROR(__xludf.DUMMYFUNCTION("""COMPUTED_VALUE"""),913.82)</f>
        <v>913.82</v>
      </c>
      <c r="D77" s="2">
        <f>IFERROR(__xludf.DUMMYFUNCTION("""COMPUTED_VALUE"""),45821.66666666667)</f>
        <v>45821.66667</v>
      </c>
      <c r="E77" s="1">
        <f>IFERROR(__xludf.DUMMYFUNCTION("""COMPUTED_VALUE"""),956.78)</f>
        <v>956.78</v>
      </c>
      <c r="G77" s="2">
        <f>IFERROR(__xludf.DUMMYFUNCTION("""COMPUTED_VALUE"""),45821.66666666667)</f>
        <v>45821.66667</v>
      </c>
      <c r="H77" s="1">
        <f>IFERROR(__xludf.DUMMYFUNCTION("""COMPUTED_VALUE"""),911.09)</f>
        <v>911.09</v>
      </c>
      <c r="J77" s="2">
        <f>IFERROR(__xludf.DUMMYFUNCTION("""COMPUTED_VALUE"""),45821.66666666667)</f>
        <v>45821.66667</v>
      </c>
      <c r="K77" s="1">
        <f>IFERROR(__xludf.DUMMYFUNCTION("""COMPUTED_VALUE"""),941.17)</f>
        <v>941.17</v>
      </c>
      <c r="M77" s="2">
        <f>IFERROR(__xludf.DUMMYFUNCTION("""COMPUTED_VALUE"""),45821.66666666667)</f>
        <v>45821.66667</v>
      </c>
      <c r="N77" s="1">
        <f>IFERROR(__xludf.DUMMYFUNCTION("""COMPUTED_VALUE"""),3.256595935E9)</f>
        <v>3256595935</v>
      </c>
    </row>
    <row r="78">
      <c r="A78" s="2">
        <f>IFERROR(__xludf.DUMMYFUNCTION("""COMPUTED_VALUE"""),45828.66666666667)</f>
        <v>45828.66667</v>
      </c>
      <c r="B78" s="1">
        <f>IFERROR(__xludf.DUMMYFUNCTION("""COMPUTED_VALUE"""),947.38)</f>
        <v>947.38</v>
      </c>
      <c r="D78" s="2">
        <f>IFERROR(__xludf.DUMMYFUNCTION("""COMPUTED_VALUE"""),45828.66666666667)</f>
        <v>45828.66667</v>
      </c>
      <c r="E78" s="1">
        <f>IFERROR(__xludf.DUMMYFUNCTION("""COMPUTED_VALUE"""),953.0)</f>
        <v>953</v>
      </c>
      <c r="G78" s="2">
        <f>IFERROR(__xludf.DUMMYFUNCTION("""COMPUTED_VALUE"""),45828.66666666667)</f>
        <v>45828.66667</v>
      </c>
      <c r="H78" s="1">
        <f>IFERROR(__xludf.DUMMYFUNCTION("""COMPUTED_VALUE"""),929.01)</f>
        <v>929.01</v>
      </c>
      <c r="J78" s="2">
        <f>IFERROR(__xludf.DUMMYFUNCTION("""COMPUTED_VALUE"""),45828.66666666667)</f>
        <v>45828.66667</v>
      </c>
      <c r="K78" s="1">
        <f>IFERROR(__xludf.DUMMYFUNCTION("""COMPUTED_VALUE"""),936.15)</f>
        <v>936.15</v>
      </c>
      <c r="M78" s="2">
        <f>IFERROR(__xludf.DUMMYFUNCTION("""COMPUTED_VALUE"""),45828.66666666667)</f>
        <v>45828.66667</v>
      </c>
      <c r="N78" s="1">
        <f>IFERROR(__xludf.DUMMYFUNCTION("""COMPUTED_VALUE"""),2.901563538E9)</f>
        <v>2901563538</v>
      </c>
    </row>
    <row r="79">
      <c r="A79" s="2">
        <f>IFERROR(__xludf.DUMMYFUNCTION("""COMPUTED_VALUE"""),45835.66666666667)</f>
        <v>45835.66667</v>
      </c>
      <c r="B79" s="1">
        <f>IFERROR(__xludf.DUMMYFUNCTION("""COMPUTED_VALUE"""),940.27)</f>
        <v>940.27</v>
      </c>
      <c r="D79" s="2">
        <f>IFERROR(__xludf.DUMMYFUNCTION("""COMPUTED_VALUE"""),45835.66666666667)</f>
        <v>45835.66667</v>
      </c>
      <c r="E79" s="1">
        <f>IFERROR(__xludf.DUMMYFUNCTION("""COMPUTED_VALUE"""),970.52)</f>
        <v>970.52</v>
      </c>
      <c r="G79" s="2">
        <f>IFERROR(__xludf.DUMMYFUNCTION("""COMPUTED_VALUE"""),45835.66666666667)</f>
        <v>45835.66667</v>
      </c>
      <c r="H79" s="1">
        <f>IFERROR(__xludf.DUMMYFUNCTION("""COMPUTED_VALUE"""),935.84)</f>
        <v>935.84</v>
      </c>
      <c r="J79" s="2">
        <f>IFERROR(__xludf.DUMMYFUNCTION("""COMPUTED_VALUE"""),45835.66666666667)</f>
        <v>45835.66667</v>
      </c>
      <c r="K79" s="1">
        <f>IFERROR(__xludf.DUMMYFUNCTION("""COMPUTED_VALUE"""),946.04)</f>
        <v>946.04</v>
      </c>
      <c r="M79" s="2">
        <f>IFERROR(__xludf.DUMMYFUNCTION("""COMPUTED_VALUE"""),45835.66666666667)</f>
        <v>45835.66667</v>
      </c>
      <c r="N79" s="1">
        <f>IFERROR(__xludf.DUMMYFUNCTION("""COMPUTED_VALUE"""),3.849731417E9)</f>
        <v>3849731417</v>
      </c>
    </row>
    <row r="80">
      <c r="A80" s="2">
        <f>IFERROR(__xludf.DUMMYFUNCTION("""COMPUTED_VALUE"""),45841.54166666667)</f>
        <v>45841.54167</v>
      </c>
      <c r="B80" s="1">
        <f>IFERROR(__xludf.DUMMYFUNCTION("""COMPUTED_VALUE"""),942.56)</f>
        <v>942.56</v>
      </c>
      <c r="D80" s="2">
        <f>IFERROR(__xludf.DUMMYFUNCTION("""COMPUTED_VALUE"""),45841.54166666667)</f>
        <v>45841.54167</v>
      </c>
      <c r="E80" s="1">
        <f>IFERROR(__xludf.DUMMYFUNCTION("""COMPUTED_VALUE"""),958.54)</f>
        <v>958.54</v>
      </c>
      <c r="G80" s="2">
        <f>IFERROR(__xludf.DUMMYFUNCTION("""COMPUTED_VALUE"""),45841.54166666667)</f>
        <v>45841.54167</v>
      </c>
      <c r="H80" s="1">
        <f>IFERROR(__xludf.DUMMYFUNCTION("""COMPUTED_VALUE"""),928.42)</f>
        <v>928.42</v>
      </c>
      <c r="J80" s="2">
        <f>IFERROR(__xludf.DUMMYFUNCTION("""COMPUTED_VALUE"""),45841.54166666667)</f>
        <v>45841.54167</v>
      </c>
      <c r="K80" s="1">
        <f>IFERROR(__xludf.DUMMYFUNCTION("""COMPUTED_VALUE"""),955.71)</f>
        <v>955.71</v>
      </c>
      <c r="M80" s="2">
        <f>IFERROR(__xludf.DUMMYFUNCTION("""COMPUTED_VALUE"""),45841.54166666667)</f>
        <v>45841.54167</v>
      </c>
      <c r="N80" s="1">
        <f>IFERROR(__xludf.DUMMYFUNCTION("""COMPUTED_VALUE"""),2.912232519E9)</f>
        <v>2912232519</v>
      </c>
    </row>
    <row r="81">
      <c r="A81" s="2">
        <f>IFERROR(__xludf.DUMMYFUNCTION("""COMPUTED_VALUE"""),45849.66666666667)</f>
        <v>45849.66667</v>
      </c>
      <c r="B81" s="1">
        <f>IFERROR(__xludf.DUMMYFUNCTION("""COMPUTED_VALUE"""),936.82)</f>
        <v>936.82</v>
      </c>
      <c r="D81" s="2">
        <f>IFERROR(__xludf.DUMMYFUNCTION("""COMPUTED_VALUE"""),45849.66666666667)</f>
        <v>45849.66667</v>
      </c>
      <c r="E81" s="1">
        <f>IFERROR(__xludf.DUMMYFUNCTION("""COMPUTED_VALUE"""),948.13)</f>
        <v>948.13</v>
      </c>
      <c r="G81" s="2">
        <f>IFERROR(__xludf.DUMMYFUNCTION("""COMPUTED_VALUE"""),45849.66666666667)</f>
        <v>45849.66667</v>
      </c>
      <c r="H81" s="1">
        <f>IFERROR(__xludf.DUMMYFUNCTION("""COMPUTED_VALUE"""),925.75)</f>
        <v>925.75</v>
      </c>
      <c r="J81" s="2">
        <f>IFERROR(__xludf.DUMMYFUNCTION("""COMPUTED_VALUE"""),45849.66666666667)</f>
        <v>45849.66667</v>
      </c>
      <c r="K81" s="1">
        <f>IFERROR(__xludf.DUMMYFUNCTION("""COMPUTED_VALUE"""),945.14)</f>
        <v>945.14</v>
      </c>
      <c r="M81" s="2">
        <f>IFERROR(__xludf.DUMMYFUNCTION("""COMPUTED_VALUE"""),45849.66666666667)</f>
        <v>45849.66667</v>
      </c>
      <c r="N81" s="1">
        <f>IFERROR(__xludf.DUMMYFUNCTION("""COMPUTED_VALUE"""),3.378172059E9)</f>
        <v>3378172059</v>
      </c>
    </row>
    <row r="82">
      <c r="A82" s="2">
        <f>IFERROR(__xludf.DUMMYFUNCTION("""COMPUTED_VALUE"""),45856.66666666667)</f>
        <v>45856.66667</v>
      </c>
      <c r="B82" s="1">
        <f>IFERROR(__xludf.DUMMYFUNCTION("""COMPUTED_VALUE"""),947.01)</f>
        <v>947.01</v>
      </c>
      <c r="D82" s="2">
        <f>IFERROR(__xludf.DUMMYFUNCTION("""COMPUTED_VALUE"""),45856.66666666667)</f>
        <v>45856.66667</v>
      </c>
      <c r="E82" s="1">
        <f>IFERROR(__xludf.DUMMYFUNCTION("""COMPUTED_VALUE"""),963.13)</f>
        <v>963.13</v>
      </c>
      <c r="G82" s="2">
        <f>IFERROR(__xludf.DUMMYFUNCTION("""COMPUTED_VALUE"""),45856.66666666667)</f>
        <v>45856.66667</v>
      </c>
      <c r="H82" s="1">
        <f>IFERROR(__xludf.DUMMYFUNCTION("""COMPUTED_VALUE"""),933.66)</f>
        <v>933.66</v>
      </c>
      <c r="J82" s="2">
        <f>IFERROR(__xludf.DUMMYFUNCTION("""COMPUTED_VALUE"""),45856.66666666667)</f>
        <v>45856.66667</v>
      </c>
      <c r="K82" s="1">
        <f>IFERROR(__xludf.DUMMYFUNCTION("""COMPUTED_VALUE"""),959.23)</f>
        <v>959.23</v>
      </c>
      <c r="M82" s="2">
        <f>IFERROR(__xludf.DUMMYFUNCTION("""COMPUTED_VALUE"""),45856.66666666667)</f>
        <v>45856.66667</v>
      </c>
      <c r="N82" s="1">
        <f>IFERROR(__xludf.DUMMYFUNCTION("""COMPUTED_VALUE"""),4.082973508E9)</f>
        <v>4082973508</v>
      </c>
    </row>
    <row r="83">
      <c r="A83" s="2">
        <f>IFERROR(__xludf.DUMMYFUNCTION("""COMPUTED_VALUE"""),45863.66666666667)</f>
        <v>45863.66667</v>
      </c>
      <c r="B83" s="1">
        <f>IFERROR(__xludf.DUMMYFUNCTION("""COMPUTED_VALUE"""),963.24)</f>
        <v>963.24</v>
      </c>
      <c r="D83" s="2">
        <f>IFERROR(__xludf.DUMMYFUNCTION("""COMPUTED_VALUE"""),45863.66666666667)</f>
        <v>45863.66667</v>
      </c>
      <c r="E83" s="1">
        <f>IFERROR(__xludf.DUMMYFUNCTION("""COMPUTED_VALUE"""),971.61)</f>
        <v>971.61</v>
      </c>
      <c r="G83" s="2">
        <f>IFERROR(__xludf.DUMMYFUNCTION("""COMPUTED_VALUE"""),45863.66666666667)</f>
        <v>45863.66667</v>
      </c>
      <c r="H83" s="1">
        <f>IFERROR(__xludf.DUMMYFUNCTION("""COMPUTED_VALUE"""),940.23)</f>
        <v>940.23</v>
      </c>
      <c r="J83" s="2">
        <f>IFERROR(__xludf.DUMMYFUNCTION("""COMPUTED_VALUE"""),45863.66666666667)</f>
        <v>45863.66667</v>
      </c>
      <c r="K83" s="1">
        <f>IFERROR(__xludf.DUMMYFUNCTION("""COMPUTED_VALUE"""),953.16)</f>
        <v>953.16</v>
      </c>
      <c r="M83" s="2">
        <f>IFERROR(__xludf.DUMMYFUNCTION("""COMPUTED_VALUE"""),45863.66666666667)</f>
        <v>45863.66667</v>
      </c>
      <c r="N83" s="1">
        <f>IFERROR(__xludf.DUMMYFUNCTION("""COMPUTED_VALUE"""),3.582719789E9)</f>
        <v>3582719789</v>
      </c>
    </row>
    <row r="84">
      <c r="A84" s="2">
        <f>IFERROR(__xludf.DUMMYFUNCTION("""COMPUTED_VALUE"""),45870.66666666667)</f>
        <v>45870.66667</v>
      </c>
      <c r="B84" s="1">
        <f>IFERROR(__xludf.DUMMYFUNCTION("""COMPUTED_VALUE"""),953.86)</f>
        <v>953.86</v>
      </c>
      <c r="D84" s="2">
        <f>IFERROR(__xludf.DUMMYFUNCTION("""COMPUTED_VALUE"""),45870.66666666667)</f>
        <v>45870.66667</v>
      </c>
      <c r="E84" s="1">
        <f>IFERROR(__xludf.DUMMYFUNCTION("""COMPUTED_VALUE"""),961.02)</f>
        <v>961.02</v>
      </c>
      <c r="G84" s="2">
        <f>IFERROR(__xludf.DUMMYFUNCTION("""COMPUTED_VALUE"""),45870.66666666667)</f>
        <v>45870.66667</v>
      </c>
      <c r="H84" s="1">
        <f>IFERROR(__xludf.DUMMYFUNCTION("""COMPUTED_VALUE"""),923.43)</f>
        <v>923.43</v>
      </c>
      <c r="J84" s="2">
        <f>IFERROR(__xludf.DUMMYFUNCTION("""COMPUTED_VALUE"""),45870.66666666667)</f>
        <v>45870.66667</v>
      </c>
      <c r="K84" s="1">
        <f>IFERROR(__xludf.DUMMYFUNCTION("""COMPUTED_VALUE"""),926.41)</f>
        <v>926.41</v>
      </c>
      <c r="M84" s="2">
        <f>IFERROR(__xludf.DUMMYFUNCTION("""COMPUTED_VALUE"""),45870.66666666667)</f>
        <v>45870.66667</v>
      </c>
      <c r="N84" s="1">
        <f>IFERROR(__xludf.DUMMYFUNCTION("""COMPUTED_VALUE"""),3.333614186E9)</f>
        <v>3333614186</v>
      </c>
    </row>
    <row r="85">
      <c r="A85" s="2">
        <f>IFERROR(__xludf.DUMMYFUNCTION("""COMPUTED_VALUE"""),45877.66666666667)</f>
        <v>45877.66667</v>
      </c>
      <c r="B85" s="1">
        <f>IFERROR(__xludf.DUMMYFUNCTION("""COMPUTED_VALUE"""),931.72)</f>
        <v>931.72</v>
      </c>
      <c r="D85" s="2">
        <f>IFERROR(__xludf.DUMMYFUNCTION("""COMPUTED_VALUE"""),45877.66666666667)</f>
        <v>45877.66667</v>
      </c>
      <c r="E85" s="1">
        <f>IFERROR(__xludf.DUMMYFUNCTION("""COMPUTED_VALUE"""),968.18)</f>
        <v>968.18</v>
      </c>
      <c r="G85" s="2">
        <f>IFERROR(__xludf.DUMMYFUNCTION("""COMPUTED_VALUE"""),45877.66666666667)</f>
        <v>45877.66667</v>
      </c>
      <c r="H85" s="1">
        <f>IFERROR(__xludf.DUMMYFUNCTION("""COMPUTED_VALUE"""),929.89)</f>
        <v>929.89</v>
      </c>
      <c r="J85" s="2">
        <f>IFERROR(__xludf.DUMMYFUNCTION("""COMPUTED_VALUE"""),45877.66666666667)</f>
        <v>45877.66667</v>
      </c>
      <c r="K85" s="1">
        <f>IFERROR(__xludf.DUMMYFUNCTION("""COMPUTED_VALUE"""),963.19)</f>
        <v>963.19</v>
      </c>
      <c r="M85" s="2">
        <f>IFERROR(__xludf.DUMMYFUNCTION("""COMPUTED_VALUE"""),45877.66666666667)</f>
        <v>45877.66667</v>
      </c>
      <c r="N85" s="1">
        <f>IFERROR(__xludf.DUMMYFUNCTION("""COMPUTED_VALUE"""),2.882633779E9)</f>
        <v>2882633779</v>
      </c>
    </row>
    <row r="86">
      <c r="A86" s="2">
        <f>IFERROR(__xludf.DUMMYFUNCTION("""COMPUTED_VALUE"""),45884.66666666667)</f>
        <v>45884.66667</v>
      </c>
      <c r="B86" s="1">
        <f>IFERROR(__xludf.DUMMYFUNCTION("""COMPUTED_VALUE"""),967.85)</f>
        <v>967.85</v>
      </c>
      <c r="D86" s="2">
        <f>IFERROR(__xludf.DUMMYFUNCTION("""COMPUTED_VALUE"""),45884.66666666667)</f>
        <v>45884.66667</v>
      </c>
      <c r="E86" s="1">
        <f>IFERROR(__xludf.DUMMYFUNCTION("""COMPUTED_VALUE"""),987.07)</f>
        <v>987.07</v>
      </c>
      <c r="G86" s="2">
        <f>IFERROR(__xludf.DUMMYFUNCTION("""COMPUTED_VALUE"""),45884.66666666667)</f>
        <v>45884.66667</v>
      </c>
      <c r="H86" s="1">
        <f>IFERROR(__xludf.DUMMYFUNCTION("""COMPUTED_VALUE"""),967.5)</f>
        <v>967.5</v>
      </c>
      <c r="J86" s="2">
        <f>IFERROR(__xludf.DUMMYFUNCTION("""COMPUTED_VALUE"""),45884.66666666667)</f>
        <v>45884.66667</v>
      </c>
      <c r="K86" s="1">
        <f>IFERROR(__xludf.DUMMYFUNCTION("""COMPUTED_VALUE"""),971.63)</f>
        <v>971.63</v>
      </c>
      <c r="M86" s="2">
        <f>IFERROR(__xludf.DUMMYFUNCTION("""COMPUTED_VALUE"""),45884.66666666667)</f>
        <v>45884.66667</v>
      </c>
      <c r="N86" s="1">
        <f>IFERROR(__xludf.DUMMYFUNCTION("""COMPUTED_VALUE"""),2.7048669E9)</f>
        <v>2704866900</v>
      </c>
    </row>
    <row r="87">
      <c r="A87" s="2">
        <f>IFERROR(__xludf.DUMMYFUNCTION("""COMPUTED_VALUE"""),45891.66666666667)</f>
        <v>45891.66667</v>
      </c>
      <c r="B87" s="1">
        <f>IFERROR(__xludf.DUMMYFUNCTION("""COMPUTED_VALUE"""),970.92)</f>
        <v>970.92</v>
      </c>
      <c r="D87" s="2">
        <f>IFERROR(__xludf.DUMMYFUNCTION("""COMPUTED_VALUE"""),45891.66666666667)</f>
        <v>45891.66667</v>
      </c>
      <c r="E87" s="1">
        <f>IFERROR(__xludf.DUMMYFUNCTION("""COMPUTED_VALUE"""),991.94)</f>
        <v>991.94</v>
      </c>
      <c r="G87" s="2">
        <f>IFERROR(__xludf.DUMMYFUNCTION("""COMPUTED_VALUE"""),45891.66666666667)</f>
        <v>45891.66667</v>
      </c>
      <c r="H87" s="1">
        <f>IFERROR(__xludf.DUMMYFUNCTION("""COMPUTED_VALUE"""),965.77)</f>
        <v>965.77</v>
      </c>
      <c r="J87" s="2">
        <f>IFERROR(__xludf.DUMMYFUNCTION("""COMPUTED_VALUE"""),45891.66666666667)</f>
        <v>45891.66667</v>
      </c>
      <c r="K87" s="1">
        <f>IFERROR(__xludf.DUMMYFUNCTION("""COMPUTED_VALUE"""),991.74)</f>
        <v>991.74</v>
      </c>
      <c r="M87" s="2">
        <f>IFERROR(__xludf.DUMMYFUNCTION("""COMPUTED_VALUE"""),45891.66666666667)</f>
        <v>45891.66667</v>
      </c>
      <c r="N87" s="1">
        <f>IFERROR(__xludf.DUMMYFUNCTION("""COMPUTED_VALUE"""),2.669882045E9)</f>
        <v>2669882045</v>
      </c>
    </row>
    <row r="88">
      <c r="A88" s="2">
        <f>IFERROR(__xludf.DUMMYFUNCTION("""COMPUTED_VALUE"""),45898.66666666667)</f>
        <v>45898.66667</v>
      </c>
      <c r="B88" s="1">
        <f>IFERROR(__xludf.DUMMYFUNCTION("""COMPUTED_VALUE"""),989.64)</f>
        <v>989.64</v>
      </c>
      <c r="D88" s="2">
        <f>IFERROR(__xludf.DUMMYFUNCTION("""COMPUTED_VALUE"""),45898.66666666667)</f>
        <v>45898.66667</v>
      </c>
      <c r="E88" s="1">
        <f>IFERROR(__xludf.DUMMYFUNCTION("""COMPUTED_VALUE"""),993.21)</f>
        <v>993.21</v>
      </c>
      <c r="G88" s="2">
        <f>IFERROR(__xludf.DUMMYFUNCTION("""COMPUTED_VALUE"""),45898.66666666667)</f>
        <v>45898.66667</v>
      </c>
      <c r="H88" s="1">
        <f>IFERROR(__xludf.DUMMYFUNCTION("""COMPUTED_VALUE"""),975.18)</f>
        <v>975.18</v>
      </c>
      <c r="J88" s="2">
        <f>IFERROR(__xludf.DUMMYFUNCTION("""COMPUTED_VALUE"""),45898.66666666667)</f>
        <v>45898.66667</v>
      </c>
      <c r="K88" s="1">
        <f>IFERROR(__xludf.DUMMYFUNCTION("""COMPUTED_VALUE"""),977.71)</f>
        <v>977.71</v>
      </c>
      <c r="M88" s="2">
        <f>IFERROR(__xludf.DUMMYFUNCTION("""COMPUTED_VALUE"""),45898.66666666667)</f>
        <v>45898.66667</v>
      </c>
      <c r="N88" s="1">
        <f>IFERROR(__xludf.DUMMYFUNCTION("""COMPUTED_VALUE"""),2.95779791E9)</f>
        <v>2957797910</v>
      </c>
    </row>
    <row r="89">
      <c r="A89" s="2">
        <f>IFERROR(__xludf.DUMMYFUNCTION("""COMPUTED_VALUE"""),45905.66666666667)</f>
        <v>45905.66667</v>
      </c>
      <c r="B89" s="1">
        <f>IFERROR(__xludf.DUMMYFUNCTION("""COMPUTED_VALUE"""),975.41)</f>
        <v>975.41</v>
      </c>
      <c r="D89" s="2">
        <f>IFERROR(__xludf.DUMMYFUNCTION("""COMPUTED_VALUE"""),45905.66666666667)</f>
        <v>45905.66667</v>
      </c>
      <c r="E89" s="1">
        <f>IFERROR(__xludf.DUMMYFUNCTION("""COMPUTED_VALUE"""),996.8)</f>
        <v>996.8</v>
      </c>
      <c r="G89" s="2">
        <f>IFERROR(__xludf.DUMMYFUNCTION("""COMPUTED_VALUE"""),45905.66666666667)</f>
        <v>45905.66667</v>
      </c>
      <c r="H89" s="1">
        <f>IFERROR(__xludf.DUMMYFUNCTION("""COMPUTED_VALUE"""),969.9)</f>
        <v>969.9</v>
      </c>
      <c r="J89" s="2">
        <f>IFERROR(__xludf.DUMMYFUNCTION("""COMPUTED_VALUE"""),45905.66666666667)</f>
        <v>45905.66667</v>
      </c>
      <c r="K89" s="1">
        <f>IFERROR(__xludf.DUMMYFUNCTION("""COMPUTED_VALUE"""),989.36)</f>
        <v>989.36</v>
      </c>
      <c r="M89" s="2">
        <f>IFERROR(__xludf.DUMMYFUNCTION("""COMPUTED_VALUE"""),45905.66666666667)</f>
        <v>45905.66667</v>
      </c>
      <c r="N89" s="1">
        <f>IFERROR(__xludf.DUMMYFUNCTION("""COMPUTED_VALUE"""),2.450409497E9)</f>
        <v>2450409497</v>
      </c>
    </row>
    <row r="90">
      <c r="A90" s="2">
        <f>IFERROR(__xludf.DUMMYFUNCTION("""COMPUTED_VALUE"""),45912.66666666667)</f>
        <v>45912.66667</v>
      </c>
      <c r="B90" s="1">
        <f>IFERROR(__xludf.DUMMYFUNCTION("""COMPUTED_VALUE"""),991.96)</f>
        <v>991.96</v>
      </c>
      <c r="D90" s="2">
        <f>IFERROR(__xludf.DUMMYFUNCTION("""COMPUTED_VALUE"""),45912.66666666667)</f>
        <v>45912.66667</v>
      </c>
      <c r="E90" s="1">
        <f>IFERROR(__xludf.DUMMYFUNCTION("""COMPUTED_VALUE"""),1020.28)</f>
        <v>1020.28</v>
      </c>
      <c r="G90" s="2">
        <f>IFERROR(__xludf.DUMMYFUNCTION("""COMPUTED_VALUE"""),45912.66666666667)</f>
        <v>45912.66667</v>
      </c>
      <c r="H90" s="1">
        <f>IFERROR(__xludf.DUMMYFUNCTION("""COMPUTED_VALUE"""),978.19)</f>
        <v>978.19</v>
      </c>
      <c r="J90" s="2">
        <f>IFERROR(__xludf.DUMMYFUNCTION("""COMPUTED_VALUE"""),45912.66666666667)</f>
        <v>45912.66667</v>
      </c>
      <c r="K90" s="1">
        <f>IFERROR(__xludf.DUMMYFUNCTION("""COMPUTED_VALUE"""),1017.95)</f>
        <v>1017.95</v>
      </c>
      <c r="M90" s="2">
        <f>IFERROR(__xludf.DUMMYFUNCTION("""COMPUTED_VALUE"""),45912.66666666667)</f>
        <v>45912.66667</v>
      </c>
      <c r="N90" s="1">
        <f>IFERROR(__xludf.DUMMYFUNCTION("""COMPUTED_VALUE"""),2.564202712E9)</f>
        <v>2564202712</v>
      </c>
    </row>
    <row r="91">
      <c r="A91" s="2">
        <f>IFERROR(__xludf.DUMMYFUNCTION("""COMPUTED_VALUE"""),45919.66666666667)</f>
        <v>45919.66667</v>
      </c>
      <c r="B91" s="1">
        <f>IFERROR(__xludf.DUMMYFUNCTION("""COMPUTED_VALUE"""),1038.85)</f>
        <v>1038.85</v>
      </c>
      <c r="D91" s="2">
        <f>IFERROR(__xludf.DUMMYFUNCTION("""COMPUTED_VALUE"""),45919.66666666667)</f>
        <v>45919.66667</v>
      </c>
      <c r="E91" s="1">
        <f>IFERROR(__xludf.DUMMYFUNCTION("""COMPUTED_VALUE"""),1042.33)</f>
        <v>1042.33</v>
      </c>
      <c r="G91" s="2">
        <f>IFERROR(__xludf.DUMMYFUNCTION("""COMPUTED_VALUE"""),45919.66666666667)</f>
        <v>45919.66667</v>
      </c>
      <c r="H91" s="1">
        <f>IFERROR(__xludf.DUMMYFUNCTION("""COMPUTED_VALUE"""),1015.84)</f>
        <v>1015.84</v>
      </c>
      <c r="J91" s="2">
        <f>IFERROR(__xludf.DUMMYFUNCTION("""COMPUTED_VALUE"""),45919.66666666667)</f>
        <v>45919.66667</v>
      </c>
      <c r="K91" s="1">
        <f>IFERROR(__xludf.DUMMYFUNCTION("""COMPUTED_VALUE"""),1032.83)</f>
        <v>1032.83</v>
      </c>
      <c r="M91" s="2">
        <f>IFERROR(__xludf.DUMMYFUNCTION("""COMPUTED_VALUE"""),45919.66666666667)</f>
        <v>45919.66667</v>
      </c>
      <c r="N91" s="1">
        <f>IFERROR(__xludf.DUMMYFUNCTION("""COMPUTED_VALUE"""),3.126527407E9)</f>
        <v>3126527407</v>
      </c>
    </row>
  </sheetData>
  <drawing r:id="rId1"/>
</worksheet>
</file>