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IFERROR(__xludf.DUMMYFUNCTION("GOOGLEFINANCE(""DJUSNF"",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IFERROR(__xludf.DUMMYFUNCTION("GOOGLEFINANCE(""DJUSNF"",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IFERROR(__xludf.DUMMYFUNCTION("GOOGLEFINANCE(""DJUSNF"",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IFERROR(__xludf.DUMMYFUNCTION("GOOGLEFINANCE(""DJUSNF"",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IFERROR(__xludf.DUMMYFUNCTION("GOOGLEFINANCE(""DJUSNF"",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IFERROR(__xludf.DUMMYFUNCTION("""COMPUTED_VALUE"""),561.56)</f>
        <v>561.56</v>
      </c>
      <c r="D2" s="2">
        <f>IFERROR(__xludf.DUMMYFUNCTION("""COMPUTED_VALUE"""),45296.66666666667)</f>
        <v>45296.66667</v>
      </c>
      <c r="E2" s="1">
        <f>IFERROR(__xludf.DUMMYFUNCTION("""COMPUTED_VALUE"""),569.05)</f>
        <v>569.05</v>
      </c>
      <c r="G2" s="2">
        <f>IFERROR(__xludf.DUMMYFUNCTION("""COMPUTED_VALUE"""),45296.66666666667)</f>
        <v>45296.66667</v>
      </c>
      <c r="H2" s="1">
        <f>IFERROR(__xludf.DUMMYFUNCTION("""COMPUTED_VALUE"""),542.97)</f>
        <v>542.97</v>
      </c>
      <c r="J2" s="2">
        <f>IFERROR(__xludf.DUMMYFUNCTION("""COMPUTED_VALUE"""),45296.66666666667)</f>
        <v>45296.66667</v>
      </c>
      <c r="K2" s="1">
        <f>IFERROR(__xludf.DUMMYFUNCTION("""COMPUTED_VALUE"""),553.94)</f>
        <v>553.94</v>
      </c>
      <c r="M2" s="2">
        <f>IFERROR(__xludf.DUMMYFUNCTION("""COMPUTED_VALUE"""),45296.66666666667)</f>
        <v>45296.66667</v>
      </c>
      <c r="N2" s="1">
        <f>IFERROR(__xludf.DUMMYFUNCTION("""COMPUTED_VALUE"""),4.3464648E7)</f>
        <v>43464648</v>
      </c>
    </row>
    <row r="3">
      <c r="A3" s="2">
        <f>IFERROR(__xludf.DUMMYFUNCTION("""COMPUTED_VALUE"""),45303.66666666667)</f>
        <v>45303.66667</v>
      </c>
      <c r="B3" s="1">
        <f>IFERROR(__xludf.DUMMYFUNCTION("""COMPUTED_VALUE"""),553.94)</f>
        <v>553.94</v>
      </c>
      <c r="D3" s="2">
        <f>IFERROR(__xludf.DUMMYFUNCTION("""COMPUTED_VALUE"""),45303.66666666667)</f>
        <v>45303.66667</v>
      </c>
      <c r="E3" s="1">
        <f>IFERROR(__xludf.DUMMYFUNCTION("""COMPUTED_VALUE"""),565.04)</f>
        <v>565.04</v>
      </c>
      <c r="G3" s="2">
        <f>IFERROR(__xludf.DUMMYFUNCTION("""COMPUTED_VALUE"""),45303.66666666667)</f>
        <v>45303.66667</v>
      </c>
      <c r="H3" s="1">
        <f>IFERROR(__xludf.DUMMYFUNCTION("""COMPUTED_VALUE"""),543.23)</f>
        <v>543.23</v>
      </c>
      <c r="J3" s="2">
        <f>IFERROR(__xludf.DUMMYFUNCTION("""COMPUTED_VALUE"""),45303.66666666667)</f>
        <v>45303.66667</v>
      </c>
      <c r="K3" s="1">
        <f>IFERROR(__xludf.DUMMYFUNCTION("""COMPUTED_VALUE"""),547.65)</f>
        <v>547.65</v>
      </c>
      <c r="M3" s="2">
        <f>IFERROR(__xludf.DUMMYFUNCTION("""COMPUTED_VALUE"""),45303.66666666667)</f>
        <v>45303.66667</v>
      </c>
      <c r="N3" s="1">
        <f>IFERROR(__xludf.DUMMYFUNCTION("""COMPUTED_VALUE"""),4.2403497E7)</f>
        <v>42403497</v>
      </c>
    </row>
    <row r="4">
      <c r="A4" s="2">
        <f>IFERROR(__xludf.DUMMYFUNCTION("""COMPUTED_VALUE"""),45310.66666666667)</f>
        <v>45310.66667</v>
      </c>
      <c r="B4" s="1">
        <f>IFERROR(__xludf.DUMMYFUNCTION("""COMPUTED_VALUE"""),538.82)</f>
        <v>538.82</v>
      </c>
      <c r="D4" s="2">
        <f>IFERROR(__xludf.DUMMYFUNCTION("""COMPUTED_VALUE"""),45310.66666666667)</f>
        <v>45310.66667</v>
      </c>
      <c r="E4" s="1">
        <f>IFERROR(__xludf.DUMMYFUNCTION("""COMPUTED_VALUE"""),538.82)</f>
        <v>538.82</v>
      </c>
      <c r="G4" s="2">
        <f>IFERROR(__xludf.DUMMYFUNCTION("""COMPUTED_VALUE"""),45310.66666666667)</f>
        <v>45310.66667</v>
      </c>
      <c r="H4" s="1">
        <f>IFERROR(__xludf.DUMMYFUNCTION("""COMPUTED_VALUE"""),503.24)</f>
        <v>503.24</v>
      </c>
      <c r="J4" s="2">
        <f>IFERROR(__xludf.DUMMYFUNCTION("""COMPUTED_VALUE"""),45310.66666666667)</f>
        <v>45310.66667</v>
      </c>
      <c r="K4" s="1">
        <f>IFERROR(__xludf.DUMMYFUNCTION("""COMPUTED_VALUE"""),518.62)</f>
        <v>518.62</v>
      </c>
      <c r="M4" s="2">
        <f>IFERROR(__xludf.DUMMYFUNCTION("""COMPUTED_VALUE"""),45310.66666666667)</f>
        <v>45310.66667</v>
      </c>
      <c r="N4" s="1">
        <f>IFERROR(__xludf.DUMMYFUNCTION("""COMPUTED_VALUE"""),5.196716E7)</f>
        <v>51967160</v>
      </c>
    </row>
    <row r="5">
      <c r="A5" s="2">
        <f>IFERROR(__xludf.DUMMYFUNCTION("""COMPUTED_VALUE"""),45317.66666666667)</f>
        <v>45317.66667</v>
      </c>
      <c r="B5" s="1">
        <f>IFERROR(__xludf.DUMMYFUNCTION("""COMPUTED_VALUE"""),518.62)</f>
        <v>518.62</v>
      </c>
      <c r="D5" s="2">
        <f>IFERROR(__xludf.DUMMYFUNCTION("""COMPUTED_VALUE"""),45317.66666666667)</f>
        <v>45317.66667</v>
      </c>
      <c r="E5" s="1">
        <f>IFERROR(__xludf.DUMMYFUNCTION("""COMPUTED_VALUE"""),547.65)</f>
        <v>547.65</v>
      </c>
      <c r="G5" s="2">
        <f>IFERROR(__xludf.DUMMYFUNCTION("""COMPUTED_VALUE"""),45317.66666666667)</f>
        <v>45317.66667</v>
      </c>
      <c r="H5" s="1">
        <f>IFERROR(__xludf.DUMMYFUNCTION("""COMPUTED_VALUE"""),501.23)</f>
        <v>501.23</v>
      </c>
      <c r="J5" s="2">
        <f>IFERROR(__xludf.DUMMYFUNCTION("""COMPUTED_VALUE"""),45317.66666666667)</f>
        <v>45317.66667</v>
      </c>
      <c r="K5" s="1">
        <f>IFERROR(__xludf.DUMMYFUNCTION("""COMPUTED_VALUE"""),529.59)</f>
        <v>529.59</v>
      </c>
      <c r="M5" s="2">
        <f>IFERROR(__xludf.DUMMYFUNCTION("""COMPUTED_VALUE"""),45317.66666666667)</f>
        <v>45317.66667</v>
      </c>
      <c r="N5" s="1">
        <f>IFERROR(__xludf.DUMMYFUNCTION("""COMPUTED_VALUE"""),9.0060877E7)</f>
        <v>90060877</v>
      </c>
    </row>
    <row r="6">
      <c r="A6" s="2">
        <f>IFERROR(__xludf.DUMMYFUNCTION("""COMPUTED_VALUE"""),45324.66666666667)</f>
        <v>45324.66667</v>
      </c>
      <c r="B6" s="1">
        <f>IFERROR(__xludf.DUMMYFUNCTION("""COMPUTED_VALUE"""),529.59)</f>
        <v>529.59</v>
      </c>
      <c r="D6" s="2">
        <f>IFERROR(__xludf.DUMMYFUNCTION("""COMPUTED_VALUE"""),45324.66666666667)</f>
        <v>45324.66667</v>
      </c>
      <c r="E6" s="1">
        <f>IFERROR(__xludf.DUMMYFUNCTION("""COMPUTED_VALUE"""),545.91)</f>
        <v>545.91</v>
      </c>
      <c r="G6" s="2">
        <f>IFERROR(__xludf.DUMMYFUNCTION("""COMPUTED_VALUE"""),45324.66666666667)</f>
        <v>45324.66667</v>
      </c>
      <c r="H6" s="1">
        <f>IFERROR(__xludf.DUMMYFUNCTION("""COMPUTED_VALUE"""),520.23)</f>
        <v>520.23</v>
      </c>
      <c r="J6" s="2">
        <f>IFERROR(__xludf.DUMMYFUNCTION("""COMPUTED_VALUE"""),45324.66666666667)</f>
        <v>45324.66667</v>
      </c>
      <c r="K6" s="1">
        <f>IFERROR(__xludf.DUMMYFUNCTION("""COMPUTED_VALUE"""),536.41)</f>
        <v>536.41</v>
      </c>
      <c r="M6" s="2">
        <f>IFERROR(__xludf.DUMMYFUNCTION("""COMPUTED_VALUE"""),45324.66666666667)</f>
        <v>45324.66667</v>
      </c>
      <c r="N6" s="1">
        <f>IFERROR(__xludf.DUMMYFUNCTION("""COMPUTED_VALUE"""),6.0916211E7)</f>
        <v>60916211</v>
      </c>
    </row>
    <row r="7">
      <c r="A7" s="2">
        <f>IFERROR(__xludf.DUMMYFUNCTION("""COMPUTED_VALUE"""),45331.66666666667)</f>
        <v>45331.66667</v>
      </c>
      <c r="B7" s="1">
        <f>IFERROR(__xludf.DUMMYFUNCTION("""COMPUTED_VALUE"""),524.51)</f>
        <v>524.51</v>
      </c>
      <c r="D7" s="2">
        <f>IFERROR(__xludf.DUMMYFUNCTION("""COMPUTED_VALUE"""),45331.66666666667)</f>
        <v>45331.66667</v>
      </c>
      <c r="E7" s="1">
        <f>IFERROR(__xludf.DUMMYFUNCTION("""COMPUTED_VALUE"""),538.02)</f>
        <v>538.02</v>
      </c>
      <c r="G7" s="2">
        <f>IFERROR(__xludf.DUMMYFUNCTION("""COMPUTED_VALUE"""),45331.66666666667)</f>
        <v>45331.66667</v>
      </c>
      <c r="H7" s="1">
        <f>IFERROR(__xludf.DUMMYFUNCTION("""COMPUTED_VALUE"""),498.42)</f>
        <v>498.42</v>
      </c>
      <c r="J7" s="2">
        <f>IFERROR(__xludf.DUMMYFUNCTION("""COMPUTED_VALUE"""),45331.66666666667)</f>
        <v>45331.66667</v>
      </c>
      <c r="K7" s="1">
        <f>IFERROR(__xludf.DUMMYFUNCTION("""COMPUTED_VALUE"""),499.76)</f>
        <v>499.76</v>
      </c>
      <c r="M7" s="2">
        <f>IFERROR(__xludf.DUMMYFUNCTION("""COMPUTED_VALUE"""),45331.66666666667)</f>
        <v>45331.66667</v>
      </c>
      <c r="N7" s="1">
        <f>IFERROR(__xludf.DUMMYFUNCTION("""COMPUTED_VALUE"""),6.8595032E7)</f>
        <v>68595032</v>
      </c>
    </row>
    <row r="8">
      <c r="A8" s="2">
        <f>IFERROR(__xludf.DUMMYFUNCTION("""COMPUTED_VALUE"""),45338.66666666667)</f>
        <v>45338.66667</v>
      </c>
      <c r="B8" s="1">
        <f>IFERROR(__xludf.DUMMYFUNCTION("""COMPUTED_VALUE"""),499.76)</f>
        <v>499.76</v>
      </c>
      <c r="D8" s="2">
        <f>IFERROR(__xludf.DUMMYFUNCTION("""COMPUTED_VALUE"""),45338.66666666667)</f>
        <v>45338.66667</v>
      </c>
      <c r="E8" s="1">
        <f>IFERROR(__xludf.DUMMYFUNCTION("""COMPUTED_VALUE"""),531.73)</f>
        <v>531.73</v>
      </c>
      <c r="G8" s="2">
        <f>IFERROR(__xludf.DUMMYFUNCTION("""COMPUTED_VALUE"""),45338.66666666667)</f>
        <v>45338.66667</v>
      </c>
      <c r="H8" s="1">
        <f>IFERROR(__xludf.DUMMYFUNCTION("""COMPUTED_VALUE"""),484.98)</f>
        <v>484.98</v>
      </c>
      <c r="J8" s="2">
        <f>IFERROR(__xludf.DUMMYFUNCTION("""COMPUTED_VALUE"""),45338.66666666667)</f>
        <v>45338.66667</v>
      </c>
      <c r="K8" s="1">
        <f>IFERROR(__xludf.DUMMYFUNCTION("""COMPUTED_VALUE"""),519.42)</f>
        <v>519.42</v>
      </c>
      <c r="M8" s="2">
        <f>IFERROR(__xludf.DUMMYFUNCTION("""COMPUTED_VALUE"""),45338.66666666667)</f>
        <v>45338.66667</v>
      </c>
      <c r="N8" s="1">
        <f>IFERROR(__xludf.DUMMYFUNCTION("""COMPUTED_VALUE"""),5.9213117E7)</f>
        <v>59213117</v>
      </c>
    </row>
    <row r="9">
      <c r="A9" s="2">
        <f>IFERROR(__xludf.DUMMYFUNCTION("""COMPUTED_VALUE"""),45345.66666666667)</f>
        <v>45345.66667</v>
      </c>
      <c r="B9" s="1">
        <f>IFERROR(__xludf.DUMMYFUNCTION("""COMPUTED_VALUE"""),519.42)</f>
        <v>519.42</v>
      </c>
      <c r="D9" s="2">
        <f>IFERROR(__xludf.DUMMYFUNCTION("""COMPUTED_VALUE"""),45345.66666666667)</f>
        <v>45345.66667</v>
      </c>
      <c r="E9" s="1">
        <f>IFERROR(__xludf.DUMMYFUNCTION("""COMPUTED_VALUE"""),523.7)</f>
        <v>523.7</v>
      </c>
      <c r="G9" s="2">
        <f>IFERROR(__xludf.DUMMYFUNCTION("""COMPUTED_VALUE"""),45345.66666666667)</f>
        <v>45345.66667</v>
      </c>
      <c r="H9" s="1">
        <f>IFERROR(__xludf.DUMMYFUNCTION("""COMPUTED_VALUE"""),508.34)</f>
        <v>508.34</v>
      </c>
      <c r="J9" s="2">
        <f>IFERROR(__xludf.DUMMYFUNCTION("""COMPUTED_VALUE"""),45345.66666666667)</f>
        <v>45345.66667</v>
      </c>
      <c r="K9" s="1">
        <f>IFERROR(__xludf.DUMMYFUNCTION("""COMPUTED_VALUE"""),521.16)</f>
        <v>521.16</v>
      </c>
      <c r="M9" s="2">
        <f>IFERROR(__xludf.DUMMYFUNCTION("""COMPUTED_VALUE"""),45345.66666666667)</f>
        <v>45345.66667</v>
      </c>
      <c r="N9" s="1">
        <f>IFERROR(__xludf.DUMMYFUNCTION("""COMPUTED_VALUE"""),4.1695248E7)</f>
        <v>41695248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IFERROR(__xludf.DUMMYFUNCTION("""COMPUTED_VALUE"""),513.14)</f>
        <v>513.14</v>
      </c>
      <c r="D10" s="2">
        <f>IFERROR(__xludf.DUMMYFUNCTION("""COMPUTED_VALUE"""),45352.66666666667)</f>
        <v>45352.66667</v>
      </c>
      <c r="E10" s="1">
        <f>IFERROR(__xludf.DUMMYFUNCTION("""COMPUTED_VALUE"""),518.09)</f>
        <v>518.09</v>
      </c>
      <c r="G10" s="2">
        <f>IFERROR(__xludf.DUMMYFUNCTION("""COMPUTED_VALUE"""),45352.66666666667)</f>
        <v>45352.66667</v>
      </c>
      <c r="H10" s="1">
        <f>IFERROR(__xludf.DUMMYFUNCTION("""COMPUTED_VALUE"""),498.89)</f>
        <v>498.89</v>
      </c>
      <c r="J10" s="2">
        <f>IFERROR(__xludf.DUMMYFUNCTION("""COMPUTED_VALUE"""),45352.66666666667)</f>
        <v>45352.66667</v>
      </c>
      <c r="K10" s="1">
        <f>IFERROR(__xludf.DUMMYFUNCTION("""COMPUTED_VALUE"""),507.38)</f>
        <v>507.38</v>
      </c>
      <c r="M10" s="2">
        <f>IFERROR(__xludf.DUMMYFUNCTION("""COMPUTED_VALUE"""),45352.66666666667)</f>
        <v>45352.66667</v>
      </c>
      <c r="N10" s="1">
        <f>IFERROR(__xludf.DUMMYFUNCTION("""COMPUTED_VALUE"""),5.363232E7)</f>
        <v>53632320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IFERROR(__xludf.DUMMYFUNCTION("""COMPUTED_VALUE"""),507.38)</f>
        <v>507.38</v>
      </c>
      <c r="D11" s="2">
        <f>IFERROR(__xludf.DUMMYFUNCTION("""COMPUTED_VALUE"""),45359.66666666667)</f>
        <v>45359.66667</v>
      </c>
      <c r="E11" s="1">
        <f>IFERROR(__xludf.DUMMYFUNCTION("""COMPUTED_VALUE"""),541.03)</f>
        <v>541.03</v>
      </c>
      <c r="G11" s="2">
        <f>IFERROR(__xludf.DUMMYFUNCTION("""COMPUTED_VALUE"""),45359.66666666667)</f>
        <v>45359.66667</v>
      </c>
      <c r="H11" s="1">
        <f>IFERROR(__xludf.DUMMYFUNCTION("""COMPUTED_VALUE"""),491.6)</f>
        <v>491.6</v>
      </c>
      <c r="J11" s="2">
        <f>IFERROR(__xludf.DUMMYFUNCTION("""COMPUTED_VALUE"""),45359.66666666667)</f>
        <v>45359.66667</v>
      </c>
      <c r="K11" s="1">
        <f>IFERROR(__xludf.DUMMYFUNCTION("""COMPUTED_VALUE"""),533.07)</f>
        <v>533.07</v>
      </c>
      <c r="M11" s="2">
        <f>IFERROR(__xludf.DUMMYFUNCTION("""COMPUTED_VALUE"""),45359.66666666667)</f>
        <v>45359.66667</v>
      </c>
      <c r="N11" s="1">
        <f>IFERROR(__xludf.DUMMYFUNCTION("""COMPUTED_VALUE"""),5.5344064E7)</f>
        <v>55344064</v>
      </c>
    </row>
    <row r="12">
      <c r="A12" s="2">
        <f>IFERROR(__xludf.DUMMYFUNCTION("""COMPUTED_VALUE"""),45366.66666666667)</f>
        <v>45366.66667</v>
      </c>
      <c r="B12" s="1">
        <f>IFERROR(__xludf.DUMMYFUNCTION("""COMPUTED_VALUE"""),533.07)</f>
        <v>533.07</v>
      </c>
      <c r="D12" s="2">
        <f>IFERROR(__xludf.DUMMYFUNCTION("""COMPUTED_VALUE"""),45366.66666666667)</f>
        <v>45366.66667</v>
      </c>
      <c r="E12" s="1">
        <f>IFERROR(__xludf.DUMMYFUNCTION("""COMPUTED_VALUE"""),600.62)</f>
        <v>600.62</v>
      </c>
      <c r="G12" s="2">
        <f>IFERROR(__xludf.DUMMYFUNCTION("""COMPUTED_VALUE"""),45366.66666666667)</f>
        <v>45366.66667</v>
      </c>
      <c r="H12" s="1">
        <f>IFERROR(__xludf.DUMMYFUNCTION("""COMPUTED_VALUE"""),532.47)</f>
        <v>532.47</v>
      </c>
      <c r="J12" s="2">
        <f>IFERROR(__xludf.DUMMYFUNCTION("""COMPUTED_VALUE"""),45366.66666666667)</f>
        <v>45366.66667</v>
      </c>
      <c r="K12" s="1">
        <f>IFERROR(__xludf.DUMMYFUNCTION("""COMPUTED_VALUE"""),596.74)</f>
        <v>596.74</v>
      </c>
      <c r="M12" s="2">
        <f>IFERROR(__xludf.DUMMYFUNCTION("""COMPUTED_VALUE"""),45366.66666666667)</f>
        <v>45366.66667</v>
      </c>
      <c r="N12" s="1">
        <f>IFERROR(__xludf.DUMMYFUNCTION("""COMPUTED_VALUE"""),9.4724392E7)</f>
        <v>94724392</v>
      </c>
    </row>
    <row r="13">
      <c r="A13" s="2">
        <f>IFERROR(__xludf.DUMMYFUNCTION("""COMPUTED_VALUE"""),45373.66666666667)</f>
        <v>45373.66667</v>
      </c>
      <c r="B13" s="1">
        <f>IFERROR(__xludf.DUMMYFUNCTION("""COMPUTED_VALUE"""),596.74)</f>
        <v>596.74</v>
      </c>
      <c r="D13" s="2">
        <f>IFERROR(__xludf.DUMMYFUNCTION("""COMPUTED_VALUE"""),45373.66666666667)</f>
        <v>45373.66667</v>
      </c>
      <c r="E13" s="1">
        <f>IFERROR(__xludf.DUMMYFUNCTION("""COMPUTED_VALUE"""),621.42)</f>
        <v>621.42</v>
      </c>
      <c r="G13" s="2">
        <f>IFERROR(__xludf.DUMMYFUNCTION("""COMPUTED_VALUE"""),45373.66666666667)</f>
        <v>45373.66667</v>
      </c>
      <c r="H13" s="1">
        <f>IFERROR(__xludf.DUMMYFUNCTION("""COMPUTED_VALUE"""),579.95)</f>
        <v>579.95</v>
      </c>
      <c r="J13" s="2">
        <f>IFERROR(__xludf.DUMMYFUNCTION("""COMPUTED_VALUE"""),45373.66666666667)</f>
        <v>45373.66667</v>
      </c>
      <c r="K13" s="1">
        <f>IFERROR(__xludf.DUMMYFUNCTION("""COMPUTED_VALUE"""),603.3)</f>
        <v>603.3</v>
      </c>
      <c r="M13" s="2">
        <f>IFERROR(__xludf.DUMMYFUNCTION("""COMPUTED_VALUE"""),45373.66666666667)</f>
        <v>45373.66667</v>
      </c>
      <c r="N13" s="1">
        <f>IFERROR(__xludf.DUMMYFUNCTION("""COMPUTED_VALUE"""),7.9640152E7)</f>
        <v>79640152</v>
      </c>
    </row>
    <row r="14">
      <c r="A14" s="2">
        <f>IFERROR(__xludf.DUMMYFUNCTION("""COMPUTED_VALUE"""),45379.66666666667)</f>
        <v>45379.66667</v>
      </c>
      <c r="B14" s="1">
        <f>IFERROR(__xludf.DUMMYFUNCTION("""COMPUTED_VALUE"""),603.3)</f>
        <v>603.3</v>
      </c>
      <c r="D14" s="2">
        <f>IFERROR(__xludf.DUMMYFUNCTION("""COMPUTED_VALUE"""),45379.66666666667)</f>
        <v>45379.66667</v>
      </c>
      <c r="E14" s="1">
        <f>IFERROR(__xludf.DUMMYFUNCTION("""COMPUTED_VALUE"""),631.25)</f>
        <v>631.25</v>
      </c>
      <c r="G14" s="2">
        <f>IFERROR(__xludf.DUMMYFUNCTION("""COMPUTED_VALUE"""),45379.66666666667)</f>
        <v>45379.66667</v>
      </c>
      <c r="H14" s="1">
        <f>IFERROR(__xludf.DUMMYFUNCTION("""COMPUTED_VALUE"""),595.81)</f>
        <v>595.81</v>
      </c>
      <c r="J14" s="2">
        <f>IFERROR(__xludf.DUMMYFUNCTION("""COMPUTED_VALUE"""),45379.66666666667)</f>
        <v>45379.66667</v>
      </c>
      <c r="K14" s="1">
        <f>IFERROR(__xludf.DUMMYFUNCTION("""COMPUTED_VALUE"""),628.98)</f>
        <v>628.98</v>
      </c>
      <c r="M14" s="2">
        <f>IFERROR(__xludf.DUMMYFUNCTION("""COMPUTED_VALUE"""),45379.66666666667)</f>
        <v>45379.66667</v>
      </c>
      <c r="N14" s="1">
        <f>IFERROR(__xludf.DUMMYFUNCTION("""COMPUTED_VALUE"""),4.9099354E7)</f>
        <v>49099354</v>
      </c>
    </row>
    <row r="15">
      <c r="A15" s="2">
        <f>IFERROR(__xludf.DUMMYFUNCTION("""COMPUTED_VALUE"""),45387.66666666667)</f>
        <v>45387.66667</v>
      </c>
      <c r="B15" s="1">
        <f>IFERROR(__xludf.DUMMYFUNCTION("""COMPUTED_VALUE"""),635.8)</f>
        <v>635.8</v>
      </c>
      <c r="D15" s="2">
        <f>IFERROR(__xludf.DUMMYFUNCTION("""COMPUTED_VALUE"""),45387.66666666667)</f>
        <v>45387.66667</v>
      </c>
      <c r="E15" s="1">
        <f>IFERROR(__xludf.DUMMYFUNCTION("""COMPUTED_VALUE"""),671.99)</f>
        <v>671.99</v>
      </c>
      <c r="G15" s="2">
        <f>IFERROR(__xludf.DUMMYFUNCTION("""COMPUTED_VALUE"""),45387.66666666667)</f>
        <v>45387.66667</v>
      </c>
      <c r="H15" s="1">
        <f>IFERROR(__xludf.DUMMYFUNCTION("""COMPUTED_VALUE"""),631.72)</f>
        <v>631.72</v>
      </c>
      <c r="J15" s="2">
        <f>IFERROR(__xludf.DUMMYFUNCTION("""COMPUTED_VALUE"""),45387.66666666667)</f>
        <v>45387.66667</v>
      </c>
      <c r="K15" s="1">
        <f>IFERROR(__xludf.DUMMYFUNCTION("""COMPUTED_VALUE"""),661.75)</f>
        <v>661.75</v>
      </c>
      <c r="M15" s="2">
        <f>IFERROR(__xludf.DUMMYFUNCTION("""COMPUTED_VALUE"""),45387.66666666667)</f>
        <v>45387.66667</v>
      </c>
      <c r="N15" s="1">
        <f>IFERROR(__xludf.DUMMYFUNCTION("""COMPUTED_VALUE"""),9.1335141E7)</f>
        <v>91335141</v>
      </c>
    </row>
    <row r="16">
      <c r="A16" s="2">
        <f>IFERROR(__xludf.DUMMYFUNCTION("""COMPUTED_VALUE"""),45394.66666666667)</f>
        <v>45394.66667</v>
      </c>
      <c r="B16" s="1">
        <f>IFERROR(__xludf.DUMMYFUNCTION("""COMPUTED_VALUE"""),661.75)</f>
        <v>661.75</v>
      </c>
      <c r="D16" s="2">
        <f>IFERROR(__xludf.DUMMYFUNCTION("""COMPUTED_VALUE"""),45394.66666666667)</f>
        <v>45394.66667</v>
      </c>
      <c r="E16" s="1">
        <f>IFERROR(__xludf.DUMMYFUNCTION("""COMPUTED_VALUE"""),700.73)</f>
        <v>700.73</v>
      </c>
      <c r="G16" s="2">
        <f>IFERROR(__xludf.DUMMYFUNCTION("""COMPUTED_VALUE"""),45394.66666666667)</f>
        <v>45394.66667</v>
      </c>
      <c r="H16" s="1">
        <f>IFERROR(__xludf.DUMMYFUNCTION("""COMPUTED_VALUE"""),659.88)</f>
        <v>659.88</v>
      </c>
      <c r="J16" s="2">
        <f>IFERROR(__xludf.DUMMYFUNCTION("""COMPUTED_VALUE"""),45394.66666666667)</f>
        <v>45394.66667</v>
      </c>
      <c r="K16" s="1">
        <f>IFERROR(__xludf.DUMMYFUNCTION("""COMPUTED_VALUE"""),661.75)</f>
        <v>661.75</v>
      </c>
      <c r="M16" s="2">
        <f>IFERROR(__xludf.DUMMYFUNCTION("""COMPUTED_VALUE"""),45394.66666666667)</f>
        <v>45394.66667</v>
      </c>
      <c r="N16" s="1">
        <f>IFERROR(__xludf.DUMMYFUNCTION("""COMPUTED_VALUE"""),7.8774938E7)</f>
        <v>78774938</v>
      </c>
    </row>
    <row r="17">
      <c r="A17" s="2">
        <f>IFERROR(__xludf.DUMMYFUNCTION("""COMPUTED_VALUE"""),45401.66666666667)</f>
        <v>45401.66667</v>
      </c>
      <c r="B17" s="1">
        <f>IFERROR(__xludf.DUMMYFUNCTION("""COMPUTED_VALUE"""),661.75)</f>
        <v>661.75</v>
      </c>
      <c r="D17" s="2">
        <f>IFERROR(__xludf.DUMMYFUNCTION("""COMPUTED_VALUE"""),45401.66666666667)</f>
        <v>45401.66667</v>
      </c>
      <c r="E17" s="1">
        <f>IFERROR(__xludf.DUMMYFUNCTION("""COMPUTED_VALUE"""),684.09)</f>
        <v>684.09</v>
      </c>
      <c r="G17" s="2">
        <f>IFERROR(__xludf.DUMMYFUNCTION("""COMPUTED_VALUE"""),45401.66666666667)</f>
        <v>45401.66667</v>
      </c>
      <c r="H17" s="1">
        <f>IFERROR(__xludf.DUMMYFUNCTION("""COMPUTED_VALUE"""),643.17)</f>
        <v>643.17</v>
      </c>
      <c r="J17" s="2">
        <f>IFERROR(__xludf.DUMMYFUNCTION("""COMPUTED_VALUE"""),45401.66666666667)</f>
        <v>45401.66667</v>
      </c>
      <c r="K17" s="1">
        <f>IFERROR(__xludf.DUMMYFUNCTION("""COMPUTED_VALUE"""),663.63)</f>
        <v>663.63</v>
      </c>
      <c r="M17" s="2">
        <f>IFERROR(__xludf.DUMMYFUNCTION("""COMPUTED_VALUE"""),45401.66666666667)</f>
        <v>45401.66667</v>
      </c>
      <c r="N17" s="1">
        <f>IFERROR(__xludf.DUMMYFUNCTION("""COMPUTED_VALUE"""),8.3159362E7)</f>
        <v>83159362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IFERROR(__xludf.DUMMYFUNCTION("""COMPUTED_VALUE"""),663.63)</f>
        <v>663.63</v>
      </c>
      <c r="D18" s="2">
        <f>IFERROR(__xludf.DUMMYFUNCTION("""COMPUTED_VALUE"""),45408.66666666667)</f>
        <v>45408.66667</v>
      </c>
      <c r="E18" s="1">
        <f>IFERROR(__xludf.DUMMYFUNCTION("""COMPUTED_VALUE"""),678.47)</f>
        <v>678.47</v>
      </c>
      <c r="G18" s="2">
        <f>IFERROR(__xludf.DUMMYFUNCTION("""COMPUTED_VALUE"""),45408.66666666667)</f>
        <v>45408.66667</v>
      </c>
      <c r="H18" s="1">
        <f>IFERROR(__xludf.DUMMYFUNCTION("""COMPUTED_VALUE"""),630.58)</f>
        <v>630.58</v>
      </c>
      <c r="J18" s="2">
        <f>IFERROR(__xludf.DUMMYFUNCTION("""COMPUTED_VALUE"""),45408.66666666667)</f>
        <v>45408.66667</v>
      </c>
      <c r="K18" s="1">
        <f>IFERROR(__xludf.DUMMYFUNCTION("""COMPUTED_VALUE"""),675.53)</f>
        <v>675.53</v>
      </c>
      <c r="M18" s="2">
        <f>IFERROR(__xludf.DUMMYFUNCTION("""COMPUTED_VALUE"""),45408.66666666667)</f>
        <v>45408.66667</v>
      </c>
      <c r="N18" s="1">
        <f>IFERROR(__xludf.DUMMYFUNCTION("""COMPUTED_VALUE"""),8.6414091E7)</f>
        <v>86414091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IFERROR(__xludf.DUMMYFUNCTION("""COMPUTED_VALUE"""),685.43)</f>
        <v>685.43</v>
      </c>
      <c r="D19" s="2">
        <f>IFERROR(__xludf.DUMMYFUNCTION("""COMPUTED_VALUE"""),45415.66666666667)</f>
        <v>45415.66667</v>
      </c>
      <c r="E19" s="1">
        <f>IFERROR(__xludf.DUMMYFUNCTION("""COMPUTED_VALUE"""),702.28)</f>
        <v>702.28</v>
      </c>
      <c r="G19" s="2">
        <f>IFERROR(__xludf.DUMMYFUNCTION("""COMPUTED_VALUE"""),45415.66666666667)</f>
        <v>45415.66667</v>
      </c>
      <c r="H19" s="1">
        <f>IFERROR(__xludf.DUMMYFUNCTION("""COMPUTED_VALUE"""),645.03)</f>
        <v>645.03</v>
      </c>
      <c r="J19" s="2">
        <f>IFERROR(__xludf.DUMMYFUNCTION("""COMPUTED_VALUE"""),45415.66666666667)</f>
        <v>45415.66667</v>
      </c>
      <c r="K19" s="1">
        <f>IFERROR(__xludf.DUMMYFUNCTION("""COMPUTED_VALUE"""),674.86)</f>
        <v>674.86</v>
      </c>
      <c r="M19" s="2">
        <f>IFERROR(__xludf.DUMMYFUNCTION("""COMPUTED_VALUE"""),45415.66666666667)</f>
        <v>45415.66667</v>
      </c>
      <c r="N19" s="1">
        <f>IFERROR(__xludf.DUMMYFUNCTION("""COMPUTED_VALUE"""),9.981844E7)</f>
        <v>99818440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IFERROR(__xludf.DUMMYFUNCTION("""COMPUTED_VALUE"""),674.86)</f>
        <v>674.86</v>
      </c>
      <c r="D20" s="2">
        <f>IFERROR(__xludf.DUMMYFUNCTION("""COMPUTED_VALUE"""),45422.66666666667)</f>
        <v>45422.66667</v>
      </c>
      <c r="E20" s="1">
        <f>IFERROR(__xludf.DUMMYFUNCTION("""COMPUTED_VALUE"""),695.46)</f>
        <v>695.46</v>
      </c>
      <c r="G20" s="2">
        <f>IFERROR(__xludf.DUMMYFUNCTION("""COMPUTED_VALUE"""),45422.66666666667)</f>
        <v>45422.66667</v>
      </c>
      <c r="H20" s="1">
        <f>IFERROR(__xludf.DUMMYFUNCTION("""COMPUTED_VALUE"""),661.15)</f>
        <v>661.15</v>
      </c>
      <c r="J20" s="2">
        <f>IFERROR(__xludf.DUMMYFUNCTION("""COMPUTED_VALUE"""),45422.66666666667)</f>
        <v>45422.66667</v>
      </c>
      <c r="K20" s="1">
        <f>IFERROR(__xludf.DUMMYFUNCTION("""COMPUTED_VALUE"""),690.11)</f>
        <v>690.11</v>
      </c>
      <c r="M20" s="2">
        <f>IFERROR(__xludf.DUMMYFUNCTION("""COMPUTED_VALUE"""),45422.66666666667)</f>
        <v>45422.66667</v>
      </c>
      <c r="N20" s="1">
        <f>IFERROR(__xludf.DUMMYFUNCTION("""COMPUTED_VALUE"""),6.3021401E7)</f>
        <v>63021401</v>
      </c>
    </row>
    <row r="21">
      <c r="A21" s="2">
        <f>IFERROR(__xludf.DUMMYFUNCTION("""COMPUTED_VALUE"""),45429.66666666667)</f>
        <v>45429.66667</v>
      </c>
      <c r="B21" s="1">
        <f>IFERROR(__xludf.DUMMYFUNCTION("""COMPUTED_VALUE"""),690.11)</f>
        <v>690.11</v>
      </c>
      <c r="D21" s="2">
        <f>IFERROR(__xludf.DUMMYFUNCTION("""COMPUTED_VALUE"""),45429.66666666667)</f>
        <v>45429.66667</v>
      </c>
      <c r="E21" s="1">
        <f>IFERROR(__xludf.DUMMYFUNCTION("""COMPUTED_VALUE"""),726.9)</f>
        <v>726.9</v>
      </c>
      <c r="G21" s="2">
        <f>IFERROR(__xludf.DUMMYFUNCTION("""COMPUTED_VALUE"""),45429.66666666667)</f>
        <v>45429.66667</v>
      </c>
      <c r="H21" s="1">
        <f>IFERROR(__xludf.DUMMYFUNCTION("""COMPUTED_VALUE"""),690.11)</f>
        <v>690.11</v>
      </c>
      <c r="J21" s="2">
        <f>IFERROR(__xludf.DUMMYFUNCTION("""COMPUTED_VALUE"""),45429.66666666667)</f>
        <v>45429.66667</v>
      </c>
      <c r="K21" s="1">
        <f>IFERROR(__xludf.DUMMYFUNCTION("""COMPUTED_VALUE"""),725.43)</f>
        <v>725.43</v>
      </c>
      <c r="M21" s="2">
        <f>IFERROR(__xludf.DUMMYFUNCTION("""COMPUTED_VALUE"""),45429.66666666667)</f>
        <v>45429.66667</v>
      </c>
      <c r="N21" s="1">
        <f>IFERROR(__xludf.DUMMYFUNCTION("""COMPUTED_VALUE"""),7.6895496E7)</f>
        <v>76895496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IFERROR(__xludf.DUMMYFUNCTION("""COMPUTED_VALUE"""),725.43)</f>
        <v>725.43</v>
      </c>
      <c r="D22" s="2">
        <f>IFERROR(__xludf.DUMMYFUNCTION("""COMPUTED_VALUE"""),45436.66666666667)</f>
        <v>45436.66667</v>
      </c>
      <c r="E22" s="1">
        <f>IFERROR(__xludf.DUMMYFUNCTION("""COMPUTED_VALUE"""),738.8)</f>
        <v>738.8</v>
      </c>
      <c r="G22" s="2">
        <f>IFERROR(__xludf.DUMMYFUNCTION("""COMPUTED_VALUE"""),45436.66666666667)</f>
        <v>45436.66667</v>
      </c>
      <c r="H22" s="1">
        <f>IFERROR(__xludf.DUMMYFUNCTION("""COMPUTED_VALUE"""),676.87)</f>
        <v>676.87</v>
      </c>
      <c r="J22" s="2">
        <f>IFERROR(__xludf.DUMMYFUNCTION("""COMPUTED_VALUE"""),45436.66666666667)</f>
        <v>45436.66667</v>
      </c>
      <c r="K22" s="1">
        <f>IFERROR(__xludf.DUMMYFUNCTION("""COMPUTED_VALUE"""),689.31)</f>
        <v>689.31</v>
      </c>
      <c r="M22" s="2">
        <f>IFERROR(__xludf.DUMMYFUNCTION("""COMPUTED_VALUE"""),45436.66666666667)</f>
        <v>45436.66667</v>
      </c>
      <c r="N22" s="1">
        <f>IFERROR(__xludf.DUMMYFUNCTION("""COMPUTED_VALUE"""),8.6609806E7)</f>
        <v>86609806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IFERROR(__xludf.DUMMYFUNCTION("""COMPUTED_VALUE"""),709.78)</f>
        <v>709.78</v>
      </c>
      <c r="D23" s="2">
        <f>IFERROR(__xludf.DUMMYFUNCTION("""COMPUTED_VALUE"""),45443.66666666667)</f>
        <v>45443.66667</v>
      </c>
      <c r="E23" s="1">
        <f>IFERROR(__xludf.DUMMYFUNCTION("""COMPUTED_VALUE"""),720.88)</f>
        <v>720.88</v>
      </c>
      <c r="G23" s="2">
        <f>IFERROR(__xludf.DUMMYFUNCTION("""COMPUTED_VALUE"""),45443.66666666667)</f>
        <v>45443.66667</v>
      </c>
      <c r="H23" s="1">
        <f>IFERROR(__xludf.DUMMYFUNCTION("""COMPUTED_VALUE"""),685.3)</f>
        <v>685.3</v>
      </c>
      <c r="J23" s="2">
        <f>IFERROR(__xludf.DUMMYFUNCTION("""COMPUTED_VALUE"""),45443.66666666667)</f>
        <v>45443.66667</v>
      </c>
      <c r="K23" s="1">
        <f>IFERROR(__xludf.DUMMYFUNCTION("""COMPUTED_VALUE"""),705.36)</f>
        <v>705.36</v>
      </c>
      <c r="M23" s="2">
        <f>IFERROR(__xludf.DUMMYFUNCTION("""COMPUTED_VALUE"""),45443.66666666667)</f>
        <v>45443.66667</v>
      </c>
      <c r="N23" s="1">
        <f>IFERROR(__xludf.DUMMYFUNCTION("""COMPUTED_VALUE"""),5.8006783E7)</f>
        <v>58006783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IFERROR(__xludf.DUMMYFUNCTION("""COMPUTED_VALUE"""),709.24)</f>
        <v>709.24</v>
      </c>
      <c r="D24" s="2">
        <f>IFERROR(__xludf.DUMMYFUNCTION("""COMPUTED_VALUE"""),45450.66666666667)</f>
        <v>45450.66667</v>
      </c>
      <c r="E24" s="1">
        <f>IFERROR(__xludf.DUMMYFUNCTION("""COMPUTED_VALUE"""),709.24)</f>
        <v>709.24</v>
      </c>
      <c r="G24" s="2">
        <f>IFERROR(__xludf.DUMMYFUNCTION("""COMPUTED_VALUE"""),45450.66666666667)</f>
        <v>45450.66667</v>
      </c>
      <c r="H24" s="1">
        <f>IFERROR(__xludf.DUMMYFUNCTION("""COMPUTED_VALUE"""),647.64)</f>
        <v>647.64</v>
      </c>
      <c r="J24" s="2">
        <f>IFERROR(__xludf.DUMMYFUNCTION("""COMPUTED_VALUE"""),45450.66666666667)</f>
        <v>45450.66667</v>
      </c>
      <c r="K24" s="1">
        <f>IFERROR(__xludf.DUMMYFUNCTION("""COMPUTED_VALUE"""),659.08)</f>
        <v>659.08</v>
      </c>
      <c r="M24" s="2">
        <f>IFERROR(__xludf.DUMMYFUNCTION("""COMPUTED_VALUE"""),45450.66666666667)</f>
        <v>45450.66667</v>
      </c>
      <c r="N24" s="1">
        <f>IFERROR(__xludf.DUMMYFUNCTION("""COMPUTED_VALUE"""),7.471624E7)</f>
        <v>74716240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IFERROR(__xludf.DUMMYFUNCTION("""COMPUTED_VALUE"""),664.96)</f>
        <v>664.96</v>
      </c>
      <c r="D25" s="2">
        <f>IFERROR(__xludf.DUMMYFUNCTION("""COMPUTED_VALUE"""),45457.66666666667)</f>
        <v>45457.66667</v>
      </c>
      <c r="E25" s="1">
        <f>IFERROR(__xludf.DUMMYFUNCTION("""COMPUTED_VALUE"""),685.16)</f>
        <v>685.16</v>
      </c>
      <c r="G25" s="2">
        <f>IFERROR(__xludf.DUMMYFUNCTION("""COMPUTED_VALUE"""),45457.66666666667)</f>
        <v>45457.66667</v>
      </c>
      <c r="H25" s="1">
        <f>IFERROR(__xludf.DUMMYFUNCTION("""COMPUTED_VALUE"""),633.8)</f>
        <v>633.8</v>
      </c>
      <c r="J25" s="2">
        <f>IFERROR(__xludf.DUMMYFUNCTION("""COMPUTED_VALUE"""),45457.66666666667)</f>
        <v>45457.66667</v>
      </c>
      <c r="K25" s="1">
        <f>IFERROR(__xludf.DUMMYFUNCTION("""COMPUTED_VALUE"""),643.56)</f>
        <v>643.56</v>
      </c>
      <c r="M25" s="2">
        <f>IFERROR(__xludf.DUMMYFUNCTION("""COMPUTED_VALUE"""),45457.66666666667)</f>
        <v>45457.66667</v>
      </c>
      <c r="N25" s="1">
        <f>IFERROR(__xludf.DUMMYFUNCTION("""COMPUTED_VALUE"""),5.2588795E7)</f>
        <v>52588795</v>
      </c>
    </row>
    <row r="26">
      <c r="A26" s="2">
        <f>IFERROR(__xludf.DUMMYFUNCTION("""COMPUTED_VALUE"""),45464.66666666667)</f>
        <v>45464.66667</v>
      </c>
      <c r="B26" s="1">
        <f>IFERROR(__xludf.DUMMYFUNCTION("""COMPUTED_VALUE"""),643.56)</f>
        <v>643.56</v>
      </c>
      <c r="D26" s="2">
        <f>IFERROR(__xludf.DUMMYFUNCTION("""COMPUTED_VALUE"""),45464.66666666667)</f>
        <v>45464.66667</v>
      </c>
      <c r="E26" s="1">
        <f>IFERROR(__xludf.DUMMYFUNCTION("""COMPUTED_VALUE"""),666.37)</f>
        <v>666.37</v>
      </c>
      <c r="G26" s="2">
        <f>IFERROR(__xludf.DUMMYFUNCTION("""COMPUTED_VALUE"""),45464.66666666667)</f>
        <v>45464.66667</v>
      </c>
      <c r="H26" s="1">
        <f>IFERROR(__xludf.DUMMYFUNCTION("""COMPUTED_VALUE"""),623.23)</f>
        <v>623.23</v>
      </c>
      <c r="J26" s="2">
        <f>IFERROR(__xludf.DUMMYFUNCTION("""COMPUTED_VALUE"""),45464.66666666667)</f>
        <v>45464.66667</v>
      </c>
      <c r="K26" s="1">
        <f>IFERROR(__xludf.DUMMYFUNCTION("""COMPUTED_VALUE"""),662.96)</f>
        <v>662.96</v>
      </c>
      <c r="M26" s="2">
        <f>IFERROR(__xludf.DUMMYFUNCTION("""COMPUTED_VALUE"""),45464.66666666667)</f>
        <v>45464.66667</v>
      </c>
      <c r="N26" s="1">
        <f>IFERROR(__xludf.DUMMYFUNCTION("""COMPUTED_VALUE"""),5.406532E7)</f>
        <v>54065320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IFERROR(__xludf.DUMMYFUNCTION("""COMPUTED_VALUE"""),662.96)</f>
        <v>662.96</v>
      </c>
      <c r="D27" s="2">
        <f>IFERROR(__xludf.DUMMYFUNCTION("""COMPUTED_VALUE"""),45471.66666666667)</f>
        <v>45471.66667</v>
      </c>
      <c r="E27" s="1">
        <f>IFERROR(__xludf.DUMMYFUNCTION("""COMPUTED_VALUE"""),678.21)</f>
        <v>678.21</v>
      </c>
      <c r="G27" s="2">
        <f>IFERROR(__xludf.DUMMYFUNCTION("""COMPUTED_VALUE"""),45471.66666666667)</f>
        <v>45471.66667</v>
      </c>
      <c r="H27" s="1">
        <f>IFERROR(__xludf.DUMMYFUNCTION("""COMPUTED_VALUE"""),644.5)</f>
        <v>644.5</v>
      </c>
      <c r="J27" s="2">
        <f>IFERROR(__xludf.DUMMYFUNCTION("""COMPUTED_VALUE"""),45471.66666666667)</f>
        <v>45471.66667</v>
      </c>
      <c r="K27" s="1">
        <f>IFERROR(__xludf.DUMMYFUNCTION("""COMPUTED_VALUE"""),650.12)</f>
        <v>650.12</v>
      </c>
      <c r="M27" s="2">
        <f>IFERROR(__xludf.DUMMYFUNCTION("""COMPUTED_VALUE"""),45471.66666666667)</f>
        <v>45471.66667</v>
      </c>
      <c r="N27" s="1">
        <f>IFERROR(__xludf.DUMMYFUNCTION("""COMPUTED_VALUE"""),4.9314713E7)</f>
        <v>49314713</v>
      </c>
    </row>
    <row r="28">
      <c r="A28" s="2">
        <f>IFERROR(__xludf.DUMMYFUNCTION("""COMPUTED_VALUE"""),45478.66666666667)</f>
        <v>45478.66667</v>
      </c>
      <c r="B28" s="1">
        <f>IFERROR(__xludf.DUMMYFUNCTION("""COMPUTED_VALUE"""),650.12)</f>
        <v>650.12</v>
      </c>
      <c r="D28" s="2">
        <f>IFERROR(__xludf.DUMMYFUNCTION("""COMPUTED_VALUE"""),45478.66666666667)</f>
        <v>45478.66667</v>
      </c>
      <c r="E28" s="1">
        <f>IFERROR(__xludf.DUMMYFUNCTION("""COMPUTED_VALUE"""),693.46)</f>
        <v>693.46</v>
      </c>
      <c r="G28" s="2">
        <f>IFERROR(__xludf.DUMMYFUNCTION("""COMPUTED_VALUE"""),45478.66666666667)</f>
        <v>45478.66667</v>
      </c>
      <c r="H28" s="1">
        <f>IFERROR(__xludf.DUMMYFUNCTION("""COMPUTED_VALUE"""),638.21)</f>
        <v>638.21</v>
      </c>
      <c r="J28" s="2">
        <f>IFERROR(__xludf.DUMMYFUNCTION("""COMPUTED_VALUE"""),45478.66666666667)</f>
        <v>45478.66667</v>
      </c>
      <c r="K28" s="1">
        <f>IFERROR(__xludf.DUMMYFUNCTION("""COMPUTED_VALUE"""),689.18)</f>
        <v>689.18</v>
      </c>
      <c r="M28" s="2">
        <f>IFERROR(__xludf.DUMMYFUNCTION("""COMPUTED_VALUE"""),45478.66666666667)</f>
        <v>45478.66667</v>
      </c>
      <c r="N28" s="1">
        <f>IFERROR(__xludf.DUMMYFUNCTION("""COMPUTED_VALUE"""),3.249911E7)</f>
        <v>32499110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IFERROR(__xludf.DUMMYFUNCTION("""COMPUTED_VALUE"""),689.18)</f>
        <v>689.18</v>
      </c>
      <c r="D29" s="2">
        <f>IFERROR(__xludf.DUMMYFUNCTION("""COMPUTED_VALUE"""),45485.66666666667)</f>
        <v>45485.66667</v>
      </c>
      <c r="E29" s="1">
        <f>IFERROR(__xludf.DUMMYFUNCTION("""COMPUTED_VALUE"""),695.13)</f>
        <v>695.13</v>
      </c>
      <c r="G29" s="2">
        <f>IFERROR(__xludf.DUMMYFUNCTION("""COMPUTED_VALUE"""),45485.66666666667)</f>
        <v>45485.66667</v>
      </c>
      <c r="H29" s="1">
        <f>IFERROR(__xludf.DUMMYFUNCTION("""COMPUTED_VALUE"""),676.07)</f>
        <v>676.07</v>
      </c>
      <c r="J29" s="2">
        <f>IFERROR(__xludf.DUMMYFUNCTION("""COMPUTED_VALUE"""),45485.66666666667)</f>
        <v>45485.66667</v>
      </c>
      <c r="K29" s="1">
        <f>IFERROR(__xludf.DUMMYFUNCTION("""COMPUTED_VALUE"""),685.97)</f>
        <v>685.97</v>
      </c>
      <c r="M29" s="2">
        <f>IFERROR(__xludf.DUMMYFUNCTION("""COMPUTED_VALUE"""),45485.66666666667)</f>
        <v>45485.66667</v>
      </c>
      <c r="N29" s="1">
        <f>IFERROR(__xludf.DUMMYFUNCTION("""COMPUTED_VALUE"""),4.3774178E7)</f>
        <v>43774178</v>
      </c>
    </row>
    <row r="30">
      <c r="A30" s="2">
        <f>IFERROR(__xludf.DUMMYFUNCTION("""COMPUTED_VALUE"""),45492.66666666667)</f>
        <v>45492.66667</v>
      </c>
      <c r="B30" s="1">
        <f>IFERROR(__xludf.DUMMYFUNCTION("""COMPUTED_VALUE"""),685.97)</f>
        <v>685.97</v>
      </c>
      <c r="D30" s="2">
        <f>IFERROR(__xludf.DUMMYFUNCTION("""COMPUTED_VALUE"""),45492.66666666667)</f>
        <v>45492.66667</v>
      </c>
      <c r="E30" s="1">
        <f>IFERROR(__xludf.DUMMYFUNCTION("""COMPUTED_VALUE"""),685.97)</f>
        <v>685.97</v>
      </c>
      <c r="G30" s="2">
        <f>IFERROR(__xludf.DUMMYFUNCTION("""COMPUTED_VALUE"""),45492.66666666667)</f>
        <v>45492.66667</v>
      </c>
      <c r="H30" s="1">
        <f>IFERROR(__xludf.DUMMYFUNCTION("""COMPUTED_VALUE"""),608.25)</f>
        <v>608.25</v>
      </c>
      <c r="J30" s="2">
        <f>IFERROR(__xludf.DUMMYFUNCTION("""COMPUTED_VALUE"""),45492.66666666667)</f>
        <v>45492.66667</v>
      </c>
      <c r="K30" s="1">
        <f>IFERROR(__xludf.DUMMYFUNCTION("""COMPUTED_VALUE"""),614.0)</f>
        <v>614</v>
      </c>
      <c r="M30" s="2">
        <f>IFERROR(__xludf.DUMMYFUNCTION("""COMPUTED_VALUE"""),45492.66666666667)</f>
        <v>45492.66667</v>
      </c>
      <c r="N30" s="1">
        <f>IFERROR(__xludf.DUMMYFUNCTION("""COMPUTED_VALUE"""),5.9354503E7)</f>
        <v>59354503</v>
      </c>
    </row>
    <row r="31">
      <c r="A31" s="2">
        <f>IFERROR(__xludf.DUMMYFUNCTION("""COMPUTED_VALUE"""),45499.66666666667)</f>
        <v>45499.66667</v>
      </c>
      <c r="B31" s="1">
        <f>IFERROR(__xludf.DUMMYFUNCTION("""COMPUTED_VALUE"""),614.0)</f>
        <v>614</v>
      </c>
      <c r="D31" s="2">
        <f>IFERROR(__xludf.DUMMYFUNCTION("""COMPUTED_VALUE"""),45499.66666666667)</f>
        <v>45499.66667</v>
      </c>
      <c r="E31" s="1">
        <f>IFERROR(__xludf.DUMMYFUNCTION("""COMPUTED_VALUE"""),617.21)</f>
        <v>617.21</v>
      </c>
      <c r="G31" s="2">
        <f>IFERROR(__xludf.DUMMYFUNCTION("""COMPUTED_VALUE"""),45499.66666666667)</f>
        <v>45499.66667</v>
      </c>
      <c r="H31" s="1">
        <f>IFERROR(__xludf.DUMMYFUNCTION("""COMPUTED_VALUE"""),580.02)</f>
        <v>580.02</v>
      </c>
      <c r="J31" s="2">
        <f>IFERROR(__xludf.DUMMYFUNCTION("""COMPUTED_VALUE"""),45499.66666666667)</f>
        <v>45499.66667</v>
      </c>
      <c r="K31" s="1">
        <f>IFERROR(__xludf.DUMMYFUNCTION("""COMPUTED_VALUE"""),601.96)</f>
        <v>601.96</v>
      </c>
      <c r="M31" s="2">
        <f>IFERROR(__xludf.DUMMYFUNCTION("""COMPUTED_VALUE"""),45499.66666666667)</f>
        <v>45499.66667</v>
      </c>
      <c r="N31" s="1">
        <f>IFERROR(__xludf.DUMMYFUNCTION("""COMPUTED_VALUE"""),7.6981553E7)</f>
        <v>76981553</v>
      </c>
    </row>
    <row r="32">
      <c r="A32" s="2">
        <f>IFERROR(__xludf.DUMMYFUNCTION("""COMPUTED_VALUE"""),45506.66666666667)</f>
        <v>45506.66667</v>
      </c>
      <c r="B32" s="1">
        <f>IFERROR(__xludf.DUMMYFUNCTION("""COMPUTED_VALUE"""),601.96)</f>
        <v>601.96</v>
      </c>
      <c r="D32" s="2">
        <f>IFERROR(__xludf.DUMMYFUNCTION("""COMPUTED_VALUE"""),45506.66666666667)</f>
        <v>45506.66667</v>
      </c>
      <c r="E32" s="1">
        <f>IFERROR(__xludf.DUMMYFUNCTION("""COMPUTED_VALUE"""),618.14)</f>
        <v>618.14</v>
      </c>
      <c r="G32" s="2">
        <f>IFERROR(__xludf.DUMMYFUNCTION("""COMPUTED_VALUE"""),45506.66666666667)</f>
        <v>45506.66667</v>
      </c>
      <c r="H32" s="1">
        <f>IFERROR(__xludf.DUMMYFUNCTION("""COMPUTED_VALUE"""),556.88)</f>
        <v>556.88</v>
      </c>
      <c r="J32" s="2">
        <f>IFERROR(__xludf.DUMMYFUNCTION("""COMPUTED_VALUE"""),45506.66666666667)</f>
        <v>45506.66667</v>
      </c>
      <c r="K32" s="1">
        <f>IFERROR(__xludf.DUMMYFUNCTION("""COMPUTED_VALUE"""),561.43)</f>
        <v>561.43</v>
      </c>
      <c r="M32" s="2">
        <f>IFERROR(__xludf.DUMMYFUNCTION("""COMPUTED_VALUE"""),45506.66666666667)</f>
        <v>45506.66667</v>
      </c>
      <c r="N32" s="1">
        <f>IFERROR(__xludf.DUMMYFUNCTION("""COMPUTED_VALUE"""),6.3219103E7)</f>
        <v>63219103</v>
      </c>
    </row>
    <row r="33">
      <c r="A33" s="2">
        <f>IFERROR(__xludf.DUMMYFUNCTION("""COMPUTED_VALUE"""),45513.66666666667)</f>
        <v>45513.66667</v>
      </c>
      <c r="B33" s="1">
        <f>IFERROR(__xludf.DUMMYFUNCTION("""COMPUTED_VALUE"""),535.07)</f>
        <v>535.07</v>
      </c>
      <c r="D33" s="2">
        <f>IFERROR(__xludf.DUMMYFUNCTION("""COMPUTED_VALUE"""),45513.66666666667)</f>
        <v>45513.66667</v>
      </c>
      <c r="E33" s="1">
        <f>IFERROR(__xludf.DUMMYFUNCTION("""COMPUTED_VALUE"""),559.99)</f>
        <v>559.99</v>
      </c>
      <c r="G33" s="2">
        <f>IFERROR(__xludf.DUMMYFUNCTION("""COMPUTED_VALUE"""),45513.66666666667)</f>
        <v>45513.66667</v>
      </c>
      <c r="H33" s="1">
        <f>IFERROR(__xludf.DUMMYFUNCTION("""COMPUTED_VALUE"""),523.03)</f>
        <v>523.03</v>
      </c>
      <c r="J33" s="2">
        <f>IFERROR(__xludf.DUMMYFUNCTION("""COMPUTED_VALUE"""),45513.66666666667)</f>
        <v>45513.66667</v>
      </c>
      <c r="K33" s="1">
        <f>IFERROR(__xludf.DUMMYFUNCTION("""COMPUTED_VALUE"""),549.12)</f>
        <v>549.12</v>
      </c>
      <c r="M33" s="2">
        <f>IFERROR(__xludf.DUMMYFUNCTION("""COMPUTED_VALUE"""),45513.66666666667)</f>
        <v>45513.66667</v>
      </c>
      <c r="N33" s="1">
        <f>IFERROR(__xludf.DUMMYFUNCTION("""COMPUTED_VALUE"""),7.1374009E7)</f>
        <v>71374009</v>
      </c>
    </row>
    <row r="34">
      <c r="A34" s="2">
        <f>IFERROR(__xludf.DUMMYFUNCTION("""COMPUTED_VALUE"""),45520.66666666667)</f>
        <v>45520.66667</v>
      </c>
      <c r="B34" s="1">
        <f>IFERROR(__xludf.DUMMYFUNCTION("""COMPUTED_VALUE"""),549.12)</f>
        <v>549.12</v>
      </c>
      <c r="D34" s="2">
        <f>IFERROR(__xludf.DUMMYFUNCTION("""COMPUTED_VALUE"""),45520.66666666667)</f>
        <v>45520.66667</v>
      </c>
      <c r="E34" s="1">
        <f>IFERROR(__xludf.DUMMYFUNCTION("""COMPUTED_VALUE"""),589.45)</f>
        <v>589.45</v>
      </c>
      <c r="G34" s="2">
        <f>IFERROR(__xludf.DUMMYFUNCTION("""COMPUTED_VALUE"""),45520.66666666667)</f>
        <v>45520.66667</v>
      </c>
      <c r="H34" s="1">
        <f>IFERROR(__xludf.DUMMYFUNCTION("""COMPUTED_VALUE"""),549.12)</f>
        <v>549.12</v>
      </c>
      <c r="J34" s="2">
        <f>IFERROR(__xludf.DUMMYFUNCTION("""COMPUTED_VALUE"""),45520.66666666667)</f>
        <v>45520.66667</v>
      </c>
      <c r="K34" s="1">
        <f>IFERROR(__xludf.DUMMYFUNCTION("""COMPUTED_VALUE"""),581.09)</f>
        <v>581.09</v>
      </c>
      <c r="M34" s="2">
        <f>IFERROR(__xludf.DUMMYFUNCTION("""COMPUTED_VALUE"""),45520.66666666667)</f>
        <v>45520.66667</v>
      </c>
      <c r="N34" s="1">
        <f>IFERROR(__xludf.DUMMYFUNCTION("""COMPUTED_VALUE"""),4.7464527E7)</f>
        <v>47464527</v>
      </c>
    </row>
    <row r="35">
      <c r="A35" s="2">
        <f>IFERROR(__xludf.DUMMYFUNCTION("""COMPUTED_VALUE"""),45527.66666666667)</f>
        <v>45527.66667</v>
      </c>
      <c r="B35" s="1">
        <f>IFERROR(__xludf.DUMMYFUNCTION("""COMPUTED_VALUE"""),581.09)</f>
        <v>581.09</v>
      </c>
      <c r="D35" s="2">
        <f>IFERROR(__xludf.DUMMYFUNCTION("""COMPUTED_VALUE"""),45527.66666666667)</f>
        <v>45527.66667</v>
      </c>
      <c r="E35" s="1">
        <f>IFERROR(__xludf.DUMMYFUNCTION("""COMPUTED_VALUE"""),599.48)</f>
        <v>599.48</v>
      </c>
      <c r="G35" s="2">
        <f>IFERROR(__xludf.DUMMYFUNCTION("""COMPUTED_VALUE"""),45527.66666666667)</f>
        <v>45527.66667</v>
      </c>
      <c r="H35" s="1">
        <f>IFERROR(__xludf.DUMMYFUNCTION("""COMPUTED_VALUE"""),575.47)</f>
        <v>575.47</v>
      </c>
      <c r="J35" s="2">
        <f>IFERROR(__xludf.DUMMYFUNCTION("""COMPUTED_VALUE"""),45527.66666666667)</f>
        <v>45527.66667</v>
      </c>
      <c r="K35" s="1">
        <f>IFERROR(__xludf.DUMMYFUNCTION("""COMPUTED_VALUE"""),597.41)</f>
        <v>597.41</v>
      </c>
      <c r="M35" s="2">
        <f>IFERROR(__xludf.DUMMYFUNCTION("""COMPUTED_VALUE"""),45527.66666666667)</f>
        <v>45527.66667</v>
      </c>
      <c r="N35" s="1">
        <f>IFERROR(__xludf.DUMMYFUNCTION("""COMPUTED_VALUE"""),4.6237446E7)</f>
        <v>46237446</v>
      </c>
    </row>
    <row r="36">
      <c r="A36" s="2">
        <f>IFERROR(__xludf.DUMMYFUNCTION("""COMPUTED_VALUE"""),45534.66666666667)</f>
        <v>45534.66667</v>
      </c>
      <c r="B36" s="1">
        <f>IFERROR(__xludf.DUMMYFUNCTION("""COMPUTED_VALUE"""),597.41)</f>
        <v>597.41</v>
      </c>
      <c r="D36" s="2">
        <f>IFERROR(__xludf.DUMMYFUNCTION("""COMPUTED_VALUE"""),45534.66666666667)</f>
        <v>45534.66667</v>
      </c>
      <c r="E36" s="1">
        <f>IFERROR(__xludf.DUMMYFUNCTION("""COMPUTED_VALUE"""),615.34)</f>
        <v>615.34</v>
      </c>
      <c r="G36" s="2">
        <f>IFERROR(__xludf.DUMMYFUNCTION("""COMPUTED_VALUE"""),45534.66666666667)</f>
        <v>45534.66667</v>
      </c>
      <c r="H36" s="1">
        <f>IFERROR(__xludf.DUMMYFUNCTION("""COMPUTED_VALUE"""),581.56)</f>
        <v>581.56</v>
      </c>
      <c r="J36" s="2">
        <f>IFERROR(__xludf.DUMMYFUNCTION("""COMPUTED_VALUE"""),45534.66666666667)</f>
        <v>45534.66667</v>
      </c>
      <c r="K36" s="1">
        <f>IFERROR(__xludf.DUMMYFUNCTION("""COMPUTED_VALUE"""),592.33)</f>
        <v>592.33</v>
      </c>
      <c r="M36" s="2">
        <f>IFERROR(__xludf.DUMMYFUNCTION("""COMPUTED_VALUE"""),45534.66666666667)</f>
        <v>45534.66667</v>
      </c>
      <c r="N36" s="1">
        <f>IFERROR(__xludf.DUMMYFUNCTION("""COMPUTED_VALUE"""),4.3291558E7)</f>
        <v>43291558</v>
      </c>
    </row>
    <row r="37">
      <c r="A37" s="2">
        <f>IFERROR(__xludf.DUMMYFUNCTION("""COMPUTED_VALUE"""),45541.66666666667)</f>
        <v>45541.66667</v>
      </c>
      <c r="B37" s="1">
        <f>IFERROR(__xludf.DUMMYFUNCTION("""COMPUTED_VALUE"""),566.51)</f>
        <v>566.51</v>
      </c>
      <c r="D37" s="2">
        <f>IFERROR(__xludf.DUMMYFUNCTION("""COMPUTED_VALUE"""),45541.66666666667)</f>
        <v>45541.66667</v>
      </c>
      <c r="E37" s="1">
        <f>IFERROR(__xludf.DUMMYFUNCTION("""COMPUTED_VALUE"""),566.78)</f>
        <v>566.78</v>
      </c>
      <c r="G37" s="2">
        <f>IFERROR(__xludf.DUMMYFUNCTION("""COMPUTED_VALUE"""),45541.66666666667)</f>
        <v>45541.66667</v>
      </c>
      <c r="H37" s="1">
        <f>IFERROR(__xludf.DUMMYFUNCTION("""COMPUTED_VALUE"""),531.53)</f>
        <v>531.53</v>
      </c>
      <c r="J37" s="2">
        <f>IFERROR(__xludf.DUMMYFUNCTION("""COMPUTED_VALUE"""),45541.66666666667)</f>
        <v>45541.66667</v>
      </c>
      <c r="K37" s="1">
        <f>IFERROR(__xludf.DUMMYFUNCTION("""COMPUTED_VALUE"""),535.07)</f>
        <v>535.07</v>
      </c>
      <c r="M37" s="2">
        <f>IFERROR(__xludf.DUMMYFUNCTION("""COMPUTED_VALUE"""),45541.66666666667)</f>
        <v>45541.66667</v>
      </c>
      <c r="N37" s="1">
        <f>IFERROR(__xludf.DUMMYFUNCTION("""COMPUTED_VALUE"""),4.9153239E7)</f>
        <v>49153239</v>
      </c>
    </row>
    <row r="38">
      <c r="A38" s="2">
        <f>IFERROR(__xludf.DUMMYFUNCTION("""COMPUTED_VALUE"""),45548.66666666667)</f>
        <v>45548.66667</v>
      </c>
      <c r="B38" s="1">
        <f>IFERROR(__xludf.DUMMYFUNCTION("""COMPUTED_VALUE"""),535.07)</f>
        <v>535.07</v>
      </c>
      <c r="D38" s="2">
        <f>IFERROR(__xludf.DUMMYFUNCTION("""COMPUTED_VALUE"""),45548.66666666667)</f>
        <v>45548.66667</v>
      </c>
      <c r="E38" s="1">
        <f>IFERROR(__xludf.DUMMYFUNCTION("""COMPUTED_VALUE"""),575.74)</f>
        <v>575.74</v>
      </c>
      <c r="G38" s="2">
        <f>IFERROR(__xludf.DUMMYFUNCTION("""COMPUTED_VALUE"""),45548.66666666667)</f>
        <v>45548.66667</v>
      </c>
      <c r="H38" s="1">
        <f>IFERROR(__xludf.DUMMYFUNCTION("""COMPUTED_VALUE"""),526.31)</f>
        <v>526.31</v>
      </c>
      <c r="J38" s="2">
        <f>IFERROR(__xludf.DUMMYFUNCTION("""COMPUTED_VALUE"""),45548.66666666667)</f>
        <v>45548.66667</v>
      </c>
      <c r="K38" s="1">
        <f>IFERROR(__xludf.DUMMYFUNCTION("""COMPUTED_VALUE"""),570.66)</f>
        <v>570.66</v>
      </c>
      <c r="M38" s="2">
        <f>IFERROR(__xludf.DUMMYFUNCTION("""COMPUTED_VALUE"""),45548.66666666667)</f>
        <v>45548.66667</v>
      </c>
      <c r="N38" s="1">
        <f>IFERROR(__xludf.DUMMYFUNCTION("""COMPUTED_VALUE"""),5.376565E7)</f>
        <v>53765650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IFERROR(__xludf.DUMMYFUNCTION("""COMPUTED_VALUE"""),570.66)</f>
        <v>570.66</v>
      </c>
      <c r="D39" s="2">
        <f>IFERROR(__xludf.DUMMYFUNCTION("""COMPUTED_VALUE"""),45555.66666666667)</f>
        <v>45555.66667</v>
      </c>
      <c r="E39" s="1">
        <f>IFERROR(__xludf.DUMMYFUNCTION("""COMPUTED_VALUE"""),612.12)</f>
        <v>612.12</v>
      </c>
      <c r="G39" s="2">
        <f>IFERROR(__xludf.DUMMYFUNCTION("""COMPUTED_VALUE"""),45555.66666666667)</f>
        <v>45555.66667</v>
      </c>
      <c r="H39" s="1">
        <f>IFERROR(__xludf.DUMMYFUNCTION("""COMPUTED_VALUE"""),570.66)</f>
        <v>570.66</v>
      </c>
      <c r="J39" s="2">
        <f>IFERROR(__xludf.DUMMYFUNCTION("""COMPUTED_VALUE"""),45555.66666666667)</f>
        <v>45555.66667</v>
      </c>
      <c r="K39" s="1">
        <f>IFERROR(__xludf.DUMMYFUNCTION("""COMPUTED_VALUE"""),595.67)</f>
        <v>595.67</v>
      </c>
      <c r="M39" s="2">
        <f>IFERROR(__xludf.DUMMYFUNCTION("""COMPUTED_VALUE"""),45555.66666666667)</f>
        <v>45555.66667</v>
      </c>
      <c r="N39" s="1">
        <f>IFERROR(__xludf.DUMMYFUNCTION("""COMPUTED_VALUE"""),6.2825364E7)</f>
        <v>62825364</v>
      </c>
    </row>
    <row r="40">
      <c r="A40" s="2">
        <f>IFERROR(__xludf.DUMMYFUNCTION("""COMPUTED_VALUE"""),45562.66666666667)</f>
        <v>45562.66667</v>
      </c>
      <c r="B40" s="1">
        <f>IFERROR(__xludf.DUMMYFUNCTION("""COMPUTED_VALUE"""),601.96)</f>
        <v>601.96</v>
      </c>
      <c r="D40" s="2">
        <f>IFERROR(__xludf.DUMMYFUNCTION("""COMPUTED_VALUE"""),45562.66666666667)</f>
        <v>45562.66667</v>
      </c>
      <c r="E40" s="1">
        <f>IFERROR(__xludf.DUMMYFUNCTION("""COMPUTED_VALUE"""),702.28)</f>
        <v>702.28</v>
      </c>
      <c r="G40" s="2">
        <f>IFERROR(__xludf.DUMMYFUNCTION("""COMPUTED_VALUE"""),45562.66666666667)</f>
        <v>45562.66667</v>
      </c>
      <c r="H40" s="1">
        <f>IFERROR(__xludf.DUMMYFUNCTION("""COMPUTED_VALUE"""),599.55)</f>
        <v>599.55</v>
      </c>
      <c r="J40" s="2">
        <f>IFERROR(__xludf.DUMMYFUNCTION("""COMPUTED_VALUE"""),45562.66666666667)</f>
        <v>45562.66667</v>
      </c>
      <c r="K40" s="1">
        <f>IFERROR(__xludf.DUMMYFUNCTION("""COMPUTED_VALUE"""),686.77)</f>
        <v>686.77</v>
      </c>
      <c r="M40" s="2">
        <f>IFERROR(__xludf.DUMMYFUNCTION("""COMPUTED_VALUE"""),45562.66666666667)</f>
        <v>45562.66667</v>
      </c>
      <c r="N40" s="1">
        <f>IFERROR(__xludf.DUMMYFUNCTION("""COMPUTED_VALUE"""),1.02639051E8)</f>
        <v>102639051</v>
      </c>
    </row>
    <row r="41">
      <c r="A41" s="2">
        <f>IFERROR(__xludf.DUMMYFUNCTION("""COMPUTED_VALUE"""),45569.66666666667)</f>
        <v>45569.66667</v>
      </c>
      <c r="B41" s="1">
        <f>IFERROR(__xludf.DUMMYFUNCTION("""COMPUTED_VALUE"""),686.77)</f>
        <v>686.77</v>
      </c>
      <c r="D41" s="2">
        <f>IFERROR(__xludf.DUMMYFUNCTION("""COMPUTED_VALUE"""),45569.66666666667)</f>
        <v>45569.66667</v>
      </c>
      <c r="E41" s="1">
        <f>IFERROR(__xludf.DUMMYFUNCTION("""COMPUTED_VALUE"""),688.11)</f>
        <v>688.11</v>
      </c>
      <c r="G41" s="2">
        <f>IFERROR(__xludf.DUMMYFUNCTION("""COMPUTED_VALUE"""),45569.66666666667)</f>
        <v>45569.66667</v>
      </c>
      <c r="H41" s="1">
        <f>IFERROR(__xludf.DUMMYFUNCTION("""COMPUTED_VALUE"""),659.48)</f>
        <v>659.48</v>
      </c>
      <c r="J41" s="2">
        <f>IFERROR(__xludf.DUMMYFUNCTION("""COMPUTED_VALUE"""),45569.66666666667)</f>
        <v>45569.66667</v>
      </c>
      <c r="K41" s="1">
        <f>IFERROR(__xludf.DUMMYFUNCTION("""COMPUTED_VALUE"""),676.2)</f>
        <v>676.2</v>
      </c>
      <c r="M41" s="2">
        <f>IFERROR(__xludf.DUMMYFUNCTION("""COMPUTED_VALUE"""),45569.66666666667)</f>
        <v>45569.66667</v>
      </c>
      <c r="N41" s="1">
        <f>IFERROR(__xludf.DUMMYFUNCTION("""COMPUTED_VALUE"""),5.6698769E7)</f>
        <v>56698769</v>
      </c>
    </row>
    <row r="42">
      <c r="A42" s="2">
        <f>IFERROR(__xludf.DUMMYFUNCTION("""COMPUTED_VALUE"""),45576.66666666667)</f>
        <v>45576.66667</v>
      </c>
      <c r="B42" s="1">
        <f>IFERROR(__xludf.DUMMYFUNCTION("""COMPUTED_VALUE"""),676.2)</f>
        <v>676.2</v>
      </c>
      <c r="D42" s="2">
        <f>IFERROR(__xludf.DUMMYFUNCTION("""COMPUTED_VALUE"""),45576.66666666667)</f>
        <v>45576.66667</v>
      </c>
      <c r="E42" s="1">
        <f>IFERROR(__xludf.DUMMYFUNCTION("""COMPUTED_VALUE"""),684.69)</f>
        <v>684.69</v>
      </c>
      <c r="G42" s="2">
        <f>IFERROR(__xludf.DUMMYFUNCTION("""COMPUTED_VALUE"""),45576.66666666667)</f>
        <v>45576.66667</v>
      </c>
      <c r="H42" s="1">
        <f>IFERROR(__xludf.DUMMYFUNCTION("""COMPUTED_VALUE"""),638.21)</f>
        <v>638.21</v>
      </c>
      <c r="J42" s="2">
        <f>IFERROR(__xludf.DUMMYFUNCTION("""COMPUTED_VALUE"""),45576.66666666667)</f>
        <v>45576.66667</v>
      </c>
      <c r="K42" s="1">
        <f>IFERROR(__xludf.DUMMYFUNCTION("""COMPUTED_VALUE"""),669.24)</f>
        <v>669.24</v>
      </c>
      <c r="M42" s="2">
        <f>IFERROR(__xludf.DUMMYFUNCTION("""COMPUTED_VALUE"""),45576.66666666667)</f>
        <v>45576.66667</v>
      </c>
      <c r="N42" s="1">
        <f>IFERROR(__xludf.DUMMYFUNCTION("""COMPUTED_VALUE"""),4.2260351E7)</f>
        <v>42260351</v>
      </c>
    </row>
    <row r="43">
      <c r="A43" s="2">
        <f>IFERROR(__xludf.DUMMYFUNCTION("""COMPUTED_VALUE"""),45583.66666666667)</f>
        <v>45583.66667</v>
      </c>
      <c r="B43" s="1">
        <f>IFERROR(__xludf.DUMMYFUNCTION("""COMPUTED_VALUE"""),641.02)</f>
        <v>641.02</v>
      </c>
      <c r="D43" s="2">
        <f>IFERROR(__xludf.DUMMYFUNCTION("""COMPUTED_VALUE"""),45583.66666666667)</f>
        <v>45583.66667</v>
      </c>
      <c r="E43" s="1">
        <f>IFERROR(__xludf.DUMMYFUNCTION("""COMPUTED_VALUE"""),656.13)</f>
        <v>656.13</v>
      </c>
      <c r="G43" s="2">
        <f>IFERROR(__xludf.DUMMYFUNCTION("""COMPUTED_VALUE"""),45583.66666666667)</f>
        <v>45583.66667</v>
      </c>
      <c r="H43" s="1">
        <f>IFERROR(__xludf.DUMMYFUNCTION("""COMPUTED_VALUE"""),629.98)</f>
        <v>629.98</v>
      </c>
      <c r="J43" s="2">
        <f>IFERROR(__xludf.DUMMYFUNCTION("""COMPUTED_VALUE"""),45583.66666666667)</f>
        <v>45583.66667</v>
      </c>
      <c r="K43" s="1">
        <f>IFERROR(__xludf.DUMMYFUNCTION("""COMPUTED_VALUE"""),644.5)</f>
        <v>644.5</v>
      </c>
      <c r="M43" s="2">
        <f>IFERROR(__xludf.DUMMYFUNCTION("""COMPUTED_VALUE"""),45583.66666666667)</f>
        <v>45583.66667</v>
      </c>
      <c r="N43" s="1">
        <f>IFERROR(__xludf.DUMMYFUNCTION("""COMPUTED_VALUE"""),4.8809227E7)</f>
        <v>48809227</v>
      </c>
    </row>
    <row r="44">
      <c r="A44" s="2">
        <f>IFERROR(__xludf.DUMMYFUNCTION("""COMPUTED_VALUE"""),45590.66666666667)</f>
        <v>45590.66667</v>
      </c>
      <c r="B44" s="1">
        <f>IFERROR(__xludf.DUMMYFUNCTION("""COMPUTED_VALUE"""),644.5)</f>
        <v>644.5</v>
      </c>
      <c r="D44" s="2">
        <f>IFERROR(__xludf.DUMMYFUNCTION("""COMPUTED_VALUE"""),45590.66666666667)</f>
        <v>45590.66667</v>
      </c>
      <c r="E44" s="1">
        <f>IFERROR(__xludf.DUMMYFUNCTION("""COMPUTED_VALUE"""),670.05)</f>
        <v>670.05</v>
      </c>
      <c r="G44" s="2">
        <f>IFERROR(__xludf.DUMMYFUNCTION("""COMPUTED_VALUE"""),45590.66666666667)</f>
        <v>45590.66667</v>
      </c>
      <c r="H44" s="1">
        <f>IFERROR(__xludf.DUMMYFUNCTION("""COMPUTED_VALUE"""),622.22)</f>
        <v>622.22</v>
      </c>
      <c r="J44" s="2">
        <f>IFERROR(__xludf.DUMMYFUNCTION("""COMPUTED_VALUE"""),45590.66666666667)</f>
        <v>45590.66667</v>
      </c>
      <c r="K44" s="1">
        <f>IFERROR(__xludf.DUMMYFUNCTION("""COMPUTED_VALUE"""),623.36)</f>
        <v>623.36</v>
      </c>
      <c r="M44" s="2">
        <f>IFERROR(__xludf.DUMMYFUNCTION("""COMPUTED_VALUE"""),45590.66666666667)</f>
        <v>45590.66667</v>
      </c>
      <c r="N44" s="1">
        <f>IFERROR(__xludf.DUMMYFUNCTION("""COMPUTED_VALUE"""),5.4152984E7)</f>
        <v>54152984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IFERROR(__xludf.DUMMYFUNCTION("""COMPUTED_VALUE"""),626.84)</f>
        <v>626.84</v>
      </c>
      <c r="D45" s="2">
        <f>IFERROR(__xludf.DUMMYFUNCTION("""COMPUTED_VALUE"""),45597.66666666667)</f>
        <v>45597.66667</v>
      </c>
      <c r="E45" s="1">
        <f>IFERROR(__xludf.DUMMYFUNCTION("""COMPUTED_VALUE"""),635.67)</f>
        <v>635.67</v>
      </c>
      <c r="G45" s="2">
        <f>IFERROR(__xludf.DUMMYFUNCTION("""COMPUTED_VALUE"""),45597.66666666667)</f>
        <v>45597.66667</v>
      </c>
      <c r="H45" s="1">
        <f>IFERROR(__xludf.DUMMYFUNCTION("""COMPUTED_VALUE"""),598.15)</f>
        <v>598.15</v>
      </c>
      <c r="J45" s="2">
        <f>IFERROR(__xludf.DUMMYFUNCTION("""COMPUTED_VALUE"""),45597.66666666667)</f>
        <v>45597.66667</v>
      </c>
      <c r="K45" s="1">
        <f>IFERROR(__xludf.DUMMYFUNCTION("""COMPUTED_VALUE"""),609.85)</f>
        <v>609.85</v>
      </c>
      <c r="M45" s="2">
        <f>IFERROR(__xludf.DUMMYFUNCTION("""COMPUTED_VALUE"""),45597.66666666667)</f>
        <v>45597.66667</v>
      </c>
      <c r="N45" s="1">
        <f>IFERROR(__xludf.DUMMYFUNCTION("""COMPUTED_VALUE"""),4.114028E7)</f>
        <v>41140280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IFERROR(__xludf.DUMMYFUNCTION("""COMPUTED_VALUE"""),609.85)</f>
        <v>609.85</v>
      </c>
      <c r="D46" s="2">
        <f>IFERROR(__xludf.DUMMYFUNCTION("""COMPUTED_VALUE"""),45604.66666666667)</f>
        <v>45604.66667</v>
      </c>
      <c r="E46" s="1">
        <f>IFERROR(__xludf.DUMMYFUNCTION("""COMPUTED_VALUE"""),658.01)</f>
        <v>658.01</v>
      </c>
      <c r="G46" s="2">
        <f>IFERROR(__xludf.DUMMYFUNCTION("""COMPUTED_VALUE"""),45604.66666666667)</f>
        <v>45604.66667</v>
      </c>
      <c r="H46" s="1">
        <f>IFERROR(__xludf.DUMMYFUNCTION("""COMPUTED_VALUE"""),602.23)</f>
        <v>602.23</v>
      </c>
      <c r="J46" s="2">
        <f>IFERROR(__xludf.DUMMYFUNCTION("""COMPUTED_VALUE"""),45604.66666666667)</f>
        <v>45604.66667</v>
      </c>
      <c r="K46" s="1">
        <f>IFERROR(__xludf.DUMMYFUNCTION("""COMPUTED_VALUE"""),620.15)</f>
        <v>620.15</v>
      </c>
      <c r="M46" s="2">
        <f>IFERROR(__xludf.DUMMYFUNCTION("""COMPUTED_VALUE"""),45604.66666666667)</f>
        <v>45604.66667</v>
      </c>
      <c r="N46" s="1">
        <f>IFERROR(__xludf.DUMMYFUNCTION("""COMPUTED_VALUE"""),5.6952409E7)</f>
        <v>56952409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IFERROR(__xludf.DUMMYFUNCTION("""COMPUTED_VALUE"""),620.15)</f>
        <v>620.15</v>
      </c>
      <c r="D47" s="2">
        <f>IFERROR(__xludf.DUMMYFUNCTION("""COMPUTED_VALUE"""),45611.66666666667)</f>
        <v>45611.66667</v>
      </c>
      <c r="E47" s="1">
        <f>IFERROR(__xludf.DUMMYFUNCTION("""COMPUTED_VALUE"""),620.15)</f>
        <v>620.15</v>
      </c>
      <c r="G47" s="2">
        <f>IFERROR(__xludf.DUMMYFUNCTION("""COMPUTED_VALUE"""),45611.66666666667)</f>
        <v>45611.66667</v>
      </c>
      <c r="H47" s="1">
        <f>IFERROR(__xludf.DUMMYFUNCTION("""COMPUTED_VALUE"""),568.65)</f>
        <v>568.65</v>
      </c>
      <c r="J47" s="2">
        <f>IFERROR(__xludf.DUMMYFUNCTION("""COMPUTED_VALUE"""),45611.66666666667)</f>
        <v>45611.66667</v>
      </c>
      <c r="K47" s="1">
        <f>IFERROR(__xludf.DUMMYFUNCTION("""COMPUTED_VALUE"""),571.19)</f>
        <v>571.19</v>
      </c>
      <c r="M47" s="2">
        <f>IFERROR(__xludf.DUMMYFUNCTION("""COMPUTED_VALUE"""),45611.66666666667)</f>
        <v>45611.66667</v>
      </c>
      <c r="N47" s="1">
        <f>IFERROR(__xludf.DUMMYFUNCTION("""COMPUTED_VALUE"""),6.7610599E7)</f>
        <v>67610599</v>
      </c>
    </row>
    <row r="48">
      <c r="A48" s="2">
        <f>IFERROR(__xludf.DUMMYFUNCTION("""COMPUTED_VALUE"""),45618.66666666667)</f>
        <v>45618.66667</v>
      </c>
      <c r="B48" s="1">
        <f>IFERROR(__xludf.DUMMYFUNCTION("""COMPUTED_VALUE"""),575.67)</f>
        <v>575.67</v>
      </c>
      <c r="D48" s="2">
        <f>IFERROR(__xludf.DUMMYFUNCTION("""COMPUTED_VALUE"""),45618.66666666667)</f>
        <v>45618.66667</v>
      </c>
      <c r="E48" s="1">
        <f>IFERROR(__xludf.DUMMYFUNCTION("""COMPUTED_VALUE"""),591.12)</f>
        <v>591.12</v>
      </c>
      <c r="G48" s="2">
        <f>IFERROR(__xludf.DUMMYFUNCTION("""COMPUTED_VALUE"""),45618.66666666667)</f>
        <v>45618.66667</v>
      </c>
      <c r="H48" s="1">
        <f>IFERROR(__xludf.DUMMYFUNCTION("""COMPUTED_VALUE"""),569.32)</f>
        <v>569.32</v>
      </c>
      <c r="J48" s="2">
        <f>IFERROR(__xludf.DUMMYFUNCTION("""COMPUTED_VALUE"""),45618.66666666667)</f>
        <v>45618.66667</v>
      </c>
      <c r="K48" s="1">
        <f>IFERROR(__xludf.DUMMYFUNCTION("""COMPUTED_VALUE"""),584.84)</f>
        <v>584.84</v>
      </c>
      <c r="M48" s="2">
        <f>IFERROR(__xludf.DUMMYFUNCTION("""COMPUTED_VALUE"""),45618.66666666667)</f>
        <v>45618.66667</v>
      </c>
      <c r="N48" s="1">
        <f>IFERROR(__xludf.DUMMYFUNCTION("""COMPUTED_VALUE"""),5.0400163E7)</f>
        <v>50400163</v>
      </c>
    </row>
    <row r="49">
      <c r="A49" s="2">
        <f>IFERROR(__xludf.DUMMYFUNCTION("""COMPUTED_VALUE"""),45625.54166666667)</f>
        <v>45625.54167</v>
      </c>
      <c r="B49" s="1">
        <f>IFERROR(__xludf.DUMMYFUNCTION("""COMPUTED_VALUE"""),584.84)</f>
        <v>584.84</v>
      </c>
      <c r="D49" s="2">
        <f>IFERROR(__xludf.DUMMYFUNCTION("""COMPUTED_VALUE"""),45625.54166666667)</f>
        <v>45625.54167</v>
      </c>
      <c r="E49" s="1">
        <f>IFERROR(__xludf.DUMMYFUNCTION("""COMPUTED_VALUE"""),596.74)</f>
        <v>596.74</v>
      </c>
      <c r="G49" s="2">
        <f>IFERROR(__xludf.DUMMYFUNCTION("""COMPUTED_VALUE"""),45625.54166666667)</f>
        <v>45625.54167</v>
      </c>
      <c r="H49" s="1">
        <f>IFERROR(__xludf.DUMMYFUNCTION("""COMPUTED_VALUE"""),576.94)</f>
        <v>576.94</v>
      </c>
      <c r="J49" s="2">
        <f>IFERROR(__xludf.DUMMYFUNCTION("""COMPUTED_VALUE"""),45625.54166666667)</f>
        <v>45625.54167</v>
      </c>
      <c r="K49" s="1">
        <f>IFERROR(__xludf.DUMMYFUNCTION("""COMPUTED_VALUE"""),591.26)</f>
        <v>591.26</v>
      </c>
      <c r="M49" s="2">
        <f>IFERROR(__xludf.DUMMYFUNCTION("""COMPUTED_VALUE"""),45625.54166666667)</f>
        <v>45625.54167</v>
      </c>
      <c r="N49" s="1">
        <f>IFERROR(__xludf.DUMMYFUNCTION("""COMPUTED_VALUE"""),3.866247E7)</f>
        <v>38662470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IFERROR(__xludf.DUMMYFUNCTION("""COMPUTED_VALUE"""),591.26)</f>
        <v>591.26</v>
      </c>
      <c r="D50" s="2">
        <f>IFERROR(__xludf.DUMMYFUNCTION("""COMPUTED_VALUE"""),45632.66666666667)</f>
        <v>45632.66667</v>
      </c>
      <c r="E50" s="1">
        <f>IFERROR(__xludf.DUMMYFUNCTION("""COMPUTED_VALUE"""),599.02)</f>
        <v>599.02</v>
      </c>
      <c r="G50" s="2">
        <f>IFERROR(__xludf.DUMMYFUNCTION("""COMPUTED_VALUE"""),45632.66666666667)</f>
        <v>45632.66667</v>
      </c>
      <c r="H50" s="1">
        <f>IFERROR(__xludf.DUMMYFUNCTION("""COMPUTED_VALUE"""),562.23)</f>
        <v>562.23</v>
      </c>
      <c r="J50" s="2">
        <f>IFERROR(__xludf.DUMMYFUNCTION("""COMPUTED_VALUE"""),45632.66666666667)</f>
        <v>45632.66667</v>
      </c>
      <c r="K50" s="1">
        <f>IFERROR(__xludf.DUMMYFUNCTION("""COMPUTED_VALUE"""),562.76)</f>
        <v>562.76</v>
      </c>
      <c r="M50" s="2">
        <f>IFERROR(__xludf.DUMMYFUNCTION("""COMPUTED_VALUE"""),45632.66666666667)</f>
        <v>45632.66667</v>
      </c>
      <c r="N50" s="1">
        <f>IFERROR(__xludf.DUMMYFUNCTION("""COMPUTED_VALUE"""),6.6235478E7)</f>
        <v>66235478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IFERROR(__xludf.DUMMYFUNCTION("""COMPUTED_VALUE"""),586.51)</f>
        <v>586.51</v>
      </c>
      <c r="D51" s="2">
        <f>IFERROR(__xludf.DUMMYFUNCTION("""COMPUTED_VALUE"""),45639.66666666667)</f>
        <v>45639.66667</v>
      </c>
      <c r="E51" s="1">
        <f>IFERROR(__xludf.DUMMYFUNCTION("""COMPUTED_VALUE"""),598.35)</f>
        <v>598.35</v>
      </c>
      <c r="G51" s="2">
        <f>IFERROR(__xludf.DUMMYFUNCTION("""COMPUTED_VALUE"""),45639.66666666667)</f>
        <v>45639.66667</v>
      </c>
      <c r="H51" s="1">
        <f>IFERROR(__xludf.DUMMYFUNCTION("""COMPUTED_VALUE"""),549.92)</f>
        <v>549.92</v>
      </c>
      <c r="J51" s="2">
        <f>IFERROR(__xludf.DUMMYFUNCTION("""COMPUTED_VALUE"""),45639.66666666667)</f>
        <v>45639.66667</v>
      </c>
      <c r="K51" s="1">
        <f>IFERROR(__xludf.DUMMYFUNCTION("""COMPUTED_VALUE"""),556.34)</f>
        <v>556.34</v>
      </c>
      <c r="M51" s="2">
        <f>IFERROR(__xludf.DUMMYFUNCTION("""COMPUTED_VALUE"""),45639.66666666667)</f>
        <v>45639.66667</v>
      </c>
      <c r="N51" s="1">
        <f>IFERROR(__xludf.DUMMYFUNCTION("""COMPUTED_VALUE"""),5.5864142E7)</f>
        <v>55864142</v>
      </c>
    </row>
    <row r="52">
      <c r="A52" s="2">
        <f>IFERROR(__xludf.DUMMYFUNCTION("""COMPUTED_VALUE"""),45646.66666666667)</f>
        <v>45646.66667</v>
      </c>
      <c r="B52" s="1">
        <f>IFERROR(__xludf.DUMMYFUNCTION("""COMPUTED_VALUE"""),556.34)</f>
        <v>556.34</v>
      </c>
      <c r="D52" s="2">
        <f>IFERROR(__xludf.DUMMYFUNCTION("""COMPUTED_VALUE"""),45646.66666666667)</f>
        <v>45646.66667</v>
      </c>
      <c r="E52" s="1">
        <f>IFERROR(__xludf.DUMMYFUNCTION("""COMPUTED_VALUE"""),556.34)</f>
        <v>556.34</v>
      </c>
      <c r="G52" s="2">
        <f>IFERROR(__xludf.DUMMYFUNCTION("""COMPUTED_VALUE"""),45646.66666666667)</f>
        <v>45646.66667</v>
      </c>
      <c r="H52" s="1">
        <f>IFERROR(__xludf.DUMMYFUNCTION("""COMPUTED_VALUE"""),503.91)</f>
        <v>503.91</v>
      </c>
      <c r="J52" s="2">
        <f>IFERROR(__xludf.DUMMYFUNCTION("""COMPUTED_VALUE"""),45646.66666666667)</f>
        <v>45646.66667</v>
      </c>
      <c r="K52" s="1">
        <f>IFERROR(__xludf.DUMMYFUNCTION("""COMPUTED_VALUE"""),519.82)</f>
        <v>519.82</v>
      </c>
      <c r="M52" s="2">
        <f>IFERROR(__xludf.DUMMYFUNCTION("""COMPUTED_VALUE"""),45646.66666666667)</f>
        <v>45646.66667</v>
      </c>
      <c r="N52" s="1">
        <f>IFERROR(__xludf.DUMMYFUNCTION("""COMPUTED_VALUE"""),7.1298979E7)</f>
        <v>71298979</v>
      </c>
    </row>
    <row r="53">
      <c r="A53" s="2">
        <f>IFERROR(__xludf.DUMMYFUNCTION("""COMPUTED_VALUE"""),45653.66666666667)</f>
        <v>45653.66667</v>
      </c>
      <c r="B53" s="1">
        <f>IFERROR(__xludf.DUMMYFUNCTION("""COMPUTED_VALUE"""),517.68)</f>
        <v>517.68</v>
      </c>
      <c r="D53" s="2">
        <f>IFERROR(__xludf.DUMMYFUNCTION("""COMPUTED_VALUE"""),45653.66666666667)</f>
        <v>45653.66667</v>
      </c>
      <c r="E53" s="1">
        <f>IFERROR(__xludf.DUMMYFUNCTION("""COMPUTED_VALUE"""),526.65)</f>
        <v>526.65</v>
      </c>
      <c r="G53" s="2">
        <f>IFERROR(__xludf.DUMMYFUNCTION("""COMPUTED_VALUE"""),45653.66666666667)</f>
        <v>45653.66667</v>
      </c>
      <c r="H53" s="1">
        <f>IFERROR(__xludf.DUMMYFUNCTION("""COMPUTED_VALUE"""),515.74)</f>
        <v>515.74</v>
      </c>
      <c r="J53" s="2">
        <f>IFERROR(__xludf.DUMMYFUNCTION("""COMPUTED_VALUE"""),45653.66666666667)</f>
        <v>45653.66667</v>
      </c>
      <c r="K53" s="1">
        <f>IFERROR(__xludf.DUMMYFUNCTION("""COMPUTED_VALUE"""),519.82)</f>
        <v>519.82</v>
      </c>
      <c r="M53" s="2">
        <f>IFERROR(__xludf.DUMMYFUNCTION("""COMPUTED_VALUE"""),45653.66666666667)</f>
        <v>45653.66667</v>
      </c>
      <c r="N53" s="1">
        <f>IFERROR(__xludf.DUMMYFUNCTION("""COMPUTED_VALUE"""),2.6391556E7)</f>
        <v>26391556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IFERROR(__xludf.DUMMYFUNCTION("""COMPUTED_VALUE"""),514.21)</f>
        <v>514.21</v>
      </c>
      <c r="D54" s="2">
        <f>IFERROR(__xludf.DUMMYFUNCTION("""COMPUTED_VALUE"""),45660.66666666667)</f>
        <v>45660.66667</v>
      </c>
      <c r="E54" s="1">
        <f>IFERROR(__xludf.DUMMYFUNCTION("""COMPUTED_VALUE"""),518.62)</f>
        <v>518.62</v>
      </c>
      <c r="G54" s="2">
        <f>IFERROR(__xludf.DUMMYFUNCTION("""COMPUTED_VALUE"""),45660.66666666667)</f>
        <v>45660.66667</v>
      </c>
      <c r="H54" s="1">
        <f>IFERROR(__xludf.DUMMYFUNCTION("""COMPUTED_VALUE"""),497.42)</f>
        <v>497.42</v>
      </c>
      <c r="J54" s="2">
        <f>IFERROR(__xludf.DUMMYFUNCTION("""COMPUTED_VALUE"""),45660.66666666667)</f>
        <v>45660.66667</v>
      </c>
      <c r="K54" s="1">
        <f>IFERROR(__xludf.DUMMYFUNCTION("""COMPUTED_VALUE"""),504.44)</f>
        <v>504.44</v>
      </c>
      <c r="M54" s="2">
        <f>IFERROR(__xludf.DUMMYFUNCTION("""COMPUTED_VALUE"""),45660.66666666667)</f>
        <v>45660.66667</v>
      </c>
      <c r="N54" s="1">
        <f>IFERROR(__xludf.DUMMYFUNCTION("""COMPUTED_VALUE"""),3.9231497E7)</f>
        <v>39231497</v>
      </c>
    </row>
    <row r="55">
      <c r="A55" s="2">
        <f>IFERROR(__xludf.DUMMYFUNCTION("""COMPUTED_VALUE"""),45667.66666666667)</f>
        <v>45667.66667</v>
      </c>
      <c r="B55" s="1">
        <f>IFERROR(__xludf.DUMMYFUNCTION("""COMPUTED_VALUE"""),504.44)</f>
        <v>504.44</v>
      </c>
      <c r="D55" s="2">
        <f>IFERROR(__xludf.DUMMYFUNCTION("""COMPUTED_VALUE"""),45667.66666666667)</f>
        <v>45667.66667</v>
      </c>
      <c r="E55" s="1">
        <f>IFERROR(__xludf.DUMMYFUNCTION("""COMPUTED_VALUE"""),543.23)</f>
        <v>543.23</v>
      </c>
      <c r="G55" s="2">
        <f>IFERROR(__xludf.DUMMYFUNCTION("""COMPUTED_VALUE"""),45667.66666666667)</f>
        <v>45667.66667</v>
      </c>
      <c r="H55" s="1">
        <f>IFERROR(__xludf.DUMMYFUNCTION("""COMPUTED_VALUE"""),504.44)</f>
        <v>504.44</v>
      </c>
      <c r="J55" s="2">
        <f>IFERROR(__xludf.DUMMYFUNCTION("""COMPUTED_VALUE"""),45667.66666666667)</f>
        <v>45667.66667</v>
      </c>
      <c r="K55" s="1">
        <f>IFERROR(__xludf.DUMMYFUNCTION("""COMPUTED_VALUE"""),521.43)</f>
        <v>521.43</v>
      </c>
      <c r="M55" s="2">
        <f>IFERROR(__xludf.DUMMYFUNCTION("""COMPUTED_VALUE"""),45667.66666666667)</f>
        <v>45667.66667</v>
      </c>
      <c r="N55" s="1">
        <f>IFERROR(__xludf.DUMMYFUNCTION("""COMPUTED_VALUE"""),6.1759239E7)</f>
        <v>61759239</v>
      </c>
    </row>
    <row r="56">
      <c r="A56" s="2">
        <f>IFERROR(__xludf.DUMMYFUNCTION("""COMPUTED_VALUE"""),45674.66666666667)</f>
        <v>45674.66667</v>
      </c>
      <c r="B56" s="1">
        <f>IFERROR(__xludf.DUMMYFUNCTION("""COMPUTED_VALUE"""),521.43)</f>
        <v>521.43</v>
      </c>
      <c r="D56" s="2">
        <f>IFERROR(__xludf.DUMMYFUNCTION("""COMPUTED_VALUE"""),45674.66666666667)</f>
        <v>45674.66667</v>
      </c>
      <c r="E56" s="1">
        <f>IFERROR(__xludf.DUMMYFUNCTION("""COMPUTED_VALUE"""),545.91)</f>
        <v>545.91</v>
      </c>
      <c r="G56" s="2">
        <f>IFERROR(__xludf.DUMMYFUNCTION("""COMPUTED_VALUE"""),45674.66666666667)</f>
        <v>45674.66667</v>
      </c>
      <c r="H56" s="1">
        <f>IFERROR(__xludf.DUMMYFUNCTION("""COMPUTED_VALUE"""),516.61)</f>
        <v>516.61</v>
      </c>
      <c r="J56" s="2">
        <f>IFERROR(__xludf.DUMMYFUNCTION("""COMPUTED_VALUE"""),45674.66666666667)</f>
        <v>45674.66667</v>
      </c>
      <c r="K56" s="1">
        <f>IFERROR(__xludf.DUMMYFUNCTION("""COMPUTED_VALUE"""),538.02)</f>
        <v>538.02</v>
      </c>
      <c r="M56" s="2">
        <f>IFERROR(__xludf.DUMMYFUNCTION("""COMPUTED_VALUE"""),45674.66666666667)</f>
        <v>45674.66667</v>
      </c>
      <c r="N56" s="1">
        <f>IFERROR(__xludf.DUMMYFUNCTION("""COMPUTED_VALUE"""),5.4665066E7)</f>
        <v>54665066</v>
      </c>
    </row>
    <row r="57">
      <c r="A57" s="2">
        <f>IFERROR(__xludf.DUMMYFUNCTION("""COMPUTED_VALUE"""),45681.66666666667)</f>
        <v>45681.66667</v>
      </c>
      <c r="B57" s="1">
        <f>IFERROR(__xludf.DUMMYFUNCTION("""COMPUTED_VALUE"""),538.02)</f>
        <v>538.02</v>
      </c>
      <c r="D57" s="2">
        <f>IFERROR(__xludf.DUMMYFUNCTION("""COMPUTED_VALUE"""),45681.66666666667)</f>
        <v>45681.66667</v>
      </c>
      <c r="E57" s="1">
        <f>IFERROR(__xludf.DUMMYFUNCTION("""COMPUTED_VALUE"""),547.65)</f>
        <v>547.65</v>
      </c>
      <c r="G57" s="2">
        <f>IFERROR(__xludf.DUMMYFUNCTION("""COMPUTED_VALUE"""),45681.66666666667)</f>
        <v>45681.66667</v>
      </c>
      <c r="H57" s="1">
        <f>IFERROR(__xludf.DUMMYFUNCTION("""COMPUTED_VALUE"""),487.99)</f>
        <v>487.99</v>
      </c>
      <c r="J57" s="2">
        <f>IFERROR(__xludf.DUMMYFUNCTION("""COMPUTED_VALUE"""),45681.66666666667)</f>
        <v>45681.66667</v>
      </c>
      <c r="K57" s="1">
        <f>IFERROR(__xludf.DUMMYFUNCTION("""COMPUTED_VALUE"""),505.78)</f>
        <v>505.78</v>
      </c>
      <c r="M57" s="2">
        <f>IFERROR(__xludf.DUMMYFUNCTION("""COMPUTED_VALUE"""),45681.66666666667)</f>
        <v>45681.66667</v>
      </c>
      <c r="N57" s="1">
        <f>IFERROR(__xludf.DUMMYFUNCTION("""COMPUTED_VALUE"""),8.1964768E7)</f>
        <v>81964768</v>
      </c>
    </row>
    <row r="58">
      <c r="A58" s="2">
        <f>IFERROR(__xludf.DUMMYFUNCTION("""COMPUTED_VALUE"""),45688.66666666667)</f>
        <v>45688.66667</v>
      </c>
      <c r="B58" s="1">
        <f>IFERROR(__xludf.DUMMYFUNCTION("""COMPUTED_VALUE"""),497.82)</f>
        <v>497.82</v>
      </c>
      <c r="D58" s="2">
        <f>IFERROR(__xludf.DUMMYFUNCTION("""COMPUTED_VALUE"""),45688.66666666667)</f>
        <v>45688.66667</v>
      </c>
      <c r="E58" s="1">
        <f>IFERROR(__xludf.DUMMYFUNCTION("""COMPUTED_VALUE"""),497.82)</f>
        <v>497.82</v>
      </c>
      <c r="G58" s="2">
        <f>IFERROR(__xludf.DUMMYFUNCTION("""COMPUTED_VALUE"""),45688.66666666667)</f>
        <v>45688.66667</v>
      </c>
      <c r="H58" s="1">
        <f>IFERROR(__xludf.DUMMYFUNCTION("""COMPUTED_VALUE"""),474.34)</f>
        <v>474.34</v>
      </c>
      <c r="J58" s="2">
        <f>IFERROR(__xludf.DUMMYFUNCTION("""COMPUTED_VALUE"""),45688.66666666667)</f>
        <v>45688.66667</v>
      </c>
      <c r="K58" s="1">
        <f>IFERROR(__xludf.DUMMYFUNCTION("""COMPUTED_VALUE"""),479.56)</f>
        <v>479.56</v>
      </c>
      <c r="M58" s="2">
        <f>IFERROR(__xludf.DUMMYFUNCTION("""COMPUTED_VALUE"""),45688.66666666667)</f>
        <v>45688.66667</v>
      </c>
      <c r="N58" s="1">
        <f>IFERROR(__xludf.DUMMYFUNCTION("""COMPUTED_VALUE"""),7.3167762E7)</f>
        <v>73167762</v>
      </c>
    </row>
    <row r="59">
      <c r="A59" s="2">
        <f>IFERROR(__xludf.DUMMYFUNCTION("""COMPUTED_VALUE"""),45695.66666666667)</f>
        <v>45695.66667</v>
      </c>
      <c r="B59" s="1">
        <f>IFERROR(__xludf.DUMMYFUNCTION("""COMPUTED_VALUE"""),479.56)</f>
        <v>479.56</v>
      </c>
      <c r="D59" s="2">
        <f>IFERROR(__xludf.DUMMYFUNCTION("""COMPUTED_VALUE"""),45695.66666666667)</f>
        <v>45695.66667</v>
      </c>
      <c r="E59" s="1">
        <f>IFERROR(__xludf.DUMMYFUNCTION("""COMPUTED_VALUE"""),524.04)</f>
        <v>524.04</v>
      </c>
      <c r="G59" s="2">
        <f>IFERROR(__xludf.DUMMYFUNCTION("""COMPUTED_VALUE"""),45695.66666666667)</f>
        <v>45695.66667</v>
      </c>
      <c r="H59" s="1">
        <f>IFERROR(__xludf.DUMMYFUNCTION("""COMPUTED_VALUE"""),466.72)</f>
        <v>466.72</v>
      </c>
      <c r="J59" s="2">
        <f>IFERROR(__xludf.DUMMYFUNCTION("""COMPUTED_VALUE"""),45695.66666666667)</f>
        <v>45695.66667</v>
      </c>
      <c r="K59" s="1">
        <f>IFERROR(__xludf.DUMMYFUNCTION("""COMPUTED_VALUE"""),511.26)</f>
        <v>511.26</v>
      </c>
      <c r="M59" s="2">
        <f>IFERROR(__xludf.DUMMYFUNCTION("""COMPUTED_VALUE"""),45695.66666666667)</f>
        <v>45695.66667</v>
      </c>
      <c r="N59" s="1">
        <f>IFERROR(__xludf.DUMMYFUNCTION("""COMPUTED_VALUE"""),7.8825084E7)</f>
        <v>78825084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IFERROR(__xludf.DUMMYFUNCTION("""COMPUTED_VALUE"""),511.26)</f>
        <v>511.26</v>
      </c>
      <c r="D60" s="2">
        <f>IFERROR(__xludf.DUMMYFUNCTION("""COMPUTED_VALUE"""),45702.66666666667)</f>
        <v>45702.66667</v>
      </c>
      <c r="E60" s="1">
        <f>IFERROR(__xludf.DUMMYFUNCTION("""COMPUTED_VALUE"""),545.78)</f>
        <v>545.78</v>
      </c>
      <c r="G60" s="2">
        <f>IFERROR(__xludf.DUMMYFUNCTION("""COMPUTED_VALUE"""),45702.66666666667)</f>
        <v>45702.66667</v>
      </c>
      <c r="H60" s="1">
        <f>IFERROR(__xludf.DUMMYFUNCTION("""COMPUTED_VALUE"""),501.1)</f>
        <v>501.1</v>
      </c>
      <c r="J60" s="2">
        <f>IFERROR(__xludf.DUMMYFUNCTION("""COMPUTED_VALUE"""),45702.66666666667)</f>
        <v>45702.66667</v>
      </c>
      <c r="K60" s="1">
        <f>IFERROR(__xludf.DUMMYFUNCTION("""COMPUTED_VALUE"""),527.98)</f>
        <v>527.98</v>
      </c>
      <c r="M60" s="2">
        <f>IFERROR(__xludf.DUMMYFUNCTION("""COMPUTED_VALUE"""),45702.66666666667)</f>
        <v>45702.66667</v>
      </c>
      <c r="N60" s="1">
        <f>IFERROR(__xludf.DUMMYFUNCTION("""COMPUTED_VALUE"""),8.011465E7)</f>
        <v>80114650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IFERROR(__xludf.DUMMYFUNCTION("""COMPUTED_VALUE"""),527.98)</f>
        <v>527.98</v>
      </c>
      <c r="D61" s="2">
        <f>IFERROR(__xludf.DUMMYFUNCTION("""COMPUTED_VALUE"""),45709.66666666667)</f>
        <v>45709.66667</v>
      </c>
      <c r="E61" s="1">
        <f>IFERROR(__xludf.DUMMYFUNCTION("""COMPUTED_VALUE"""),530.12)</f>
        <v>530.12</v>
      </c>
      <c r="G61" s="2">
        <f>IFERROR(__xludf.DUMMYFUNCTION("""COMPUTED_VALUE"""),45709.66666666667)</f>
        <v>45709.66667</v>
      </c>
      <c r="H61" s="1">
        <f>IFERROR(__xludf.DUMMYFUNCTION("""COMPUTED_VALUE"""),492.74)</f>
        <v>492.74</v>
      </c>
      <c r="J61" s="2">
        <f>IFERROR(__xludf.DUMMYFUNCTION("""COMPUTED_VALUE"""),45709.66666666667)</f>
        <v>45709.66667</v>
      </c>
      <c r="K61" s="1">
        <f>IFERROR(__xludf.DUMMYFUNCTION("""COMPUTED_VALUE"""),494.68)</f>
        <v>494.68</v>
      </c>
      <c r="M61" s="2">
        <f>IFERROR(__xludf.DUMMYFUNCTION("""COMPUTED_VALUE"""),45709.66666666667)</f>
        <v>45709.66667</v>
      </c>
      <c r="N61" s="1">
        <f>IFERROR(__xludf.DUMMYFUNCTION("""COMPUTED_VALUE"""),5.1962507E7)</f>
        <v>51962507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IFERROR(__xludf.DUMMYFUNCTION("""COMPUTED_VALUE"""),494.68)</f>
        <v>494.68</v>
      </c>
      <c r="D62" s="2">
        <f>IFERROR(__xludf.DUMMYFUNCTION("""COMPUTED_VALUE"""),45716.66666666667)</f>
        <v>45716.66667</v>
      </c>
      <c r="E62" s="1">
        <f>IFERROR(__xludf.DUMMYFUNCTION("""COMPUTED_VALUE"""),519.42)</f>
        <v>519.42</v>
      </c>
      <c r="G62" s="2">
        <f>IFERROR(__xludf.DUMMYFUNCTION("""COMPUTED_VALUE"""),45716.66666666667)</f>
        <v>45716.66667</v>
      </c>
      <c r="H62" s="1">
        <f>IFERROR(__xludf.DUMMYFUNCTION("""COMPUTED_VALUE"""),481.9)</f>
        <v>481.9</v>
      </c>
      <c r="J62" s="2">
        <f>IFERROR(__xludf.DUMMYFUNCTION("""COMPUTED_VALUE"""),45716.66666666667)</f>
        <v>45716.66667</v>
      </c>
      <c r="K62" s="1">
        <f>IFERROR(__xludf.DUMMYFUNCTION("""COMPUTED_VALUE"""),493.74)</f>
        <v>493.74</v>
      </c>
      <c r="M62" s="2">
        <f>IFERROR(__xludf.DUMMYFUNCTION("""COMPUTED_VALUE"""),45716.66666666667)</f>
        <v>45716.66667</v>
      </c>
      <c r="N62" s="1">
        <f>IFERROR(__xludf.DUMMYFUNCTION("""COMPUTED_VALUE"""),6.3505472E7)</f>
        <v>63505472</v>
      </c>
    </row>
    <row r="63">
      <c r="A63" s="2">
        <f>IFERROR(__xludf.DUMMYFUNCTION("""COMPUTED_VALUE"""),45723.66666666667)</f>
        <v>45723.66667</v>
      </c>
      <c r="B63" s="1">
        <f>IFERROR(__xludf.DUMMYFUNCTION("""COMPUTED_VALUE"""),493.74)</f>
        <v>493.74</v>
      </c>
      <c r="D63" s="2">
        <f>IFERROR(__xludf.DUMMYFUNCTION("""COMPUTED_VALUE"""),45723.66666666667)</f>
        <v>45723.66667</v>
      </c>
      <c r="E63" s="1">
        <f>IFERROR(__xludf.DUMMYFUNCTION("""COMPUTED_VALUE"""),521.56)</f>
        <v>521.56</v>
      </c>
      <c r="G63" s="2">
        <f>IFERROR(__xludf.DUMMYFUNCTION("""COMPUTED_VALUE"""),45723.66666666667)</f>
        <v>45723.66667</v>
      </c>
      <c r="H63" s="1">
        <f>IFERROR(__xludf.DUMMYFUNCTION("""COMPUTED_VALUE"""),458.42)</f>
        <v>458.42</v>
      </c>
      <c r="J63" s="2">
        <f>IFERROR(__xludf.DUMMYFUNCTION("""COMPUTED_VALUE"""),45723.66666666667)</f>
        <v>45723.66667</v>
      </c>
      <c r="K63" s="1">
        <f>IFERROR(__xludf.DUMMYFUNCTION("""COMPUTED_VALUE"""),494.14)</f>
        <v>494.14</v>
      </c>
      <c r="M63" s="2">
        <f>IFERROR(__xludf.DUMMYFUNCTION("""COMPUTED_VALUE"""),45723.66666666667)</f>
        <v>45723.66667</v>
      </c>
      <c r="N63" s="1">
        <f>IFERROR(__xludf.DUMMYFUNCTION("""COMPUTED_VALUE"""),1.01084331E8)</f>
        <v>101084331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IFERROR(__xludf.DUMMYFUNCTION("""COMPUTED_VALUE"""),494.14)</f>
        <v>494.14</v>
      </c>
      <c r="D64" s="2">
        <f>IFERROR(__xludf.DUMMYFUNCTION("""COMPUTED_VALUE"""),45730.66666666667)</f>
        <v>45730.66667</v>
      </c>
      <c r="E64" s="1">
        <f>IFERROR(__xludf.DUMMYFUNCTION("""COMPUTED_VALUE"""),520.76)</f>
        <v>520.76</v>
      </c>
      <c r="G64" s="2">
        <f>IFERROR(__xludf.DUMMYFUNCTION("""COMPUTED_VALUE"""),45730.66666666667)</f>
        <v>45730.66667</v>
      </c>
      <c r="H64" s="1">
        <f>IFERROR(__xludf.DUMMYFUNCTION("""COMPUTED_VALUE"""),454.68)</f>
        <v>454.68</v>
      </c>
      <c r="J64" s="2">
        <f>IFERROR(__xludf.DUMMYFUNCTION("""COMPUTED_VALUE"""),45730.66666666667)</f>
        <v>45730.66667</v>
      </c>
      <c r="K64" s="1">
        <f>IFERROR(__xludf.DUMMYFUNCTION("""COMPUTED_VALUE"""),519.69)</f>
        <v>519.69</v>
      </c>
      <c r="M64" s="2">
        <f>IFERROR(__xludf.DUMMYFUNCTION("""COMPUTED_VALUE"""),45730.66666666667)</f>
        <v>45730.66667</v>
      </c>
      <c r="N64" s="1">
        <f>IFERROR(__xludf.DUMMYFUNCTION("""COMPUTED_VALUE"""),8.9478482E7)</f>
        <v>89478482</v>
      </c>
    </row>
    <row r="65">
      <c r="A65" s="2">
        <f>IFERROR(__xludf.DUMMYFUNCTION("""COMPUTED_VALUE"""),45737.66666666667)</f>
        <v>45737.66667</v>
      </c>
      <c r="B65" s="1">
        <f>IFERROR(__xludf.DUMMYFUNCTION("""COMPUTED_VALUE"""),519.69)</f>
        <v>519.69</v>
      </c>
      <c r="D65" s="2">
        <f>IFERROR(__xludf.DUMMYFUNCTION("""COMPUTED_VALUE"""),45737.66666666667)</f>
        <v>45737.66667</v>
      </c>
      <c r="E65" s="1">
        <f>IFERROR(__xludf.DUMMYFUNCTION("""COMPUTED_VALUE"""),555.47)</f>
        <v>555.47</v>
      </c>
      <c r="G65" s="2">
        <f>IFERROR(__xludf.DUMMYFUNCTION("""COMPUTED_VALUE"""),45737.66666666667)</f>
        <v>45737.66667</v>
      </c>
      <c r="H65" s="1">
        <f>IFERROR(__xludf.DUMMYFUNCTION("""COMPUTED_VALUE"""),519.69)</f>
        <v>519.69</v>
      </c>
      <c r="J65" s="2">
        <f>IFERROR(__xludf.DUMMYFUNCTION("""COMPUTED_VALUE"""),45737.66666666667)</f>
        <v>45737.66667</v>
      </c>
      <c r="K65" s="1">
        <f>IFERROR(__xludf.DUMMYFUNCTION("""COMPUTED_VALUE"""),538.42)</f>
        <v>538.42</v>
      </c>
      <c r="M65" s="2">
        <f>IFERROR(__xludf.DUMMYFUNCTION("""COMPUTED_VALUE"""),45737.66666666667)</f>
        <v>45737.66667</v>
      </c>
      <c r="N65" s="1">
        <f>IFERROR(__xludf.DUMMYFUNCTION("""COMPUTED_VALUE"""),8.9261729E7)</f>
        <v>89261729</v>
      </c>
    </row>
    <row r="66">
      <c r="A66" s="2">
        <f>IFERROR(__xludf.DUMMYFUNCTION("""COMPUTED_VALUE"""),45744.66666666667)</f>
        <v>45744.66667</v>
      </c>
      <c r="B66" s="1">
        <f>IFERROR(__xludf.DUMMYFUNCTION("""COMPUTED_VALUE"""),538.42)</f>
        <v>538.42</v>
      </c>
      <c r="D66" s="2">
        <f>IFERROR(__xludf.DUMMYFUNCTION("""COMPUTED_VALUE"""),45744.66666666667)</f>
        <v>45744.66667</v>
      </c>
      <c r="E66" s="1">
        <f>IFERROR(__xludf.DUMMYFUNCTION("""COMPUTED_VALUE"""),579.35)</f>
        <v>579.35</v>
      </c>
      <c r="G66" s="2">
        <f>IFERROR(__xludf.DUMMYFUNCTION("""COMPUTED_VALUE"""),45744.66666666667)</f>
        <v>45744.66667</v>
      </c>
      <c r="H66" s="1">
        <f>IFERROR(__xludf.DUMMYFUNCTION("""COMPUTED_VALUE"""),512.07)</f>
        <v>512.07</v>
      </c>
      <c r="J66" s="2">
        <f>IFERROR(__xludf.DUMMYFUNCTION("""COMPUTED_VALUE"""),45744.66666666667)</f>
        <v>45744.66667</v>
      </c>
      <c r="K66" s="1">
        <f>IFERROR(__xludf.DUMMYFUNCTION("""COMPUTED_VALUE"""),513.94)</f>
        <v>513.94</v>
      </c>
      <c r="M66" s="2">
        <f>IFERROR(__xludf.DUMMYFUNCTION("""COMPUTED_VALUE"""),45744.66666666667)</f>
        <v>45744.66667</v>
      </c>
      <c r="N66" s="1">
        <f>IFERROR(__xludf.DUMMYFUNCTION("""COMPUTED_VALUE"""),9.9754505E7)</f>
        <v>99754505</v>
      </c>
    </row>
    <row r="67">
      <c r="A67" s="2">
        <f>IFERROR(__xludf.DUMMYFUNCTION("""COMPUTED_VALUE"""),45751.66666666667)</f>
        <v>45751.66667</v>
      </c>
      <c r="B67" s="1">
        <f>IFERROR(__xludf.DUMMYFUNCTION("""COMPUTED_VALUE"""),498.42)</f>
        <v>498.42</v>
      </c>
      <c r="D67" s="2">
        <f>IFERROR(__xludf.DUMMYFUNCTION("""COMPUTED_VALUE"""),45751.66666666667)</f>
        <v>45751.66667</v>
      </c>
      <c r="E67" s="1">
        <f>IFERROR(__xludf.DUMMYFUNCTION("""COMPUTED_VALUE"""),511.13)</f>
        <v>511.13</v>
      </c>
      <c r="G67" s="2">
        <f>IFERROR(__xludf.DUMMYFUNCTION("""COMPUTED_VALUE"""),45751.66666666667)</f>
        <v>45751.66667</v>
      </c>
      <c r="H67" s="1">
        <f>IFERROR(__xludf.DUMMYFUNCTION("""COMPUTED_VALUE"""),381.04)</f>
        <v>381.04</v>
      </c>
      <c r="J67" s="2">
        <f>IFERROR(__xludf.DUMMYFUNCTION("""COMPUTED_VALUE"""),45751.66666666667)</f>
        <v>45751.66667</v>
      </c>
      <c r="K67" s="1">
        <f>IFERROR(__xludf.DUMMYFUNCTION("""COMPUTED_VALUE"""),389.94)</f>
        <v>389.94</v>
      </c>
      <c r="M67" s="2">
        <f>IFERROR(__xludf.DUMMYFUNCTION("""COMPUTED_VALUE"""),45751.66666666667)</f>
        <v>45751.66667</v>
      </c>
      <c r="N67" s="1">
        <f>IFERROR(__xludf.DUMMYFUNCTION("""COMPUTED_VALUE"""),1.20064167E8)</f>
        <v>120064167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IFERROR(__xludf.DUMMYFUNCTION("""COMPUTED_VALUE"""),374.95)</f>
        <v>374.95</v>
      </c>
      <c r="D68" s="2">
        <f>IFERROR(__xludf.DUMMYFUNCTION("""COMPUTED_VALUE"""),45758.66666666667)</f>
        <v>45758.66667</v>
      </c>
      <c r="E68" s="1">
        <f>IFERROR(__xludf.DUMMYFUNCTION("""COMPUTED_VALUE"""),457.15)</f>
        <v>457.15</v>
      </c>
      <c r="G68" s="2">
        <f>IFERROR(__xludf.DUMMYFUNCTION("""COMPUTED_VALUE"""),45758.66666666667)</f>
        <v>45758.66667</v>
      </c>
      <c r="H68" s="1">
        <f>IFERROR(__xludf.DUMMYFUNCTION("""COMPUTED_VALUE"""),372.55)</f>
        <v>372.55</v>
      </c>
      <c r="J68" s="2">
        <f>IFERROR(__xludf.DUMMYFUNCTION("""COMPUTED_VALUE"""),45758.66666666667)</f>
        <v>45758.66667</v>
      </c>
      <c r="K68" s="1">
        <f>IFERROR(__xludf.DUMMYFUNCTION("""COMPUTED_VALUE"""),446.12)</f>
        <v>446.12</v>
      </c>
      <c r="M68" s="2">
        <f>IFERROR(__xludf.DUMMYFUNCTION("""COMPUTED_VALUE"""),45758.66666666667)</f>
        <v>45758.66667</v>
      </c>
      <c r="N68" s="1">
        <f>IFERROR(__xludf.DUMMYFUNCTION("""COMPUTED_VALUE"""),1.65918847E8)</f>
        <v>165918847</v>
      </c>
    </row>
    <row r="69">
      <c r="A69" s="2">
        <f>IFERROR(__xludf.DUMMYFUNCTION("""COMPUTED_VALUE"""),45764.66666666667)</f>
        <v>45764.66667</v>
      </c>
      <c r="B69" s="1">
        <f>IFERROR(__xludf.DUMMYFUNCTION("""COMPUTED_VALUE"""),446.12)</f>
        <v>446.12</v>
      </c>
      <c r="D69" s="2">
        <f>IFERROR(__xludf.DUMMYFUNCTION("""COMPUTED_VALUE"""),45764.66666666667)</f>
        <v>45764.66667</v>
      </c>
      <c r="E69" s="1">
        <f>IFERROR(__xludf.DUMMYFUNCTION("""COMPUTED_VALUE"""),463.24)</f>
        <v>463.24</v>
      </c>
      <c r="G69" s="2">
        <f>IFERROR(__xludf.DUMMYFUNCTION("""COMPUTED_VALUE"""),45764.66666666667)</f>
        <v>45764.66667</v>
      </c>
      <c r="H69" s="1">
        <f>IFERROR(__xludf.DUMMYFUNCTION("""COMPUTED_VALUE"""),433.14)</f>
        <v>433.14</v>
      </c>
      <c r="J69" s="2">
        <f>IFERROR(__xludf.DUMMYFUNCTION("""COMPUTED_VALUE"""),45764.66666666667)</f>
        <v>45764.66667</v>
      </c>
      <c r="K69" s="1">
        <f>IFERROR(__xludf.DUMMYFUNCTION("""COMPUTED_VALUE"""),440.1)</f>
        <v>440.1</v>
      </c>
      <c r="M69" s="2">
        <f>IFERROR(__xludf.DUMMYFUNCTION("""COMPUTED_VALUE"""),45764.66666666667)</f>
        <v>45764.66667</v>
      </c>
      <c r="N69" s="1">
        <f>IFERROR(__xludf.DUMMYFUNCTION("""COMPUTED_VALUE"""),7.2613447E7)</f>
        <v>72613447</v>
      </c>
    </row>
    <row r="70">
      <c r="A70" s="2">
        <f>IFERROR(__xludf.DUMMYFUNCTION("""COMPUTED_VALUE"""),45772.66666666667)</f>
        <v>45772.66667</v>
      </c>
      <c r="B70" s="1">
        <f>IFERROR(__xludf.DUMMYFUNCTION("""COMPUTED_VALUE"""),440.1)</f>
        <v>440.1</v>
      </c>
      <c r="D70" s="2">
        <f>IFERROR(__xludf.DUMMYFUNCTION("""COMPUTED_VALUE"""),45772.66666666667)</f>
        <v>45772.66667</v>
      </c>
      <c r="E70" s="1">
        <f>IFERROR(__xludf.DUMMYFUNCTION("""COMPUTED_VALUE"""),505.65)</f>
        <v>505.65</v>
      </c>
      <c r="G70" s="2">
        <f>IFERROR(__xludf.DUMMYFUNCTION("""COMPUTED_VALUE"""),45772.66666666667)</f>
        <v>45772.66667</v>
      </c>
      <c r="H70" s="1">
        <f>IFERROR(__xludf.DUMMYFUNCTION("""COMPUTED_VALUE"""),429.69)</f>
        <v>429.69</v>
      </c>
      <c r="J70" s="2">
        <f>IFERROR(__xludf.DUMMYFUNCTION("""COMPUTED_VALUE"""),45772.66666666667)</f>
        <v>45772.66667</v>
      </c>
      <c r="K70" s="1">
        <f>IFERROR(__xludf.DUMMYFUNCTION("""COMPUTED_VALUE"""),499.63)</f>
        <v>499.63</v>
      </c>
      <c r="M70" s="2">
        <f>IFERROR(__xludf.DUMMYFUNCTION("""COMPUTED_VALUE"""),45772.66666666667)</f>
        <v>45772.66667</v>
      </c>
      <c r="N70" s="1">
        <f>IFERROR(__xludf.DUMMYFUNCTION("""COMPUTED_VALUE"""),8.7176518E7)</f>
        <v>87176518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IFERROR(__xludf.DUMMYFUNCTION("""COMPUTED_VALUE"""),499.63)</f>
        <v>499.63</v>
      </c>
      <c r="D71" s="2">
        <f>IFERROR(__xludf.DUMMYFUNCTION("""COMPUTED_VALUE"""),45779.66666666667)</f>
        <v>45779.66667</v>
      </c>
      <c r="E71" s="1">
        <f>IFERROR(__xludf.DUMMYFUNCTION("""COMPUTED_VALUE"""),508.19)</f>
        <v>508.19</v>
      </c>
      <c r="G71" s="2">
        <f>IFERROR(__xludf.DUMMYFUNCTION("""COMPUTED_VALUE"""),45779.66666666667)</f>
        <v>45779.66667</v>
      </c>
      <c r="H71" s="1">
        <f>IFERROR(__xludf.DUMMYFUNCTION("""COMPUTED_VALUE"""),460.97)</f>
        <v>460.97</v>
      </c>
      <c r="J71" s="2">
        <f>IFERROR(__xludf.DUMMYFUNCTION("""COMPUTED_VALUE"""),45779.66666666667)</f>
        <v>45779.66667</v>
      </c>
      <c r="K71" s="1">
        <f>IFERROR(__xludf.DUMMYFUNCTION("""COMPUTED_VALUE"""),502.97)</f>
        <v>502.97</v>
      </c>
      <c r="M71" s="2">
        <f>IFERROR(__xludf.DUMMYFUNCTION("""COMPUTED_VALUE"""),45779.66666666667)</f>
        <v>45779.66667</v>
      </c>
      <c r="N71" s="1">
        <f>IFERROR(__xludf.DUMMYFUNCTION("""COMPUTED_VALUE"""),6.394788E7)</f>
        <v>63947880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IFERROR(__xludf.DUMMYFUNCTION("""COMPUTED_VALUE"""),504.17)</f>
        <v>504.17</v>
      </c>
      <c r="D72" s="2">
        <f>IFERROR(__xludf.DUMMYFUNCTION("""COMPUTED_VALUE"""),45786.66666666667)</f>
        <v>45786.66667</v>
      </c>
      <c r="E72" s="1">
        <f>IFERROR(__xludf.DUMMYFUNCTION("""COMPUTED_VALUE"""),512.07)</f>
        <v>512.07</v>
      </c>
      <c r="G72" s="2">
        <f>IFERROR(__xludf.DUMMYFUNCTION("""COMPUTED_VALUE"""),45786.66666666667)</f>
        <v>45786.66667</v>
      </c>
      <c r="H72" s="1">
        <f>IFERROR(__xludf.DUMMYFUNCTION("""COMPUTED_VALUE"""),490.13)</f>
        <v>490.13</v>
      </c>
      <c r="J72" s="2">
        <f>IFERROR(__xludf.DUMMYFUNCTION("""COMPUTED_VALUE"""),45786.66666666667)</f>
        <v>45786.66667</v>
      </c>
      <c r="K72" s="1">
        <f>IFERROR(__xludf.DUMMYFUNCTION("""COMPUTED_VALUE"""),506.45)</f>
        <v>506.45</v>
      </c>
      <c r="M72" s="2">
        <f>IFERROR(__xludf.DUMMYFUNCTION("""COMPUTED_VALUE"""),45786.66666666667)</f>
        <v>45786.66667</v>
      </c>
      <c r="N72" s="1">
        <f>IFERROR(__xludf.DUMMYFUNCTION("""COMPUTED_VALUE"""),4.6447697E7)</f>
        <v>46447697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IFERROR(__xludf.DUMMYFUNCTION("""COMPUTED_VALUE"""),536.55)</f>
        <v>536.55</v>
      </c>
      <c r="D73" s="2">
        <f>IFERROR(__xludf.DUMMYFUNCTION("""COMPUTED_VALUE"""),45793.66666666667)</f>
        <v>45793.66667</v>
      </c>
      <c r="E73" s="1">
        <f>IFERROR(__xludf.DUMMYFUNCTION("""COMPUTED_VALUE"""),542.83)</f>
        <v>542.83</v>
      </c>
      <c r="G73" s="2">
        <f>IFERROR(__xludf.DUMMYFUNCTION("""COMPUTED_VALUE"""),45793.66666666667)</f>
        <v>45793.66667</v>
      </c>
      <c r="H73" s="1">
        <f>IFERROR(__xludf.DUMMYFUNCTION("""COMPUTED_VALUE"""),494.81)</f>
        <v>494.81</v>
      </c>
      <c r="J73" s="2">
        <f>IFERROR(__xludf.DUMMYFUNCTION("""COMPUTED_VALUE"""),45793.66666666667)</f>
        <v>45793.66667</v>
      </c>
      <c r="K73" s="1">
        <f>IFERROR(__xludf.DUMMYFUNCTION("""COMPUTED_VALUE"""),508.59)</f>
        <v>508.59</v>
      </c>
      <c r="M73" s="2">
        <f>IFERROR(__xludf.DUMMYFUNCTION("""COMPUTED_VALUE"""),45793.66666666667)</f>
        <v>45793.66667</v>
      </c>
      <c r="N73" s="1">
        <f>IFERROR(__xludf.DUMMYFUNCTION("""COMPUTED_VALUE"""),6.4500065E7)</f>
        <v>64500065</v>
      </c>
    </row>
    <row r="74">
      <c r="A74" s="2">
        <f>IFERROR(__xludf.DUMMYFUNCTION("""COMPUTED_VALUE"""),45800.66666666667)</f>
        <v>45800.66667</v>
      </c>
      <c r="B74" s="1">
        <f>IFERROR(__xludf.DUMMYFUNCTION("""COMPUTED_VALUE"""),500.29)</f>
        <v>500.29</v>
      </c>
      <c r="D74" s="2">
        <f>IFERROR(__xludf.DUMMYFUNCTION("""COMPUTED_VALUE"""),45800.66666666667)</f>
        <v>45800.66667</v>
      </c>
      <c r="E74" s="1">
        <f>IFERROR(__xludf.DUMMYFUNCTION("""COMPUTED_VALUE"""),522.63)</f>
        <v>522.63</v>
      </c>
      <c r="G74" s="2">
        <f>IFERROR(__xludf.DUMMYFUNCTION("""COMPUTED_VALUE"""),45800.66666666667)</f>
        <v>45800.66667</v>
      </c>
      <c r="H74" s="1">
        <f>IFERROR(__xludf.DUMMYFUNCTION("""COMPUTED_VALUE"""),498.82)</f>
        <v>498.82</v>
      </c>
      <c r="J74" s="2">
        <f>IFERROR(__xludf.DUMMYFUNCTION("""COMPUTED_VALUE"""),45800.66666666667)</f>
        <v>45800.66667</v>
      </c>
      <c r="K74" s="1">
        <f>IFERROR(__xludf.DUMMYFUNCTION("""COMPUTED_VALUE"""),521.96)</f>
        <v>521.96</v>
      </c>
      <c r="M74" s="2">
        <f>IFERROR(__xludf.DUMMYFUNCTION("""COMPUTED_VALUE"""),45800.66666666667)</f>
        <v>45800.66667</v>
      </c>
      <c r="N74" s="1">
        <f>IFERROR(__xludf.DUMMYFUNCTION("""COMPUTED_VALUE"""),5.46635E7)</f>
        <v>54663500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IFERROR(__xludf.DUMMYFUNCTION("""COMPUTED_VALUE"""),521.96)</f>
        <v>521.96</v>
      </c>
      <c r="D75" s="2">
        <f>IFERROR(__xludf.DUMMYFUNCTION("""COMPUTED_VALUE"""),45807.66666666667)</f>
        <v>45807.66667</v>
      </c>
      <c r="E75" s="1">
        <f>IFERROR(__xludf.DUMMYFUNCTION("""COMPUTED_VALUE"""),535.07)</f>
        <v>535.07</v>
      </c>
      <c r="G75" s="2">
        <f>IFERROR(__xludf.DUMMYFUNCTION("""COMPUTED_VALUE"""),45807.66666666667)</f>
        <v>45807.66667</v>
      </c>
      <c r="H75" s="1">
        <f>IFERROR(__xludf.DUMMYFUNCTION("""COMPUTED_VALUE"""),504.91)</f>
        <v>504.91</v>
      </c>
      <c r="J75" s="2">
        <f>IFERROR(__xludf.DUMMYFUNCTION("""COMPUTED_VALUE"""),45807.66666666667)</f>
        <v>45807.66667</v>
      </c>
      <c r="K75" s="1">
        <f>IFERROR(__xludf.DUMMYFUNCTION("""COMPUTED_VALUE"""),514.74)</f>
        <v>514.74</v>
      </c>
      <c r="M75" s="2">
        <f>IFERROR(__xludf.DUMMYFUNCTION("""COMPUTED_VALUE"""),45807.66666666667)</f>
        <v>45807.66667</v>
      </c>
      <c r="N75" s="1">
        <f>IFERROR(__xludf.DUMMYFUNCTION("""COMPUTED_VALUE"""),4.5065481E7)</f>
        <v>45065481</v>
      </c>
    </row>
    <row r="76">
      <c r="A76" s="2">
        <f>IFERROR(__xludf.DUMMYFUNCTION("""COMPUTED_VALUE"""),45814.66666666667)</f>
        <v>45814.66667</v>
      </c>
      <c r="B76" s="1">
        <f>IFERROR(__xludf.DUMMYFUNCTION("""COMPUTED_VALUE"""),514.74)</f>
        <v>514.74</v>
      </c>
      <c r="D76" s="2">
        <f>IFERROR(__xludf.DUMMYFUNCTION("""COMPUTED_VALUE"""),45814.66666666667)</f>
        <v>45814.66667</v>
      </c>
      <c r="E76" s="1">
        <f>IFERROR(__xludf.DUMMYFUNCTION("""COMPUTED_VALUE"""),569.92)</f>
        <v>569.92</v>
      </c>
      <c r="G76" s="2">
        <f>IFERROR(__xludf.DUMMYFUNCTION("""COMPUTED_VALUE"""),45814.66666666667)</f>
        <v>45814.66667</v>
      </c>
      <c r="H76" s="1">
        <f>IFERROR(__xludf.DUMMYFUNCTION("""COMPUTED_VALUE"""),514.74)</f>
        <v>514.74</v>
      </c>
      <c r="J76" s="2">
        <f>IFERROR(__xludf.DUMMYFUNCTION("""COMPUTED_VALUE"""),45814.66666666667)</f>
        <v>45814.66667</v>
      </c>
      <c r="K76" s="1">
        <f>IFERROR(__xludf.DUMMYFUNCTION("""COMPUTED_VALUE"""),554.87)</f>
        <v>554.87</v>
      </c>
      <c r="M76" s="2">
        <f>IFERROR(__xludf.DUMMYFUNCTION("""COMPUTED_VALUE"""),45814.66666666667)</f>
        <v>45814.66667</v>
      </c>
      <c r="N76" s="1">
        <f>IFERROR(__xludf.DUMMYFUNCTION("""COMPUTED_VALUE"""),6.3777956E7)</f>
        <v>63777956</v>
      </c>
    </row>
    <row r="77">
      <c r="A77" s="2">
        <f>IFERROR(__xludf.DUMMYFUNCTION("""COMPUTED_VALUE"""),45821.66666666667)</f>
        <v>45821.66667</v>
      </c>
      <c r="B77" s="1">
        <f>IFERROR(__xludf.DUMMYFUNCTION("""COMPUTED_VALUE"""),554.87)</f>
        <v>554.87</v>
      </c>
      <c r="D77" s="2">
        <f>IFERROR(__xludf.DUMMYFUNCTION("""COMPUTED_VALUE"""),45821.66666666667)</f>
        <v>45821.66667</v>
      </c>
      <c r="E77" s="1">
        <f>IFERROR(__xludf.DUMMYFUNCTION("""COMPUTED_VALUE"""),573.73)</f>
        <v>573.73</v>
      </c>
      <c r="G77" s="2">
        <f>IFERROR(__xludf.DUMMYFUNCTION("""COMPUTED_VALUE"""),45821.66666666667)</f>
        <v>45821.66667</v>
      </c>
      <c r="H77" s="1">
        <f>IFERROR(__xludf.DUMMYFUNCTION("""COMPUTED_VALUE"""),536.28)</f>
        <v>536.28</v>
      </c>
      <c r="J77" s="2">
        <f>IFERROR(__xludf.DUMMYFUNCTION("""COMPUTED_VALUE"""),45821.66666666667)</f>
        <v>45821.66667</v>
      </c>
      <c r="K77" s="1">
        <f>IFERROR(__xludf.DUMMYFUNCTION("""COMPUTED_VALUE"""),547.65)</f>
        <v>547.65</v>
      </c>
      <c r="M77" s="2">
        <f>IFERROR(__xludf.DUMMYFUNCTION("""COMPUTED_VALUE"""),45821.66666666667)</f>
        <v>45821.66667</v>
      </c>
      <c r="N77" s="1">
        <f>IFERROR(__xludf.DUMMYFUNCTION("""COMPUTED_VALUE"""),5.1308377E7)</f>
        <v>51308377</v>
      </c>
    </row>
    <row r="78">
      <c r="A78" s="2">
        <f>IFERROR(__xludf.DUMMYFUNCTION("""COMPUTED_VALUE"""),45828.66666666667)</f>
        <v>45828.66667</v>
      </c>
      <c r="B78" s="1">
        <f>IFERROR(__xludf.DUMMYFUNCTION("""COMPUTED_VALUE"""),547.65)</f>
        <v>547.65</v>
      </c>
      <c r="D78" s="2">
        <f>IFERROR(__xludf.DUMMYFUNCTION("""COMPUTED_VALUE"""),45828.66666666667)</f>
        <v>45828.66667</v>
      </c>
      <c r="E78" s="1">
        <f>IFERROR(__xludf.DUMMYFUNCTION("""COMPUTED_VALUE"""),566.11)</f>
        <v>566.11</v>
      </c>
      <c r="G78" s="2">
        <f>IFERROR(__xludf.DUMMYFUNCTION("""COMPUTED_VALUE"""),45828.66666666667)</f>
        <v>45828.66667</v>
      </c>
      <c r="H78" s="1">
        <f>IFERROR(__xludf.DUMMYFUNCTION("""COMPUTED_VALUE"""),537.21)</f>
        <v>537.21</v>
      </c>
      <c r="J78" s="2">
        <f>IFERROR(__xludf.DUMMYFUNCTION("""COMPUTED_VALUE"""),45828.66666666667)</f>
        <v>45828.66667</v>
      </c>
      <c r="K78" s="1">
        <f>IFERROR(__xludf.DUMMYFUNCTION("""COMPUTED_VALUE"""),538.02)</f>
        <v>538.02</v>
      </c>
      <c r="M78" s="2">
        <f>IFERROR(__xludf.DUMMYFUNCTION("""COMPUTED_VALUE"""),45828.66666666667)</f>
        <v>45828.66667</v>
      </c>
      <c r="N78" s="1">
        <f>IFERROR(__xludf.DUMMYFUNCTION("""COMPUTED_VALUE"""),4.0952269E7)</f>
        <v>40952269</v>
      </c>
    </row>
    <row r="79">
      <c r="A79" s="2">
        <f>IFERROR(__xludf.DUMMYFUNCTION("""COMPUTED_VALUE"""),45835.66666666667)</f>
        <v>45835.66667</v>
      </c>
      <c r="B79" s="1">
        <f>IFERROR(__xludf.DUMMYFUNCTION("""COMPUTED_VALUE"""),538.02)</f>
        <v>538.02</v>
      </c>
      <c r="D79" s="2">
        <f>IFERROR(__xludf.DUMMYFUNCTION("""COMPUTED_VALUE"""),45835.66666666667)</f>
        <v>45835.66667</v>
      </c>
      <c r="E79" s="1">
        <f>IFERROR(__xludf.DUMMYFUNCTION("""COMPUTED_VALUE"""),600.44)</f>
        <v>600.44</v>
      </c>
      <c r="G79" s="2">
        <f>IFERROR(__xludf.DUMMYFUNCTION("""COMPUTED_VALUE"""),45835.66666666667)</f>
        <v>45835.66667</v>
      </c>
      <c r="H79" s="1">
        <f>IFERROR(__xludf.DUMMYFUNCTION("""COMPUTED_VALUE"""),533.8)</f>
        <v>533.8</v>
      </c>
      <c r="J79" s="2">
        <f>IFERROR(__xludf.DUMMYFUNCTION("""COMPUTED_VALUE"""),45835.66666666667)</f>
        <v>45835.66667</v>
      </c>
      <c r="K79" s="1">
        <f>IFERROR(__xludf.DUMMYFUNCTION("""COMPUTED_VALUE"""),586.84)</f>
        <v>586.84</v>
      </c>
      <c r="M79" s="2">
        <f>IFERROR(__xludf.DUMMYFUNCTION("""COMPUTED_VALUE"""),45835.66666666667)</f>
        <v>45835.66667</v>
      </c>
      <c r="N79" s="1">
        <f>IFERROR(__xludf.DUMMYFUNCTION("""COMPUTED_VALUE"""),6.3714505E7)</f>
        <v>63714505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IFERROR(__xludf.DUMMYFUNCTION("""COMPUTED_VALUE"""),586.84)</f>
        <v>586.84</v>
      </c>
      <c r="D80" s="2">
        <f>IFERROR(__xludf.DUMMYFUNCTION("""COMPUTED_VALUE"""),45841.54166666667)</f>
        <v>45841.54167</v>
      </c>
      <c r="E80" s="1">
        <f>IFERROR(__xludf.DUMMYFUNCTION("""COMPUTED_VALUE"""),624.57)</f>
        <v>624.57</v>
      </c>
      <c r="G80" s="2">
        <f>IFERROR(__xludf.DUMMYFUNCTION("""COMPUTED_VALUE"""),45841.54166666667)</f>
        <v>45841.54167</v>
      </c>
      <c r="H80" s="1">
        <f>IFERROR(__xludf.DUMMYFUNCTION("""COMPUTED_VALUE"""),576.61)</f>
        <v>576.61</v>
      </c>
      <c r="J80" s="2">
        <f>IFERROR(__xludf.DUMMYFUNCTION("""COMPUTED_VALUE"""),45841.54166666667)</f>
        <v>45841.54167</v>
      </c>
      <c r="K80" s="1">
        <f>IFERROR(__xludf.DUMMYFUNCTION("""COMPUTED_VALUE"""),612.66)</f>
        <v>612.66</v>
      </c>
      <c r="M80" s="2">
        <f>IFERROR(__xludf.DUMMYFUNCTION("""COMPUTED_VALUE"""),45841.54166666667)</f>
        <v>45841.54167</v>
      </c>
      <c r="N80" s="1">
        <f>IFERROR(__xludf.DUMMYFUNCTION("""COMPUTED_VALUE"""),5.0498621E7)</f>
        <v>50498621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IFERROR(__xludf.DUMMYFUNCTION("""COMPUTED_VALUE"""),605.24)</f>
        <v>605.24</v>
      </c>
      <c r="D81" s="2">
        <f>IFERROR(__xludf.DUMMYFUNCTION("""COMPUTED_VALUE"""),45849.66666666667)</f>
        <v>45849.66667</v>
      </c>
      <c r="E81" s="1">
        <f>IFERROR(__xludf.DUMMYFUNCTION("""COMPUTED_VALUE"""),655.27)</f>
        <v>655.27</v>
      </c>
      <c r="G81" s="2">
        <f>IFERROR(__xludf.DUMMYFUNCTION("""COMPUTED_VALUE"""),45849.66666666667)</f>
        <v>45849.66667</v>
      </c>
      <c r="H81" s="1">
        <f>IFERROR(__xludf.DUMMYFUNCTION("""COMPUTED_VALUE"""),594.6)</f>
        <v>594.6</v>
      </c>
      <c r="J81" s="2">
        <f>IFERROR(__xludf.DUMMYFUNCTION("""COMPUTED_VALUE"""),45849.66666666667)</f>
        <v>45849.66667</v>
      </c>
      <c r="K81" s="1">
        <f>IFERROR(__xludf.DUMMYFUNCTION("""COMPUTED_VALUE"""),620.15)</f>
        <v>620.15</v>
      </c>
      <c r="M81" s="2">
        <f>IFERROR(__xludf.DUMMYFUNCTION("""COMPUTED_VALUE"""),45849.66666666667)</f>
        <v>45849.66667</v>
      </c>
      <c r="N81" s="1">
        <f>IFERROR(__xludf.DUMMYFUNCTION("""COMPUTED_VALUE"""),1.24588466E8)</f>
        <v>124588466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IFERROR(__xludf.DUMMYFUNCTION("""COMPUTED_VALUE"""),620.15)</f>
        <v>620.15</v>
      </c>
      <c r="D82" s="2">
        <f>IFERROR(__xludf.DUMMYFUNCTION("""COMPUTED_VALUE"""),45856.66666666667)</f>
        <v>45856.66667</v>
      </c>
      <c r="E82" s="1">
        <f>IFERROR(__xludf.DUMMYFUNCTION("""COMPUTED_VALUE"""),620.15)</f>
        <v>620.15</v>
      </c>
      <c r="G82" s="2">
        <f>IFERROR(__xludf.DUMMYFUNCTION("""COMPUTED_VALUE"""),45856.66666666667)</f>
        <v>45856.66667</v>
      </c>
      <c r="H82" s="1">
        <f>IFERROR(__xludf.DUMMYFUNCTION("""COMPUTED_VALUE"""),578.35)</f>
        <v>578.35</v>
      </c>
      <c r="J82" s="2">
        <f>IFERROR(__xludf.DUMMYFUNCTION("""COMPUTED_VALUE"""),45856.66666666667)</f>
        <v>45856.66667</v>
      </c>
      <c r="K82" s="1">
        <f>IFERROR(__xludf.DUMMYFUNCTION("""COMPUTED_VALUE"""),599.28)</f>
        <v>599.28</v>
      </c>
      <c r="M82" s="2">
        <f>IFERROR(__xludf.DUMMYFUNCTION("""COMPUTED_VALUE"""),45856.66666666667)</f>
        <v>45856.66667</v>
      </c>
      <c r="N82" s="1">
        <f>IFERROR(__xludf.DUMMYFUNCTION("""COMPUTED_VALUE"""),6.7505845E7)</f>
        <v>67505845</v>
      </c>
    </row>
    <row r="83">
      <c r="A83" s="2">
        <f>IFERROR(__xludf.DUMMYFUNCTION("""COMPUTED_VALUE"""),45863.66666666667)</f>
        <v>45863.66667</v>
      </c>
      <c r="B83" s="1">
        <f>IFERROR(__xludf.DUMMYFUNCTION("""COMPUTED_VALUE"""),609.58)</f>
        <v>609.58</v>
      </c>
      <c r="D83" s="2">
        <f>IFERROR(__xludf.DUMMYFUNCTION("""COMPUTED_VALUE"""),45863.66666666667)</f>
        <v>45863.66667</v>
      </c>
      <c r="E83" s="1">
        <f>IFERROR(__xludf.DUMMYFUNCTION("""COMPUTED_VALUE"""),618.61)</f>
        <v>618.61</v>
      </c>
      <c r="G83" s="2">
        <f>IFERROR(__xludf.DUMMYFUNCTION("""COMPUTED_VALUE"""),45863.66666666667)</f>
        <v>45863.66667</v>
      </c>
      <c r="H83" s="1">
        <f>IFERROR(__xludf.DUMMYFUNCTION("""COMPUTED_VALUE"""),590.59)</f>
        <v>590.59</v>
      </c>
      <c r="J83" s="2">
        <f>IFERROR(__xludf.DUMMYFUNCTION("""COMPUTED_VALUE"""),45863.66666666667)</f>
        <v>45863.66667</v>
      </c>
      <c r="K83" s="1">
        <f>IFERROR(__xludf.DUMMYFUNCTION("""COMPUTED_VALUE"""),600.49)</f>
        <v>600.49</v>
      </c>
      <c r="M83" s="2">
        <f>IFERROR(__xludf.DUMMYFUNCTION("""COMPUTED_VALUE"""),45863.66666666667)</f>
        <v>45863.66667</v>
      </c>
      <c r="N83" s="1">
        <f>IFERROR(__xludf.DUMMYFUNCTION("""COMPUTED_VALUE"""),7.8855401E7)</f>
        <v>78855401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IFERROR(__xludf.DUMMYFUNCTION("""COMPUTED_VALUE"""),600.49)</f>
        <v>600.49</v>
      </c>
      <c r="D84" s="2">
        <f>IFERROR(__xludf.DUMMYFUNCTION("""COMPUTED_VALUE"""),45870.66666666667)</f>
        <v>45870.66667</v>
      </c>
      <c r="E84" s="1">
        <f>IFERROR(__xludf.DUMMYFUNCTION("""COMPUTED_VALUE"""),600.49)</f>
        <v>600.49</v>
      </c>
      <c r="G84" s="2">
        <f>IFERROR(__xludf.DUMMYFUNCTION("""COMPUTED_VALUE"""),45870.66666666667)</f>
        <v>45870.66667</v>
      </c>
      <c r="H84" s="1">
        <f>IFERROR(__xludf.DUMMYFUNCTION("""COMPUTED_VALUE"""),513.0)</f>
        <v>513</v>
      </c>
      <c r="J84" s="2">
        <f>IFERROR(__xludf.DUMMYFUNCTION("""COMPUTED_VALUE"""),45870.66666666667)</f>
        <v>45870.66667</v>
      </c>
      <c r="K84" s="1">
        <f>IFERROR(__xludf.DUMMYFUNCTION("""COMPUTED_VALUE"""),535.48)</f>
        <v>535.48</v>
      </c>
      <c r="M84" s="2">
        <f>IFERROR(__xludf.DUMMYFUNCTION("""COMPUTED_VALUE"""),45870.66666666667)</f>
        <v>45870.66667</v>
      </c>
      <c r="N84" s="1">
        <f>IFERROR(__xludf.DUMMYFUNCTION("""COMPUTED_VALUE"""),1.49339541E8)</f>
        <v>149339541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IFERROR(__xludf.DUMMYFUNCTION("""COMPUTED_VALUE"""),535.48)</f>
        <v>535.48</v>
      </c>
      <c r="D85" s="2">
        <f>IFERROR(__xludf.DUMMYFUNCTION("""COMPUTED_VALUE"""),45877.66666666667)</f>
        <v>45877.66667</v>
      </c>
      <c r="E85" s="1">
        <f>IFERROR(__xludf.DUMMYFUNCTION("""COMPUTED_VALUE"""),564.24)</f>
        <v>564.24</v>
      </c>
      <c r="G85" s="2">
        <f>IFERROR(__xludf.DUMMYFUNCTION("""COMPUTED_VALUE"""),45877.66666666667)</f>
        <v>45877.66667</v>
      </c>
      <c r="H85" s="1">
        <f>IFERROR(__xludf.DUMMYFUNCTION("""COMPUTED_VALUE"""),529.72)</f>
        <v>529.72</v>
      </c>
      <c r="J85" s="2">
        <f>IFERROR(__xludf.DUMMYFUNCTION("""COMPUTED_VALUE"""),45877.66666666667)</f>
        <v>45877.66667</v>
      </c>
      <c r="K85" s="1">
        <f>IFERROR(__xludf.DUMMYFUNCTION("""COMPUTED_VALUE"""),560.09)</f>
        <v>560.09</v>
      </c>
      <c r="M85" s="2">
        <f>IFERROR(__xludf.DUMMYFUNCTION("""COMPUTED_VALUE"""),45877.66666666667)</f>
        <v>45877.66667</v>
      </c>
      <c r="N85" s="1">
        <f>IFERROR(__xludf.DUMMYFUNCTION("""COMPUTED_VALUE"""),5.5210361E7)</f>
        <v>55210361</v>
      </c>
    </row>
    <row r="86">
      <c r="A86" s="2">
        <f>IFERROR(__xludf.DUMMYFUNCTION("""COMPUTED_VALUE"""),45884.66666666667)</f>
        <v>45884.66667</v>
      </c>
      <c r="B86" s="1">
        <f>IFERROR(__xludf.DUMMYFUNCTION("""COMPUTED_VALUE"""),568.25)</f>
        <v>568.25</v>
      </c>
      <c r="D86" s="2">
        <f>IFERROR(__xludf.DUMMYFUNCTION("""COMPUTED_VALUE"""),45884.66666666667)</f>
        <v>45884.66667</v>
      </c>
      <c r="E86" s="1">
        <f>IFERROR(__xludf.DUMMYFUNCTION("""COMPUTED_VALUE"""),576.21)</f>
        <v>576.21</v>
      </c>
      <c r="G86" s="2">
        <f>IFERROR(__xludf.DUMMYFUNCTION("""COMPUTED_VALUE"""),45884.66666666667)</f>
        <v>45884.66667</v>
      </c>
      <c r="H86" s="1">
        <f>IFERROR(__xludf.DUMMYFUNCTION("""COMPUTED_VALUE"""),553.0)</f>
        <v>553</v>
      </c>
      <c r="J86" s="2">
        <f>IFERROR(__xludf.DUMMYFUNCTION("""COMPUTED_VALUE"""),45884.66666666667)</f>
        <v>45884.66667</v>
      </c>
      <c r="K86" s="1">
        <f>IFERROR(__xludf.DUMMYFUNCTION("""COMPUTED_VALUE"""),566.64)</f>
        <v>566.64</v>
      </c>
      <c r="M86" s="2">
        <f>IFERROR(__xludf.DUMMYFUNCTION("""COMPUTED_VALUE"""),45884.66666666667)</f>
        <v>45884.66667</v>
      </c>
      <c r="N86" s="1">
        <f>IFERROR(__xludf.DUMMYFUNCTION("""COMPUTED_VALUE"""),5.7151801E7)</f>
        <v>57151801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IFERROR(__xludf.DUMMYFUNCTION("""COMPUTED_VALUE"""),564.24)</f>
        <v>564.24</v>
      </c>
      <c r="D87" s="2">
        <f>IFERROR(__xludf.DUMMYFUNCTION("""COMPUTED_VALUE"""),45891.66666666667)</f>
        <v>45891.66667</v>
      </c>
      <c r="E87" s="1">
        <f>IFERROR(__xludf.DUMMYFUNCTION("""COMPUTED_VALUE"""),580.96)</f>
        <v>580.96</v>
      </c>
      <c r="G87" s="2">
        <f>IFERROR(__xludf.DUMMYFUNCTION("""COMPUTED_VALUE"""),45891.66666666667)</f>
        <v>45891.66667</v>
      </c>
      <c r="H87" s="1">
        <f>IFERROR(__xludf.DUMMYFUNCTION("""COMPUTED_VALUE"""),548.32)</f>
        <v>548.32</v>
      </c>
      <c r="J87" s="2">
        <f>IFERROR(__xludf.DUMMYFUNCTION("""COMPUTED_VALUE"""),45891.66666666667)</f>
        <v>45891.66667</v>
      </c>
      <c r="K87" s="1">
        <f>IFERROR(__xludf.DUMMYFUNCTION("""COMPUTED_VALUE"""),578.95)</f>
        <v>578.95</v>
      </c>
      <c r="M87" s="2">
        <f>IFERROR(__xludf.DUMMYFUNCTION("""COMPUTED_VALUE"""),45891.66666666667)</f>
        <v>45891.66667</v>
      </c>
      <c r="N87" s="1">
        <f>IFERROR(__xludf.DUMMYFUNCTION("""COMPUTED_VALUE"""),3.8472226E7)</f>
        <v>38472226</v>
      </c>
    </row>
    <row r="88">
      <c r="A88" s="2">
        <f>IFERROR(__xludf.DUMMYFUNCTION("""COMPUTED_VALUE"""),45898.66666666667)</f>
        <v>45898.66667</v>
      </c>
      <c r="B88" s="1">
        <f>IFERROR(__xludf.DUMMYFUNCTION("""COMPUTED_VALUE"""),578.95)</f>
        <v>578.95</v>
      </c>
      <c r="D88" s="2">
        <f>IFERROR(__xludf.DUMMYFUNCTION("""COMPUTED_VALUE"""),45898.66666666667)</f>
        <v>45898.66667</v>
      </c>
      <c r="E88" s="1">
        <f>IFERROR(__xludf.DUMMYFUNCTION("""COMPUTED_VALUE"""),598.21)</f>
        <v>598.21</v>
      </c>
      <c r="G88" s="2">
        <f>IFERROR(__xludf.DUMMYFUNCTION("""COMPUTED_VALUE"""),45898.66666666667)</f>
        <v>45898.66667</v>
      </c>
      <c r="H88" s="1">
        <f>IFERROR(__xludf.DUMMYFUNCTION("""COMPUTED_VALUE"""),578.95)</f>
        <v>578.95</v>
      </c>
      <c r="J88" s="2">
        <f>IFERROR(__xludf.DUMMYFUNCTION("""COMPUTED_VALUE"""),45898.66666666667)</f>
        <v>45898.66667</v>
      </c>
      <c r="K88" s="1">
        <f>IFERROR(__xludf.DUMMYFUNCTION("""COMPUTED_VALUE"""),593.93)</f>
        <v>593.93</v>
      </c>
      <c r="M88" s="2">
        <f>IFERROR(__xludf.DUMMYFUNCTION("""COMPUTED_VALUE"""),45898.66666666667)</f>
        <v>45898.66667</v>
      </c>
      <c r="N88" s="1">
        <f>IFERROR(__xludf.DUMMYFUNCTION("""COMPUTED_VALUE"""),5.2184183E7)</f>
        <v>52184183</v>
      </c>
    </row>
    <row r="89">
      <c r="A89" s="2">
        <f>IFERROR(__xludf.DUMMYFUNCTION("""COMPUTED_VALUE"""),45905.66666666667)</f>
        <v>45905.66667</v>
      </c>
      <c r="B89" s="1">
        <f>IFERROR(__xludf.DUMMYFUNCTION("""COMPUTED_VALUE"""),593.93)</f>
        <v>593.93</v>
      </c>
      <c r="D89" s="2">
        <f>IFERROR(__xludf.DUMMYFUNCTION("""COMPUTED_VALUE"""),45905.66666666667)</f>
        <v>45905.66667</v>
      </c>
      <c r="E89" s="1">
        <f>IFERROR(__xludf.DUMMYFUNCTION("""COMPUTED_VALUE"""),628.85)</f>
        <v>628.85</v>
      </c>
      <c r="G89" s="2">
        <f>IFERROR(__xludf.DUMMYFUNCTION("""COMPUTED_VALUE"""),45905.66666666667)</f>
        <v>45905.66667</v>
      </c>
      <c r="H89" s="1">
        <f>IFERROR(__xludf.DUMMYFUNCTION("""COMPUTED_VALUE"""),571.99)</f>
        <v>571.99</v>
      </c>
      <c r="J89" s="2">
        <f>IFERROR(__xludf.DUMMYFUNCTION("""COMPUTED_VALUE"""),45905.66666666667)</f>
        <v>45905.66667</v>
      </c>
      <c r="K89" s="1">
        <f>IFERROR(__xludf.DUMMYFUNCTION("""COMPUTED_VALUE"""),619.88)</f>
        <v>619.88</v>
      </c>
      <c r="M89" s="2">
        <f>IFERROR(__xludf.DUMMYFUNCTION("""COMPUTED_VALUE"""),45905.66666666667)</f>
        <v>45905.66667</v>
      </c>
      <c r="N89" s="1">
        <f>IFERROR(__xludf.DUMMYFUNCTION("""COMPUTED_VALUE"""),4.0814724E7)</f>
        <v>40814724</v>
      </c>
    </row>
    <row r="90">
      <c r="A90" s="2">
        <f>IFERROR(__xludf.DUMMYFUNCTION("""COMPUTED_VALUE"""),45912.66666666667)</f>
        <v>45912.66667</v>
      </c>
      <c r="B90" s="1">
        <f>IFERROR(__xludf.DUMMYFUNCTION("""COMPUTED_VALUE"""),623.5)</f>
        <v>623.5</v>
      </c>
      <c r="D90" s="2">
        <f>IFERROR(__xludf.DUMMYFUNCTION("""COMPUTED_VALUE"""),45912.66666666667)</f>
        <v>45912.66667</v>
      </c>
      <c r="E90" s="1">
        <f>IFERROR(__xludf.DUMMYFUNCTION("""COMPUTED_VALUE"""),625.3)</f>
        <v>625.3</v>
      </c>
      <c r="G90" s="2">
        <f>IFERROR(__xludf.DUMMYFUNCTION("""COMPUTED_VALUE"""),45912.66666666667)</f>
        <v>45912.66667</v>
      </c>
      <c r="H90" s="1">
        <f>IFERROR(__xludf.DUMMYFUNCTION("""COMPUTED_VALUE"""),583.43)</f>
        <v>583.43</v>
      </c>
      <c r="J90" s="2">
        <f>IFERROR(__xludf.DUMMYFUNCTION("""COMPUTED_VALUE"""),45912.66666666667)</f>
        <v>45912.66667</v>
      </c>
      <c r="K90" s="1">
        <f>IFERROR(__xludf.DUMMYFUNCTION("""COMPUTED_VALUE"""),598.21)</f>
        <v>598.21</v>
      </c>
      <c r="M90" s="2">
        <f>IFERROR(__xludf.DUMMYFUNCTION("""COMPUTED_VALUE"""),45912.66666666667)</f>
        <v>45912.66667</v>
      </c>
      <c r="N90" s="1">
        <f>IFERROR(__xludf.DUMMYFUNCTION("""COMPUTED_VALUE"""),8.2501141E7)</f>
        <v>82501141</v>
      </c>
    </row>
    <row r="91">
      <c r="A91" s="2">
        <f>IFERROR(__xludf.DUMMYFUNCTION("""COMPUTED_VALUE"""),45919.66666666667)</f>
        <v>45919.66667</v>
      </c>
      <c r="B91" s="1">
        <f>IFERROR(__xludf.DUMMYFUNCTION("""COMPUTED_VALUE"""),596.34)</f>
        <v>596.34</v>
      </c>
      <c r="D91" s="2">
        <f>IFERROR(__xludf.DUMMYFUNCTION("""COMPUTED_VALUE"""),45919.66666666667)</f>
        <v>45919.66667</v>
      </c>
      <c r="E91" s="1">
        <f>IFERROR(__xludf.DUMMYFUNCTION("""COMPUTED_VALUE"""),619.08)</f>
        <v>619.08</v>
      </c>
      <c r="G91" s="2">
        <f>IFERROR(__xludf.DUMMYFUNCTION("""COMPUTED_VALUE"""),45919.66666666667)</f>
        <v>45919.66667</v>
      </c>
      <c r="H91" s="1">
        <f>IFERROR(__xludf.DUMMYFUNCTION("""COMPUTED_VALUE"""),595.2)</f>
        <v>595.2</v>
      </c>
      <c r="J91" s="2">
        <f>IFERROR(__xludf.DUMMYFUNCTION("""COMPUTED_VALUE"""),45919.66666666667)</f>
        <v>45919.66667</v>
      </c>
      <c r="K91" s="1">
        <f>IFERROR(__xludf.DUMMYFUNCTION("""COMPUTED_VALUE"""),601.16)</f>
        <v>601.16</v>
      </c>
      <c r="M91" s="2">
        <f>IFERROR(__xludf.DUMMYFUNCTION("""COMPUTED_VALUE"""),45919.66666666667)</f>
        <v>45919.66667</v>
      </c>
      <c r="N91" s="1">
        <f>IFERROR(__xludf.DUMMYFUNCTION("""COMPUTED_VALUE"""),6.5924308E7)</f>
        <v>65924308</v>
      </c>
    </row>
  </sheetData>
  <drawing r:id="rId1"/>
</worksheet>
</file>