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IFERROR(__xludf.DUMMYFUNCTION("GOOGLEFINANCE(""DJUSOL"", ""open"", DATE(2024,1,1), TODAY(), ""WEEKLY"")"),"Date")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IFERROR(__xludf.DUMMYFUNCTION("GOOGLEFINANCE(""DJUSOL"", ""high"", DATE(2024,1,1), TODAY(), ""WEEKLY"")"),"Date")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IFERROR(__xludf.DUMMYFUNCTION("GOOGLEFINANCE(""DJUSOL"", ""low"", DATE(2024,1,1), TODAY(), ""WEEKLY"")"),"Date")</f>
        <v>Date</v>
      </c>
      <c r="H1" s="1" t="str">
        <f>IFERROR(__xludf.DUMMYFUNCTION("""COMPUTED_VALUE"""),"Low")</f>
        <v>Low</v>
      </c>
      <c r="J1" s="1" t="str">
        <f>IFERROR(__xludf.DUMMYFUNCTION("GOOGLEFINANCE(""DJUSOL"", ""close"", DATE(2024,1,1), TODAY(), ""WEEKLY"")"),"Date")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IFERROR(__xludf.DUMMYFUNCTION("GOOGLEFINANCE(""DJUSOL"", ""volume"", DATE(2024,1,1), TODAY(), ""WEEKLY"")"),"Date")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IFERROR(__xludf.DUMMYFUNCTION("""COMPUTED_VALUE"""),45296.66666666667)</f>
        <v>45296.66667</v>
      </c>
      <c r="B2" s="1">
        <f>IFERROR(__xludf.DUMMYFUNCTION("""COMPUTED_VALUE"""),695.0)</f>
        <v>695</v>
      </c>
      <c r="D2" s="2">
        <f>IFERROR(__xludf.DUMMYFUNCTION("""COMPUTED_VALUE"""),45296.66666666667)</f>
        <v>45296.66667</v>
      </c>
      <c r="E2" s="1">
        <f>IFERROR(__xludf.DUMMYFUNCTION("""COMPUTED_VALUE"""),722.99)</f>
        <v>722.99</v>
      </c>
      <c r="G2" s="2">
        <f>IFERROR(__xludf.DUMMYFUNCTION("""COMPUTED_VALUE"""),45296.66666666667)</f>
        <v>45296.66667</v>
      </c>
      <c r="H2" s="1">
        <f>IFERROR(__xludf.DUMMYFUNCTION("""COMPUTED_VALUE"""),695.0)</f>
        <v>695</v>
      </c>
      <c r="J2" s="2">
        <f>IFERROR(__xludf.DUMMYFUNCTION("""COMPUTED_VALUE"""),45296.66666666667)</f>
        <v>45296.66667</v>
      </c>
      <c r="K2" s="1">
        <f>IFERROR(__xludf.DUMMYFUNCTION("""COMPUTED_VALUE"""),707.16)</f>
        <v>707.16</v>
      </c>
      <c r="M2" s="2">
        <f>IFERROR(__xludf.DUMMYFUNCTION("""COMPUTED_VALUE"""),45296.66666666667)</f>
        <v>45296.66667</v>
      </c>
      <c r="N2" s="1">
        <f>IFERROR(__xludf.DUMMYFUNCTION("""COMPUTED_VALUE"""),1.49056292E8)</f>
        <v>149056292</v>
      </c>
    </row>
    <row r="3">
      <c r="A3" s="2">
        <f>IFERROR(__xludf.DUMMYFUNCTION("""COMPUTED_VALUE"""),45303.66666666667)</f>
        <v>45303.66667</v>
      </c>
      <c r="B3" s="1">
        <f>IFERROR(__xludf.DUMMYFUNCTION("""COMPUTED_VALUE"""),707.16)</f>
        <v>707.16</v>
      </c>
      <c r="D3" s="2">
        <f>IFERROR(__xludf.DUMMYFUNCTION("""COMPUTED_VALUE"""),45303.66666666667)</f>
        <v>45303.66667</v>
      </c>
      <c r="E3" s="1">
        <f>IFERROR(__xludf.DUMMYFUNCTION("""COMPUTED_VALUE"""),707.16)</f>
        <v>707.16</v>
      </c>
      <c r="G3" s="2">
        <f>IFERROR(__xludf.DUMMYFUNCTION("""COMPUTED_VALUE"""),45303.66666666667)</f>
        <v>45303.66667</v>
      </c>
      <c r="H3" s="1">
        <f>IFERROR(__xludf.DUMMYFUNCTION("""COMPUTED_VALUE"""),677.13)</f>
        <v>677.13</v>
      </c>
      <c r="J3" s="2">
        <f>IFERROR(__xludf.DUMMYFUNCTION("""COMPUTED_VALUE"""),45303.66666666667)</f>
        <v>45303.66667</v>
      </c>
      <c r="K3" s="1">
        <f>IFERROR(__xludf.DUMMYFUNCTION("""COMPUTED_VALUE"""),690.51)</f>
        <v>690.51</v>
      </c>
      <c r="M3" s="2">
        <f>IFERROR(__xludf.DUMMYFUNCTION("""COMPUTED_VALUE"""),45303.66666666667)</f>
        <v>45303.66667</v>
      </c>
      <c r="N3" s="1">
        <f>IFERROR(__xludf.DUMMYFUNCTION("""COMPUTED_VALUE"""),1.93358058E8)</f>
        <v>193358058</v>
      </c>
    </row>
    <row r="4">
      <c r="A4" s="2">
        <f>IFERROR(__xludf.DUMMYFUNCTION("""COMPUTED_VALUE"""),45310.66666666667)</f>
        <v>45310.66667</v>
      </c>
      <c r="B4" s="1">
        <f>IFERROR(__xludf.DUMMYFUNCTION("""COMPUTED_VALUE"""),690.51)</f>
        <v>690.51</v>
      </c>
      <c r="D4" s="2">
        <f>IFERROR(__xludf.DUMMYFUNCTION("""COMPUTED_VALUE"""),45310.66666666667)</f>
        <v>45310.66667</v>
      </c>
      <c r="E4" s="1">
        <f>IFERROR(__xludf.DUMMYFUNCTION("""COMPUTED_VALUE"""),690.51)</f>
        <v>690.51</v>
      </c>
      <c r="G4" s="2">
        <f>IFERROR(__xludf.DUMMYFUNCTION("""COMPUTED_VALUE"""),45310.66666666667)</f>
        <v>45310.66667</v>
      </c>
      <c r="H4" s="1">
        <f>IFERROR(__xludf.DUMMYFUNCTION("""COMPUTED_VALUE"""),659.45)</f>
        <v>659.45</v>
      </c>
      <c r="J4" s="2">
        <f>IFERROR(__xludf.DUMMYFUNCTION("""COMPUTED_VALUE"""),45310.66666666667)</f>
        <v>45310.66667</v>
      </c>
      <c r="K4" s="1">
        <f>IFERROR(__xludf.DUMMYFUNCTION("""COMPUTED_VALUE"""),668.79)</f>
        <v>668.79</v>
      </c>
      <c r="M4" s="2">
        <f>IFERROR(__xludf.DUMMYFUNCTION("""COMPUTED_VALUE"""),45310.66666666667)</f>
        <v>45310.66667</v>
      </c>
      <c r="N4" s="1">
        <f>IFERROR(__xludf.DUMMYFUNCTION("""COMPUTED_VALUE"""),1.6418859E8)</f>
        <v>164188590</v>
      </c>
    </row>
    <row r="5">
      <c r="A5" s="2">
        <f>IFERROR(__xludf.DUMMYFUNCTION("""COMPUTED_VALUE"""),45317.66666666667)</f>
        <v>45317.66667</v>
      </c>
      <c r="B5" s="1">
        <f>IFERROR(__xludf.DUMMYFUNCTION("""COMPUTED_VALUE"""),668.79)</f>
        <v>668.79</v>
      </c>
      <c r="D5" s="2">
        <f>IFERROR(__xludf.DUMMYFUNCTION("""COMPUTED_VALUE"""),45317.66666666667)</f>
        <v>45317.66667</v>
      </c>
      <c r="E5" s="1">
        <f>IFERROR(__xludf.DUMMYFUNCTION("""COMPUTED_VALUE"""),706.32)</f>
        <v>706.32</v>
      </c>
      <c r="G5" s="2">
        <f>IFERROR(__xludf.DUMMYFUNCTION("""COMPUTED_VALUE"""),45317.66666666667)</f>
        <v>45317.66667</v>
      </c>
      <c r="H5" s="1">
        <f>IFERROR(__xludf.DUMMYFUNCTION("""COMPUTED_VALUE"""),661.99)</f>
        <v>661.99</v>
      </c>
      <c r="J5" s="2">
        <f>IFERROR(__xludf.DUMMYFUNCTION("""COMPUTED_VALUE"""),45317.66666666667)</f>
        <v>45317.66667</v>
      </c>
      <c r="K5" s="1">
        <f>IFERROR(__xludf.DUMMYFUNCTION("""COMPUTED_VALUE"""),706.09)</f>
        <v>706.09</v>
      </c>
      <c r="M5" s="2">
        <f>IFERROR(__xludf.DUMMYFUNCTION("""COMPUTED_VALUE"""),45317.66666666667)</f>
        <v>45317.66667</v>
      </c>
      <c r="N5" s="1">
        <f>IFERROR(__xludf.DUMMYFUNCTION("""COMPUTED_VALUE"""),1.77375516E8)</f>
        <v>177375516</v>
      </c>
    </row>
    <row r="6">
      <c r="A6" s="2">
        <f>IFERROR(__xludf.DUMMYFUNCTION("""COMPUTED_VALUE"""),45324.66666666667)</f>
        <v>45324.66667</v>
      </c>
      <c r="B6" s="1">
        <f>IFERROR(__xludf.DUMMYFUNCTION("""COMPUTED_VALUE"""),706.09)</f>
        <v>706.09</v>
      </c>
      <c r="D6" s="2">
        <f>IFERROR(__xludf.DUMMYFUNCTION("""COMPUTED_VALUE"""),45324.66666666667)</f>
        <v>45324.66667</v>
      </c>
      <c r="E6" s="1">
        <f>IFERROR(__xludf.DUMMYFUNCTION("""COMPUTED_VALUE"""),715.79)</f>
        <v>715.79</v>
      </c>
      <c r="G6" s="2">
        <f>IFERROR(__xludf.DUMMYFUNCTION("""COMPUTED_VALUE"""),45324.66666666667)</f>
        <v>45324.66667</v>
      </c>
      <c r="H6" s="1">
        <f>IFERROR(__xludf.DUMMYFUNCTION("""COMPUTED_VALUE"""),695.28)</f>
        <v>695.28</v>
      </c>
      <c r="J6" s="2">
        <f>IFERROR(__xludf.DUMMYFUNCTION("""COMPUTED_VALUE"""),45324.66666666667)</f>
        <v>45324.66667</v>
      </c>
      <c r="K6" s="1">
        <f>IFERROR(__xludf.DUMMYFUNCTION("""COMPUTED_VALUE"""),706.5)</f>
        <v>706.5</v>
      </c>
      <c r="M6" s="2">
        <f>IFERROR(__xludf.DUMMYFUNCTION("""COMPUTED_VALUE"""),45324.66666666667)</f>
        <v>45324.66667</v>
      </c>
      <c r="N6" s="1">
        <f>IFERROR(__xludf.DUMMYFUNCTION("""COMPUTED_VALUE"""),1.97233554E8)</f>
        <v>197233554</v>
      </c>
    </row>
    <row r="7">
      <c r="A7" s="2">
        <f>IFERROR(__xludf.DUMMYFUNCTION("""COMPUTED_VALUE"""),45331.66666666667)</f>
        <v>45331.66667</v>
      </c>
      <c r="B7" s="1">
        <f>IFERROR(__xludf.DUMMYFUNCTION("""COMPUTED_VALUE"""),706.5)</f>
        <v>706.5</v>
      </c>
      <c r="D7" s="2">
        <f>IFERROR(__xludf.DUMMYFUNCTION("""COMPUTED_VALUE"""),45331.66666666667)</f>
        <v>45331.66667</v>
      </c>
      <c r="E7" s="1">
        <f>IFERROR(__xludf.DUMMYFUNCTION("""COMPUTED_VALUE"""),723.53)</f>
        <v>723.53</v>
      </c>
      <c r="G7" s="2">
        <f>IFERROR(__xludf.DUMMYFUNCTION("""COMPUTED_VALUE"""),45331.66666666667)</f>
        <v>45331.66667</v>
      </c>
      <c r="H7" s="1">
        <f>IFERROR(__xludf.DUMMYFUNCTION("""COMPUTED_VALUE"""),698.22)</f>
        <v>698.22</v>
      </c>
      <c r="J7" s="2">
        <f>IFERROR(__xludf.DUMMYFUNCTION("""COMPUTED_VALUE"""),45331.66666666667)</f>
        <v>45331.66667</v>
      </c>
      <c r="K7" s="1">
        <f>IFERROR(__xludf.DUMMYFUNCTION("""COMPUTED_VALUE"""),703.9)</f>
        <v>703.9</v>
      </c>
      <c r="M7" s="2">
        <f>IFERROR(__xludf.DUMMYFUNCTION("""COMPUTED_VALUE"""),45331.66666666667)</f>
        <v>45331.66667</v>
      </c>
      <c r="N7" s="1">
        <f>IFERROR(__xludf.DUMMYFUNCTION("""COMPUTED_VALUE"""),1.66627734E8)</f>
        <v>166627734</v>
      </c>
    </row>
    <row r="8">
      <c r="A8" s="2">
        <f>IFERROR(__xludf.DUMMYFUNCTION("""COMPUTED_VALUE"""),45338.66666666667)</f>
        <v>45338.66667</v>
      </c>
      <c r="B8" s="1">
        <f>IFERROR(__xludf.DUMMYFUNCTION("""COMPUTED_VALUE"""),703.9)</f>
        <v>703.9</v>
      </c>
      <c r="D8" s="2">
        <f>IFERROR(__xludf.DUMMYFUNCTION("""COMPUTED_VALUE"""),45338.66666666667)</f>
        <v>45338.66667</v>
      </c>
      <c r="E8" s="1">
        <f>IFERROR(__xludf.DUMMYFUNCTION("""COMPUTED_VALUE"""),725.4)</f>
        <v>725.4</v>
      </c>
      <c r="G8" s="2">
        <f>IFERROR(__xludf.DUMMYFUNCTION("""COMPUTED_VALUE"""),45338.66666666667)</f>
        <v>45338.66667</v>
      </c>
      <c r="H8" s="1">
        <f>IFERROR(__xludf.DUMMYFUNCTION("""COMPUTED_VALUE"""),696.6)</f>
        <v>696.6</v>
      </c>
      <c r="J8" s="2">
        <f>IFERROR(__xludf.DUMMYFUNCTION("""COMPUTED_VALUE"""),45338.66666666667)</f>
        <v>45338.66667</v>
      </c>
      <c r="K8" s="1">
        <f>IFERROR(__xludf.DUMMYFUNCTION("""COMPUTED_VALUE"""),719.91)</f>
        <v>719.91</v>
      </c>
      <c r="M8" s="2">
        <f>IFERROR(__xludf.DUMMYFUNCTION("""COMPUTED_VALUE"""),45338.66666666667)</f>
        <v>45338.66667</v>
      </c>
      <c r="N8" s="1">
        <f>IFERROR(__xludf.DUMMYFUNCTION("""COMPUTED_VALUE"""),2.01284382E8)</f>
        <v>201284382</v>
      </c>
    </row>
    <row r="9">
      <c r="A9" s="2">
        <f>IFERROR(__xludf.DUMMYFUNCTION("""COMPUTED_VALUE"""),45345.66666666667)</f>
        <v>45345.66667</v>
      </c>
      <c r="B9" s="1">
        <f>IFERROR(__xludf.DUMMYFUNCTION("""COMPUTED_VALUE"""),719.91)</f>
        <v>719.91</v>
      </c>
      <c r="D9" s="2">
        <f>IFERROR(__xludf.DUMMYFUNCTION("""COMPUTED_VALUE"""),45345.66666666667)</f>
        <v>45345.66667</v>
      </c>
      <c r="E9" s="1">
        <f>IFERROR(__xludf.DUMMYFUNCTION("""COMPUTED_VALUE"""),729.99)</f>
        <v>729.99</v>
      </c>
      <c r="G9" s="2">
        <f>IFERROR(__xludf.DUMMYFUNCTION("""COMPUTED_VALUE"""),45345.66666666667)</f>
        <v>45345.66667</v>
      </c>
      <c r="H9" s="1">
        <f>IFERROR(__xludf.DUMMYFUNCTION("""COMPUTED_VALUE"""),713.64)</f>
        <v>713.64</v>
      </c>
      <c r="J9" s="2">
        <f>IFERROR(__xludf.DUMMYFUNCTION("""COMPUTED_VALUE"""),45345.66666666667)</f>
        <v>45345.66667</v>
      </c>
      <c r="K9" s="1">
        <f>IFERROR(__xludf.DUMMYFUNCTION("""COMPUTED_VALUE"""),720.07)</f>
        <v>720.07</v>
      </c>
      <c r="M9" s="2">
        <f>IFERROR(__xludf.DUMMYFUNCTION("""COMPUTED_VALUE"""),45345.66666666667)</f>
        <v>45345.66667</v>
      </c>
      <c r="N9" s="1">
        <f>IFERROR(__xludf.DUMMYFUNCTION("""COMPUTED_VALUE"""),1.48451425E8)</f>
        <v>148451425</v>
      </c>
    </row>
    <row r="10">
      <c r="A10" s="2">
        <f>IFERROR(__xludf.DUMMYFUNCTION("""COMPUTED_VALUE"""),45352.66666666667)</f>
        <v>45352.66667</v>
      </c>
      <c r="B10" s="1">
        <f>IFERROR(__xludf.DUMMYFUNCTION("""COMPUTED_VALUE"""),720.07)</f>
        <v>720.07</v>
      </c>
      <c r="D10" s="2">
        <f>IFERROR(__xludf.DUMMYFUNCTION("""COMPUTED_VALUE"""),45352.66666666667)</f>
        <v>45352.66667</v>
      </c>
      <c r="E10" s="1">
        <f>IFERROR(__xludf.DUMMYFUNCTION("""COMPUTED_VALUE"""),730.51)</f>
        <v>730.51</v>
      </c>
      <c r="G10" s="2">
        <f>IFERROR(__xludf.DUMMYFUNCTION("""COMPUTED_VALUE"""),45352.66666666667)</f>
        <v>45352.66667</v>
      </c>
      <c r="H10" s="1">
        <f>IFERROR(__xludf.DUMMYFUNCTION("""COMPUTED_VALUE"""),712.55)</f>
        <v>712.55</v>
      </c>
      <c r="J10" s="2">
        <f>IFERROR(__xludf.DUMMYFUNCTION("""COMPUTED_VALUE"""),45352.66666666667)</f>
        <v>45352.66667</v>
      </c>
      <c r="K10" s="1">
        <f>IFERROR(__xludf.DUMMYFUNCTION("""COMPUTED_VALUE"""),725.67)</f>
        <v>725.67</v>
      </c>
      <c r="M10" s="2">
        <f>IFERROR(__xludf.DUMMYFUNCTION("""COMPUTED_VALUE"""),45352.66666666667)</f>
        <v>45352.66667</v>
      </c>
      <c r="N10" s="1">
        <f>IFERROR(__xludf.DUMMYFUNCTION("""COMPUTED_VALUE"""),1.64562954E8)</f>
        <v>164562954</v>
      </c>
    </row>
    <row r="11">
      <c r="A11" s="2">
        <f>IFERROR(__xludf.DUMMYFUNCTION("""COMPUTED_VALUE"""),45359.66666666667)</f>
        <v>45359.66667</v>
      </c>
      <c r="B11" s="1">
        <f>IFERROR(__xludf.DUMMYFUNCTION("""COMPUTED_VALUE"""),725.67)</f>
        <v>725.67</v>
      </c>
      <c r="D11" s="2">
        <f>IFERROR(__xludf.DUMMYFUNCTION("""COMPUTED_VALUE"""),45359.66666666667)</f>
        <v>45359.66667</v>
      </c>
      <c r="E11" s="1">
        <f>IFERROR(__xludf.DUMMYFUNCTION("""COMPUTED_VALUE"""),731.69)</f>
        <v>731.69</v>
      </c>
      <c r="G11" s="2">
        <f>IFERROR(__xludf.DUMMYFUNCTION("""COMPUTED_VALUE"""),45359.66666666667)</f>
        <v>45359.66667</v>
      </c>
      <c r="H11" s="1">
        <f>IFERROR(__xludf.DUMMYFUNCTION("""COMPUTED_VALUE"""),709.36)</f>
        <v>709.36</v>
      </c>
      <c r="J11" s="2">
        <f>IFERROR(__xludf.DUMMYFUNCTION("""COMPUTED_VALUE"""),45359.66666666667)</f>
        <v>45359.66667</v>
      </c>
      <c r="K11" s="1">
        <f>IFERROR(__xludf.DUMMYFUNCTION("""COMPUTED_VALUE"""),730.28)</f>
        <v>730.28</v>
      </c>
      <c r="M11" s="2">
        <f>IFERROR(__xludf.DUMMYFUNCTION("""COMPUTED_VALUE"""),45359.66666666667)</f>
        <v>45359.66667</v>
      </c>
      <c r="N11" s="1">
        <f>IFERROR(__xludf.DUMMYFUNCTION("""COMPUTED_VALUE"""),1.73721683E8)</f>
        <v>173721683</v>
      </c>
    </row>
    <row r="12">
      <c r="A12" s="2">
        <f>IFERROR(__xludf.DUMMYFUNCTION("""COMPUTED_VALUE"""),45366.66666666667)</f>
        <v>45366.66667</v>
      </c>
      <c r="B12" s="1">
        <f>IFERROR(__xludf.DUMMYFUNCTION("""COMPUTED_VALUE"""),730.28)</f>
        <v>730.28</v>
      </c>
      <c r="D12" s="2">
        <f>IFERROR(__xludf.DUMMYFUNCTION("""COMPUTED_VALUE"""),45366.66666666667)</f>
        <v>45366.66667</v>
      </c>
      <c r="E12" s="1">
        <f>IFERROR(__xludf.DUMMYFUNCTION("""COMPUTED_VALUE"""),759.32)</f>
        <v>759.32</v>
      </c>
      <c r="G12" s="2">
        <f>IFERROR(__xludf.DUMMYFUNCTION("""COMPUTED_VALUE"""),45366.66666666667)</f>
        <v>45366.66667</v>
      </c>
      <c r="H12" s="1">
        <f>IFERROR(__xludf.DUMMYFUNCTION("""COMPUTED_VALUE"""),725.51)</f>
        <v>725.51</v>
      </c>
      <c r="J12" s="2">
        <f>IFERROR(__xludf.DUMMYFUNCTION("""COMPUTED_VALUE"""),45366.66666666667)</f>
        <v>45366.66667</v>
      </c>
      <c r="K12" s="1">
        <f>IFERROR(__xludf.DUMMYFUNCTION("""COMPUTED_VALUE"""),752.82)</f>
        <v>752.82</v>
      </c>
      <c r="M12" s="2">
        <f>IFERROR(__xludf.DUMMYFUNCTION("""COMPUTED_VALUE"""),45366.66666666667)</f>
        <v>45366.66667</v>
      </c>
      <c r="N12" s="1">
        <f>IFERROR(__xludf.DUMMYFUNCTION("""COMPUTED_VALUE"""),2.0120176E8)</f>
        <v>201201760</v>
      </c>
    </row>
    <row r="13">
      <c r="A13" s="2">
        <f>IFERROR(__xludf.DUMMYFUNCTION("""COMPUTED_VALUE"""),45373.66666666667)</f>
        <v>45373.66667</v>
      </c>
      <c r="B13" s="1">
        <f>IFERROR(__xludf.DUMMYFUNCTION("""COMPUTED_VALUE"""),752.82)</f>
        <v>752.82</v>
      </c>
      <c r="D13" s="2">
        <f>IFERROR(__xludf.DUMMYFUNCTION("""COMPUTED_VALUE"""),45373.66666666667)</f>
        <v>45373.66667</v>
      </c>
      <c r="E13" s="1">
        <f>IFERROR(__xludf.DUMMYFUNCTION("""COMPUTED_VALUE"""),764.49)</f>
        <v>764.49</v>
      </c>
      <c r="G13" s="2">
        <f>IFERROR(__xludf.DUMMYFUNCTION("""COMPUTED_VALUE"""),45373.66666666667)</f>
        <v>45373.66667</v>
      </c>
      <c r="H13" s="1">
        <f>IFERROR(__xludf.DUMMYFUNCTION("""COMPUTED_VALUE"""),750.97)</f>
        <v>750.97</v>
      </c>
      <c r="J13" s="2">
        <f>IFERROR(__xludf.DUMMYFUNCTION("""COMPUTED_VALUE"""),45373.66666666667)</f>
        <v>45373.66667</v>
      </c>
      <c r="K13" s="1">
        <f>IFERROR(__xludf.DUMMYFUNCTION("""COMPUTED_VALUE"""),760.85)</f>
        <v>760.85</v>
      </c>
      <c r="M13" s="2">
        <f>IFERROR(__xludf.DUMMYFUNCTION("""COMPUTED_VALUE"""),45373.66666666667)</f>
        <v>45373.66667</v>
      </c>
      <c r="N13" s="1">
        <f>IFERROR(__xludf.DUMMYFUNCTION("""COMPUTED_VALUE"""),1.44928797E8)</f>
        <v>144928797</v>
      </c>
    </row>
    <row r="14">
      <c r="A14" s="2">
        <f>IFERROR(__xludf.DUMMYFUNCTION("""COMPUTED_VALUE"""),45379.66666666667)</f>
        <v>45379.66667</v>
      </c>
      <c r="B14" s="1">
        <f>IFERROR(__xludf.DUMMYFUNCTION("""COMPUTED_VALUE"""),760.85)</f>
        <v>760.85</v>
      </c>
      <c r="D14" s="2">
        <f>IFERROR(__xludf.DUMMYFUNCTION("""COMPUTED_VALUE"""),45379.66666666667)</f>
        <v>45379.66667</v>
      </c>
      <c r="E14" s="1">
        <f>IFERROR(__xludf.DUMMYFUNCTION("""COMPUTED_VALUE"""),779.05)</f>
        <v>779.05</v>
      </c>
      <c r="G14" s="2">
        <f>IFERROR(__xludf.DUMMYFUNCTION("""COMPUTED_VALUE"""),45379.66666666667)</f>
        <v>45379.66667</v>
      </c>
      <c r="H14" s="1">
        <f>IFERROR(__xludf.DUMMYFUNCTION("""COMPUTED_VALUE"""),760.35)</f>
        <v>760.35</v>
      </c>
      <c r="J14" s="2">
        <f>IFERROR(__xludf.DUMMYFUNCTION("""COMPUTED_VALUE"""),45379.66666666667)</f>
        <v>45379.66667</v>
      </c>
      <c r="K14" s="1">
        <f>IFERROR(__xludf.DUMMYFUNCTION("""COMPUTED_VALUE"""),777.89)</f>
        <v>777.89</v>
      </c>
      <c r="M14" s="2">
        <f>IFERROR(__xludf.DUMMYFUNCTION("""COMPUTED_VALUE"""),45379.66666666667)</f>
        <v>45379.66667</v>
      </c>
      <c r="N14" s="1">
        <f>IFERROR(__xludf.DUMMYFUNCTION("""COMPUTED_VALUE"""),1.12493889E8)</f>
        <v>112493889</v>
      </c>
    </row>
    <row r="15">
      <c r="A15" s="2">
        <f>IFERROR(__xludf.DUMMYFUNCTION("""COMPUTED_VALUE"""),45387.66666666667)</f>
        <v>45387.66667</v>
      </c>
      <c r="B15" s="1">
        <f>IFERROR(__xludf.DUMMYFUNCTION("""COMPUTED_VALUE"""),777.89)</f>
        <v>777.89</v>
      </c>
      <c r="D15" s="2">
        <f>IFERROR(__xludf.DUMMYFUNCTION("""COMPUTED_VALUE"""),45387.66666666667)</f>
        <v>45387.66667</v>
      </c>
      <c r="E15" s="1">
        <f>IFERROR(__xludf.DUMMYFUNCTION("""COMPUTED_VALUE"""),811.61)</f>
        <v>811.61</v>
      </c>
      <c r="G15" s="2">
        <f>IFERROR(__xludf.DUMMYFUNCTION("""COMPUTED_VALUE"""),45387.66666666667)</f>
        <v>45387.66667</v>
      </c>
      <c r="H15" s="1">
        <f>IFERROR(__xludf.DUMMYFUNCTION("""COMPUTED_VALUE"""),772.98)</f>
        <v>772.98</v>
      </c>
      <c r="J15" s="2">
        <f>IFERROR(__xludf.DUMMYFUNCTION("""COMPUTED_VALUE"""),45387.66666666667)</f>
        <v>45387.66667</v>
      </c>
      <c r="K15" s="1">
        <f>IFERROR(__xludf.DUMMYFUNCTION("""COMPUTED_VALUE"""),807.76)</f>
        <v>807.76</v>
      </c>
      <c r="M15" s="2">
        <f>IFERROR(__xludf.DUMMYFUNCTION("""COMPUTED_VALUE"""),45387.66666666667)</f>
        <v>45387.66667</v>
      </c>
      <c r="N15" s="1">
        <f>IFERROR(__xludf.DUMMYFUNCTION("""COMPUTED_VALUE"""),1.77994378E8)</f>
        <v>177994378</v>
      </c>
    </row>
    <row r="16">
      <c r="A16" s="2">
        <f>IFERROR(__xludf.DUMMYFUNCTION("""COMPUTED_VALUE"""),45394.66666666667)</f>
        <v>45394.66667</v>
      </c>
      <c r="B16" s="1">
        <f>IFERROR(__xludf.DUMMYFUNCTION("""COMPUTED_VALUE"""),807.76)</f>
        <v>807.76</v>
      </c>
      <c r="D16" s="2">
        <f>IFERROR(__xludf.DUMMYFUNCTION("""COMPUTED_VALUE"""),45394.66666666667)</f>
        <v>45394.66667</v>
      </c>
      <c r="E16" s="1">
        <f>IFERROR(__xludf.DUMMYFUNCTION("""COMPUTED_VALUE"""),822.2)</f>
        <v>822.2</v>
      </c>
      <c r="G16" s="2">
        <f>IFERROR(__xludf.DUMMYFUNCTION("""COMPUTED_VALUE"""),45394.66666666667)</f>
        <v>45394.66667</v>
      </c>
      <c r="H16" s="1">
        <f>IFERROR(__xludf.DUMMYFUNCTION("""COMPUTED_VALUE"""),794.7)</f>
        <v>794.7</v>
      </c>
      <c r="J16" s="2">
        <f>IFERROR(__xludf.DUMMYFUNCTION("""COMPUTED_VALUE"""),45394.66666666667)</f>
        <v>45394.66667</v>
      </c>
      <c r="K16" s="1">
        <f>IFERROR(__xludf.DUMMYFUNCTION("""COMPUTED_VALUE"""),799.05)</f>
        <v>799.05</v>
      </c>
      <c r="M16" s="2">
        <f>IFERROR(__xludf.DUMMYFUNCTION("""COMPUTED_VALUE"""),45394.66666666667)</f>
        <v>45394.66667</v>
      </c>
      <c r="N16" s="1">
        <f>IFERROR(__xludf.DUMMYFUNCTION("""COMPUTED_VALUE"""),1.7072269E8)</f>
        <v>170722690</v>
      </c>
    </row>
    <row r="17">
      <c r="A17" s="2">
        <f>IFERROR(__xludf.DUMMYFUNCTION("""COMPUTED_VALUE"""),45401.66666666667)</f>
        <v>45401.66667</v>
      </c>
      <c r="B17" s="1">
        <f>IFERROR(__xludf.DUMMYFUNCTION("""COMPUTED_VALUE"""),799.05)</f>
        <v>799.05</v>
      </c>
      <c r="D17" s="2">
        <f>IFERROR(__xludf.DUMMYFUNCTION("""COMPUTED_VALUE"""),45401.66666666667)</f>
        <v>45401.66667</v>
      </c>
      <c r="E17" s="1">
        <f>IFERROR(__xludf.DUMMYFUNCTION("""COMPUTED_VALUE"""),806.46)</f>
        <v>806.46</v>
      </c>
      <c r="G17" s="2">
        <f>IFERROR(__xludf.DUMMYFUNCTION("""COMPUTED_VALUE"""),45401.66666666667)</f>
        <v>45401.66667</v>
      </c>
      <c r="H17" s="1">
        <f>IFERROR(__xludf.DUMMYFUNCTION("""COMPUTED_VALUE"""),778.28)</f>
        <v>778.28</v>
      </c>
      <c r="J17" s="2">
        <f>IFERROR(__xludf.DUMMYFUNCTION("""COMPUTED_VALUE"""),45401.66666666667)</f>
        <v>45401.66667</v>
      </c>
      <c r="K17" s="1">
        <f>IFERROR(__xludf.DUMMYFUNCTION("""COMPUTED_VALUE"""),797.34)</f>
        <v>797.34</v>
      </c>
      <c r="M17" s="2">
        <f>IFERROR(__xludf.DUMMYFUNCTION("""COMPUTED_VALUE"""),45401.66666666667)</f>
        <v>45401.66667</v>
      </c>
      <c r="N17" s="1">
        <f>IFERROR(__xludf.DUMMYFUNCTION("""COMPUTED_VALUE"""),1.60719263E8)</f>
        <v>160719263</v>
      </c>
    </row>
    <row r="18">
      <c r="A18" s="2">
        <f>IFERROR(__xludf.DUMMYFUNCTION("""COMPUTED_VALUE"""),45408.66666666667)</f>
        <v>45408.66667</v>
      </c>
      <c r="B18" s="1">
        <f>IFERROR(__xludf.DUMMYFUNCTION("""COMPUTED_VALUE"""),797.34)</f>
        <v>797.34</v>
      </c>
      <c r="D18" s="2">
        <f>IFERROR(__xludf.DUMMYFUNCTION("""COMPUTED_VALUE"""),45408.66666666667)</f>
        <v>45408.66667</v>
      </c>
      <c r="E18" s="1">
        <f>IFERROR(__xludf.DUMMYFUNCTION("""COMPUTED_VALUE"""),814.87)</f>
        <v>814.87</v>
      </c>
      <c r="G18" s="2">
        <f>IFERROR(__xludf.DUMMYFUNCTION("""COMPUTED_VALUE"""),45408.66666666667)</f>
        <v>45408.66667</v>
      </c>
      <c r="H18" s="1">
        <f>IFERROR(__xludf.DUMMYFUNCTION("""COMPUTED_VALUE"""),788.5)</f>
        <v>788.5</v>
      </c>
      <c r="J18" s="2">
        <f>IFERROR(__xludf.DUMMYFUNCTION("""COMPUTED_VALUE"""),45408.66666666667)</f>
        <v>45408.66667</v>
      </c>
      <c r="K18" s="1">
        <f>IFERROR(__xludf.DUMMYFUNCTION("""COMPUTED_VALUE"""),800.69)</f>
        <v>800.69</v>
      </c>
      <c r="M18" s="2">
        <f>IFERROR(__xludf.DUMMYFUNCTION("""COMPUTED_VALUE"""),45408.66666666667)</f>
        <v>45408.66667</v>
      </c>
      <c r="N18" s="1">
        <f>IFERROR(__xludf.DUMMYFUNCTION("""COMPUTED_VALUE"""),1.52715077E8)</f>
        <v>152715077</v>
      </c>
    </row>
    <row r="19">
      <c r="A19" s="2">
        <f>IFERROR(__xludf.DUMMYFUNCTION("""COMPUTED_VALUE"""),45415.66666666667)</f>
        <v>45415.66667</v>
      </c>
      <c r="B19" s="1">
        <f>IFERROR(__xludf.DUMMYFUNCTION("""COMPUTED_VALUE"""),800.69)</f>
        <v>800.69</v>
      </c>
      <c r="D19" s="2">
        <f>IFERROR(__xludf.DUMMYFUNCTION("""COMPUTED_VALUE"""),45415.66666666667)</f>
        <v>45415.66667</v>
      </c>
      <c r="E19" s="1">
        <f>IFERROR(__xludf.DUMMYFUNCTION("""COMPUTED_VALUE"""),811.12)</f>
        <v>811.12</v>
      </c>
      <c r="G19" s="2">
        <f>IFERROR(__xludf.DUMMYFUNCTION("""COMPUTED_VALUE"""),45415.66666666667)</f>
        <v>45415.66667</v>
      </c>
      <c r="H19" s="1">
        <f>IFERROR(__xludf.DUMMYFUNCTION("""COMPUTED_VALUE"""),768.87)</f>
        <v>768.87</v>
      </c>
      <c r="J19" s="2">
        <f>IFERROR(__xludf.DUMMYFUNCTION("""COMPUTED_VALUE"""),45415.66666666667)</f>
        <v>45415.66667</v>
      </c>
      <c r="K19" s="1">
        <f>IFERROR(__xludf.DUMMYFUNCTION("""COMPUTED_VALUE"""),780.89)</f>
        <v>780.89</v>
      </c>
      <c r="M19" s="2">
        <f>IFERROR(__xludf.DUMMYFUNCTION("""COMPUTED_VALUE"""),45415.66666666667)</f>
        <v>45415.66667</v>
      </c>
      <c r="N19" s="1">
        <f>IFERROR(__xludf.DUMMYFUNCTION("""COMPUTED_VALUE"""),1.96233655E8)</f>
        <v>196233655</v>
      </c>
    </row>
    <row r="20">
      <c r="A20" s="2">
        <f>IFERROR(__xludf.DUMMYFUNCTION("""COMPUTED_VALUE"""),45422.66666666667)</f>
        <v>45422.66667</v>
      </c>
      <c r="B20" s="1">
        <f>IFERROR(__xludf.DUMMYFUNCTION("""COMPUTED_VALUE"""),780.89)</f>
        <v>780.89</v>
      </c>
      <c r="D20" s="2">
        <f>IFERROR(__xludf.DUMMYFUNCTION("""COMPUTED_VALUE"""),45422.66666666667)</f>
        <v>45422.66667</v>
      </c>
      <c r="E20" s="1">
        <f>IFERROR(__xludf.DUMMYFUNCTION("""COMPUTED_VALUE"""),801.75)</f>
        <v>801.75</v>
      </c>
      <c r="G20" s="2">
        <f>IFERROR(__xludf.DUMMYFUNCTION("""COMPUTED_VALUE"""),45422.66666666667)</f>
        <v>45422.66667</v>
      </c>
      <c r="H20" s="1">
        <f>IFERROR(__xludf.DUMMYFUNCTION("""COMPUTED_VALUE"""),780.89)</f>
        <v>780.89</v>
      </c>
      <c r="J20" s="2">
        <f>IFERROR(__xludf.DUMMYFUNCTION("""COMPUTED_VALUE"""),45422.66666666667)</f>
        <v>45422.66667</v>
      </c>
      <c r="K20" s="1">
        <f>IFERROR(__xludf.DUMMYFUNCTION("""COMPUTED_VALUE"""),797.84)</f>
        <v>797.84</v>
      </c>
      <c r="M20" s="2">
        <f>IFERROR(__xludf.DUMMYFUNCTION("""COMPUTED_VALUE"""),45422.66666666667)</f>
        <v>45422.66667</v>
      </c>
      <c r="N20" s="1">
        <f>IFERROR(__xludf.DUMMYFUNCTION("""COMPUTED_VALUE"""),1.81015108E8)</f>
        <v>181015108</v>
      </c>
    </row>
    <row r="21">
      <c r="A21" s="2">
        <f>IFERROR(__xludf.DUMMYFUNCTION("""COMPUTED_VALUE"""),45429.66666666667)</f>
        <v>45429.66667</v>
      </c>
      <c r="B21" s="1">
        <f>IFERROR(__xludf.DUMMYFUNCTION("""COMPUTED_VALUE"""),797.84)</f>
        <v>797.84</v>
      </c>
      <c r="D21" s="2">
        <f>IFERROR(__xludf.DUMMYFUNCTION("""COMPUTED_VALUE"""),45429.66666666667)</f>
        <v>45429.66667</v>
      </c>
      <c r="E21" s="1">
        <f>IFERROR(__xludf.DUMMYFUNCTION("""COMPUTED_VALUE"""),804.09)</f>
        <v>804.09</v>
      </c>
      <c r="G21" s="2">
        <f>IFERROR(__xludf.DUMMYFUNCTION("""COMPUTED_VALUE"""),45429.66666666667)</f>
        <v>45429.66667</v>
      </c>
      <c r="H21" s="1">
        <f>IFERROR(__xludf.DUMMYFUNCTION("""COMPUTED_VALUE"""),780.08)</f>
        <v>780.08</v>
      </c>
      <c r="J21" s="2">
        <f>IFERROR(__xludf.DUMMYFUNCTION("""COMPUTED_VALUE"""),45429.66666666667)</f>
        <v>45429.66667</v>
      </c>
      <c r="K21" s="1">
        <f>IFERROR(__xludf.DUMMYFUNCTION("""COMPUTED_VALUE"""),799.7)</f>
        <v>799.7</v>
      </c>
      <c r="M21" s="2">
        <f>IFERROR(__xludf.DUMMYFUNCTION("""COMPUTED_VALUE"""),45429.66666666667)</f>
        <v>45429.66667</v>
      </c>
      <c r="N21" s="1">
        <f>IFERROR(__xludf.DUMMYFUNCTION("""COMPUTED_VALUE"""),1.39906188E8)</f>
        <v>139906188</v>
      </c>
    </row>
    <row r="22">
      <c r="A22" s="2">
        <f>IFERROR(__xludf.DUMMYFUNCTION("""COMPUTED_VALUE"""),45436.66666666667)</f>
        <v>45436.66667</v>
      </c>
      <c r="B22" s="1">
        <f>IFERROR(__xludf.DUMMYFUNCTION("""COMPUTED_VALUE"""),799.7)</f>
        <v>799.7</v>
      </c>
      <c r="D22" s="2">
        <f>IFERROR(__xludf.DUMMYFUNCTION("""COMPUTED_VALUE"""),45436.66666666667)</f>
        <v>45436.66667</v>
      </c>
      <c r="E22" s="1">
        <f>IFERROR(__xludf.DUMMYFUNCTION("""COMPUTED_VALUE"""),801.06)</f>
        <v>801.06</v>
      </c>
      <c r="G22" s="2">
        <f>IFERROR(__xludf.DUMMYFUNCTION("""COMPUTED_VALUE"""),45436.66666666667)</f>
        <v>45436.66667</v>
      </c>
      <c r="H22" s="1">
        <f>IFERROR(__xludf.DUMMYFUNCTION("""COMPUTED_VALUE"""),762.66)</f>
        <v>762.66</v>
      </c>
      <c r="J22" s="2">
        <f>IFERROR(__xludf.DUMMYFUNCTION("""COMPUTED_VALUE"""),45436.66666666667)</f>
        <v>45436.66667</v>
      </c>
      <c r="K22" s="1">
        <f>IFERROR(__xludf.DUMMYFUNCTION("""COMPUTED_VALUE"""),764.92)</f>
        <v>764.92</v>
      </c>
      <c r="M22" s="2">
        <f>IFERROR(__xludf.DUMMYFUNCTION("""COMPUTED_VALUE"""),45436.66666666667)</f>
        <v>45436.66667</v>
      </c>
      <c r="N22" s="1">
        <f>IFERROR(__xludf.DUMMYFUNCTION("""COMPUTED_VALUE"""),1.24999455E8)</f>
        <v>124999455</v>
      </c>
    </row>
    <row r="23">
      <c r="A23" s="2">
        <f>IFERROR(__xludf.DUMMYFUNCTION("""COMPUTED_VALUE"""),45443.66666666667)</f>
        <v>45443.66667</v>
      </c>
      <c r="B23" s="1">
        <f>IFERROR(__xludf.DUMMYFUNCTION("""COMPUTED_VALUE"""),764.92)</f>
        <v>764.92</v>
      </c>
      <c r="D23" s="2">
        <f>IFERROR(__xludf.DUMMYFUNCTION("""COMPUTED_VALUE"""),45443.66666666667)</f>
        <v>45443.66667</v>
      </c>
      <c r="E23" s="1">
        <f>IFERROR(__xludf.DUMMYFUNCTION("""COMPUTED_VALUE"""),789.81)</f>
        <v>789.81</v>
      </c>
      <c r="G23" s="2">
        <f>IFERROR(__xludf.DUMMYFUNCTION("""COMPUTED_VALUE"""),45443.66666666667)</f>
        <v>45443.66667</v>
      </c>
      <c r="H23" s="1">
        <f>IFERROR(__xludf.DUMMYFUNCTION("""COMPUTED_VALUE"""),759.78)</f>
        <v>759.78</v>
      </c>
      <c r="J23" s="2">
        <f>IFERROR(__xludf.DUMMYFUNCTION("""COMPUTED_VALUE"""),45443.66666666667)</f>
        <v>45443.66667</v>
      </c>
      <c r="K23" s="1">
        <f>IFERROR(__xludf.DUMMYFUNCTION("""COMPUTED_VALUE"""),788.61)</f>
        <v>788.61</v>
      </c>
      <c r="M23" s="2">
        <f>IFERROR(__xludf.DUMMYFUNCTION("""COMPUTED_VALUE"""),45443.66666666667)</f>
        <v>45443.66667</v>
      </c>
      <c r="N23" s="1">
        <f>IFERROR(__xludf.DUMMYFUNCTION("""COMPUTED_VALUE"""),1.25831798E8)</f>
        <v>125831798</v>
      </c>
    </row>
    <row r="24">
      <c r="A24" s="2">
        <f>IFERROR(__xludf.DUMMYFUNCTION("""COMPUTED_VALUE"""),45450.66666666667)</f>
        <v>45450.66667</v>
      </c>
      <c r="B24" s="1">
        <f>IFERROR(__xludf.DUMMYFUNCTION("""COMPUTED_VALUE"""),788.61)</f>
        <v>788.61</v>
      </c>
      <c r="D24" s="2">
        <f>IFERROR(__xludf.DUMMYFUNCTION("""COMPUTED_VALUE"""),45450.66666666667)</f>
        <v>45450.66667</v>
      </c>
      <c r="E24" s="1">
        <f>IFERROR(__xludf.DUMMYFUNCTION("""COMPUTED_VALUE"""),788.61)</f>
        <v>788.61</v>
      </c>
      <c r="G24" s="2">
        <f>IFERROR(__xludf.DUMMYFUNCTION("""COMPUTED_VALUE"""),45450.66666666667)</f>
        <v>45450.66667</v>
      </c>
      <c r="H24" s="1">
        <f>IFERROR(__xludf.DUMMYFUNCTION("""COMPUTED_VALUE"""),747.13)</f>
        <v>747.13</v>
      </c>
      <c r="J24" s="2">
        <f>IFERROR(__xludf.DUMMYFUNCTION("""COMPUTED_VALUE"""),45450.66666666667)</f>
        <v>45450.66667</v>
      </c>
      <c r="K24" s="1">
        <f>IFERROR(__xludf.DUMMYFUNCTION("""COMPUTED_VALUE"""),757.94)</f>
        <v>757.94</v>
      </c>
      <c r="M24" s="2">
        <f>IFERROR(__xludf.DUMMYFUNCTION("""COMPUTED_VALUE"""),45450.66666666667)</f>
        <v>45450.66667</v>
      </c>
      <c r="N24" s="1">
        <f>IFERROR(__xludf.DUMMYFUNCTION("""COMPUTED_VALUE"""),1.45120881E8)</f>
        <v>145120881</v>
      </c>
    </row>
    <row r="25">
      <c r="A25" s="2">
        <f>IFERROR(__xludf.DUMMYFUNCTION("""COMPUTED_VALUE"""),45457.66666666667)</f>
        <v>45457.66667</v>
      </c>
      <c r="B25" s="1">
        <f>IFERROR(__xludf.DUMMYFUNCTION("""COMPUTED_VALUE"""),757.94)</f>
        <v>757.94</v>
      </c>
      <c r="D25" s="2">
        <f>IFERROR(__xludf.DUMMYFUNCTION("""COMPUTED_VALUE"""),45457.66666666667)</f>
        <v>45457.66667</v>
      </c>
      <c r="E25" s="1">
        <f>IFERROR(__xludf.DUMMYFUNCTION("""COMPUTED_VALUE"""),768.01)</f>
        <v>768.01</v>
      </c>
      <c r="G25" s="2">
        <f>IFERROR(__xludf.DUMMYFUNCTION("""COMPUTED_VALUE"""),45457.66666666667)</f>
        <v>45457.66667</v>
      </c>
      <c r="H25" s="1">
        <f>IFERROR(__xludf.DUMMYFUNCTION("""COMPUTED_VALUE"""),734.28)</f>
        <v>734.28</v>
      </c>
      <c r="J25" s="2">
        <f>IFERROR(__xludf.DUMMYFUNCTION("""COMPUTED_VALUE"""),45457.66666666667)</f>
        <v>45457.66667</v>
      </c>
      <c r="K25" s="1">
        <f>IFERROR(__xludf.DUMMYFUNCTION("""COMPUTED_VALUE"""),737.31)</f>
        <v>737.31</v>
      </c>
      <c r="M25" s="2">
        <f>IFERROR(__xludf.DUMMYFUNCTION("""COMPUTED_VALUE"""),45457.66666666667)</f>
        <v>45457.66667</v>
      </c>
      <c r="N25" s="1">
        <f>IFERROR(__xludf.DUMMYFUNCTION("""COMPUTED_VALUE"""),1.41451909E8)</f>
        <v>141451909</v>
      </c>
    </row>
    <row r="26">
      <c r="A26" s="2">
        <f>IFERROR(__xludf.DUMMYFUNCTION("""COMPUTED_VALUE"""),45464.66666666667)</f>
        <v>45464.66667</v>
      </c>
      <c r="B26" s="1">
        <f>IFERROR(__xludf.DUMMYFUNCTION("""COMPUTED_VALUE"""),737.31)</f>
        <v>737.31</v>
      </c>
      <c r="D26" s="2">
        <f>IFERROR(__xludf.DUMMYFUNCTION("""COMPUTED_VALUE"""),45464.66666666667)</f>
        <v>45464.66667</v>
      </c>
      <c r="E26" s="1">
        <f>IFERROR(__xludf.DUMMYFUNCTION("""COMPUTED_VALUE"""),761.84)</f>
        <v>761.84</v>
      </c>
      <c r="G26" s="2">
        <f>IFERROR(__xludf.DUMMYFUNCTION("""COMPUTED_VALUE"""),45464.66666666667)</f>
        <v>45464.66667</v>
      </c>
      <c r="H26" s="1">
        <f>IFERROR(__xludf.DUMMYFUNCTION("""COMPUTED_VALUE"""),733.7)</f>
        <v>733.7</v>
      </c>
      <c r="J26" s="2">
        <f>IFERROR(__xludf.DUMMYFUNCTION("""COMPUTED_VALUE"""),45464.66666666667)</f>
        <v>45464.66667</v>
      </c>
      <c r="K26" s="1">
        <f>IFERROR(__xludf.DUMMYFUNCTION("""COMPUTED_VALUE"""),749.21)</f>
        <v>749.21</v>
      </c>
      <c r="M26" s="2">
        <f>IFERROR(__xludf.DUMMYFUNCTION("""COMPUTED_VALUE"""),45464.66666666667)</f>
        <v>45464.66667</v>
      </c>
      <c r="N26" s="1">
        <f>IFERROR(__xludf.DUMMYFUNCTION("""COMPUTED_VALUE"""),2.01868468E8)</f>
        <v>201868468</v>
      </c>
    </row>
    <row r="27">
      <c r="A27" s="2">
        <f>IFERROR(__xludf.DUMMYFUNCTION("""COMPUTED_VALUE"""),45471.66666666667)</f>
        <v>45471.66667</v>
      </c>
      <c r="B27" s="1">
        <f>IFERROR(__xludf.DUMMYFUNCTION("""COMPUTED_VALUE"""),749.21)</f>
        <v>749.21</v>
      </c>
      <c r="D27" s="2">
        <f>IFERROR(__xludf.DUMMYFUNCTION("""COMPUTED_VALUE"""),45471.66666666667)</f>
        <v>45471.66667</v>
      </c>
      <c r="E27" s="1">
        <f>IFERROR(__xludf.DUMMYFUNCTION("""COMPUTED_VALUE"""),779.79)</f>
        <v>779.79</v>
      </c>
      <c r="G27" s="2">
        <f>IFERROR(__xludf.DUMMYFUNCTION("""COMPUTED_VALUE"""),45471.66666666667)</f>
        <v>45471.66667</v>
      </c>
      <c r="H27" s="1">
        <f>IFERROR(__xludf.DUMMYFUNCTION("""COMPUTED_VALUE"""),749.21)</f>
        <v>749.21</v>
      </c>
      <c r="J27" s="2">
        <f>IFERROR(__xludf.DUMMYFUNCTION("""COMPUTED_VALUE"""),45471.66666666667)</f>
        <v>45471.66667</v>
      </c>
      <c r="K27" s="1">
        <f>IFERROR(__xludf.DUMMYFUNCTION("""COMPUTED_VALUE"""),770.58)</f>
        <v>770.58</v>
      </c>
      <c r="M27" s="2">
        <f>IFERROR(__xludf.DUMMYFUNCTION("""COMPUTED_VALUE"""),45471.66666666667)</f>
        <v>45471.66667</v>
      </c>
      <c r="N27" s="1">
        <f>IFERROR(__xludf.DUMMYFUNCTION("""COMPUTED_VALUE"""),1.63978204E8)</f>
        <v>163978204</v>
      </c>
    </row>
    <row r="28">
      <c r="A28" s="2">
        <f>IFERROR(__xludf.DUMMYFUNCTION("""COMPUTED_VALUE"""),45478.66666666667)</f>
        <v>45478.66667</v>
      </c>
      <c r="B28" s="1">
        <f>IFERROR(__xludf.DUMMYFUNCTION("""COMPUTED_VALUE"""),770.58)</f>
        <v>770.58</v>
      </c>
      <c r="D28" s="2">
        <f>IFERROR(__xludf.DUMMYFUNCTION("""COMPUTED_VALUE"""),45478.66666666667)</f>
        <v>45478.66667</v>
      </c>
      <c r="E28" s="1">
        <f>IFERROR(__xludf.DUMMYFUNCTION("""COMPUTED_VALUE"""),781.24)</f>
        <v>781.24</v>
      </c>
      <c r="G28" s="2">
        <f>IFERROR(__xludf.DUMMYFUNCTION("""COMPUTED_VALUE"""),45478.66666666667)</f>
        <v>45478.66667</v>
      </c>
      <c r="H28" s="1">
        <f>IFERROR(__xludf.DUMMYFUNCTION("""COMPUTED_VALUE"""),755.48)</f>
        <v>755.48</v>
      </c>
      <c r="J28" s="2">
        <f>IFERROR(__xludf.DUMMYFUNCTION("""COMPUTED_VALUE"""),45478.66666666667)</f>
        <v>45478.66667</v>
      </c>
      <c r="K28" s="1">
        <f>IFERROR(__xludf.DUMMYFUNCTION("""COMPUTED_VALUE"""),759.12)</f>
        <v>759.12</v>
      </c>
      <c r="M28" s="2">
        <f>IFERROR(__xludf.DUMMYFUNCTION("""COMPUTED_VALUE"""),45478.66666666667)</f>
        <v>45478.66667</v>
      </c>
      <c r="N28" s="1">
        <f>IFERROR(__xludf.DUMMYFUNCTION("""COMPUTED_VALUE"""),8.8714525E7)</f>
        <v>88714525</v>
      </c>
    </row>
    <row r="29">
      <c r="A29" s="2">
        <f>IFERROR(__xludf.DUMMYFUNCTION("""COMPUTED_VALUE"""),45485.66666666667)</f>
        <v>45485.66667</v>
      </c>
      <c r="B29" s="1">
        <f>IFERROR(__xludf.DUMMYFUNCTION("""COMPUTED_VALUE"""),759.12)</f>
        <v>759.12</v>
      </c>
      <c r="D29" s="2">
        <f>IFERROR(__xludf.DUMMYFUNCTION("""COMPUTED_VALUE"""),45485.66666666667)</f>
        <v>45485.66667</v>
      </c>
      <c r="E29" s="1">
        <f>IFERROR(__xludf.DUMMYFUNCTION("""COMPUTED_VALUE"""),765.42)</f>
        <v>765.42</v>
      </c>
      <c r="G29" s="2">
        <f>IFERROR(__xludf.DUMMYFUNCTION("""COMPUTED_VALUE"""),45485.66666666667)</f>
        <v>45485.66667</v>
      </c>
      <c r="H29" s="1">
        <f>IFERROR(__xludf.DUMMYFUNCTION("""COMPUTED_VALUE"""),743.71)</f>
        <v>743.71</v>
      </c>
      <c r="J29" s="2">
        <f>IFERROR(__xludf.DUMMYFUNCTION("""COMPUTED_VALUE"""),45485.66666666667)</f>
        <v>45485.66667</v>
      </c>
      <c r="K29" s="1">
        <f>IFERROR(__xludf.DUMMYFUNCTION("""COMPUTED_VALUE"""),760.38)</f>
        <v>760.38</v>
      </c>
      <c r="M29" s="2">
        <f>IFERROR(__xludf.DUMMYFUNCTION("""COMPUTED_VALUE"""),45485.66666666667)</f>
        <v>45485.66667</v>
      </c>
      <c r="N29" s="1">
        <f>IFERROR(__xludf.DUMMYFUNCTION("""COMPUTED_VALUE"""),1.17439922E8)</f>
        <v>117439922</v>
      </c>
    </row>
    <row r="30">
      <c r="A30" s="2">
        <f>IFERROR(__xludf.DUMMYFUNCTION("""COMPUTED_VALUE"""),45492.66666666667)</f>
        <v>45492.66667</v>
      </c>
      <c r="B30" s="1">
        <f>IFERROR(__xludf.DUMMYFUNCTION("""COMPUTED_VALUE"""),760.38)</f>
        <v>760.38</v>
      </c>
      <c r="D30" s="2">
        <f>IFERROR(__xludf.DUMMYFUNCTION("""COMPUTED_VALUE"""),45492.66666666667)</f>
        <v>45492.66667</v>
      </c>
      <c r="E30" s="1">
        <f>IFERROR(__xludf.DUMMYFUNCTION("""COMPUTED_VALUE"""),803.96)</f>
        <v>803.96</v>
      </c>
      <c r="G30" s="2">
        <f>IFERROR(__xludf.DUMMYFUNCTION("""COMPUTED_VALUE"""),45492.66666666667)</f>
        <v>45492.66667</v>
      </c>
      <c r="H30" s="1">
        <f>IFERROR(__xludf.DUMMYFUNCTION("""COMPUTED_VALUE"""),760.38)</f>
        <v>760.38</v>
      </c>
      <c r="J30" s="2">
        <f>IFERROR(__xludf.DUMMYFUNCTION("""COMPUTED_VALUE"""),45492.66666666667)</f>
        <v>45492.66667</v>
      </c>
      <c r="K30" s="1">
        <f>IFERROR(__xludf.DUMMYFUNCTION("""COMPUTED_VALUE"""),778.98)</f>
        <v>778.98</v>
      </c>
      <c r="M30" s="2">
        <f>IFERROR(__xludf.DUMMYFUNCTION("""COMPUTED_VALUE"""),45492.66666666667)</f>
        <v>45492.66667</v>
      </c>
      <c r="N30" s="1">
        <f>IFERROR(__xludf.DUMMYFUNCTION("""COMPUTED_VALUE"""),1.42399252E8)</f>
        <v>142399252</v>
      </c>
    </row>
    <row r="31">
      <c r="A31" s="2">
        <f>IFERROR(__xludf.DUMMYFUNCTION("""COMPUTED_VALUE"""),45499.66666666667)</f>
        <v>45499.66667</v>
      </c>
      <c r="B31" s="1">
        <f>IFERROR(__xludf.DUMMYFUNCTION("""COMPUTED_VALUE"""),778.98)</f>
        <v>778.98</v>
      </c>
      <c r="D31" s="2">
        <f>IFERROR(__xludf.DUMMYFUNCTION("""COMPUTED_VALUE"""),45499.66666666667)</f>
        <v>45499.66667</v>
      </c>
      <c r="E31" s="1">
        <f>IFERROR(__xludf.DUMMYFUNCTION("""COMPUTED_VALUE"""),785.14)</f>
        <v>785.14</v>
      </c>
      <c r="G31" s="2">
        <f>IFERROR(__xludf.DUMMYFUNCTION("""COMPUTED_VALUE"""),45499.66666666667)</f>
        <v>45499.66667</v>
      </c>
      <c r="H31" s="1">
        <f>IFERROR(__xludf.DUMMYFUNCTION("""COMPUTED_VALUE"""),755.36)</f>
        <v>755.36</v>
      </c>
      <c r="J31" s="2">
        <f>IFERROR(__xludf.DUMMYFUNCTION("""COMPUTED_VALUE"""),45499.66666666667)</f>
        <v>45499.66667</v>
      </c>
      <c r="K31" s="1">
        <f>IFERROR(__xludf.DUMMYFUNCTION("""COMPUTED_VALUE"""),780.55)</f>
        <v>780.55</v>
      </c>
      <c r="M31" s="2">
        <f>IFERROR(__xludf.DUMMYFUNCTION("""COMPUTED_VALUE"""),45499.66666666667)</f>
        <v>45499.66667</v>
      </c>
      <c r="N31" s="1">
        <f>IFERROR(__xludf.DUMMYFUNCTION("""COMPUTED_VALUE"""),1.30161478E8)</f>
        <v>130161478</v>
      </c>
    </row>
    <row r="32">
      <c r="A32" s="2">
        <f>IFERROR(__xludf.DUMMYFUNCTION("""COMPUTED_VALUE"""),45506.66666666667)</f>
        <v>45506.66667</v>
      </c>
      <c r="B32" s="1">
        <f>IFERROR(__xludf.DUMMYFUNCTION("""COMPUTED_VALUE"""),780.55)</f>
        <v>780.55</v>
      </c>
      <c r="D32" s="2">
        <f>IFERROR(__xludf.DUMMYFUNCTION("""COMPUTED_VALUE"""),45506.66666666667)</f>
        <v>45506.66667</v>
      </c>
      <c r="E32" s="1">
        <f>IFERROR(__xludf.DUMMYFUNCTION("""COMPUTED_VALUE"""),796.55)</f>
        <v>796.55</v>
      </c>
      <c r="G32" s="2">
        <f>IFERROR(__xludf.DUMMYFUNCTION("""COMPUTED_VALUE"""),45506.66666666667)</f>
        <v>45506.66667</v>
      </c>
      <c r="H32" s="1">
        <f>IFERROR(__xludf.DUMMYFUNCTION("""COMPUTED_VALUE"""),753.21)</f>
        <v>753.21</v>
      </c>
      <c r="J32" s="2">
        <f>IFERROR(__xludf.DUMMYFUNCTION("""COMPUTED_VALUE"""),45506.66666666667)</f>
        <v>45506.66667</v>
      </c>
      <c r="K32" s="1">
        <f>IFERROR(__xludf.DUMMYFUNCTION("""COMPUTED_VALUE"""),762.04)</f>
        <v>762.04</v>
      </c>
      <c r="M32" s="2">
        <f>IFERROR(__xludf.DUMMYFUNCTION("""COMPUTED_VALUE"""),45506.66666666667)</f>
        <v>45506.66667</v>
      </c>
      <c r="N32" s="1">
        <f>IFERROR(__xludf.DUMMYFUNCTION("""COMPUTED_VALUE"""),1.62375695E8)</f>
        <v>162375695</v>
      </c>
    </row>
    <row r="33">
      <c r="A33" s="2">
        <f>IFERROR(__xludf.DUMMYFUNCTION("""COMPUTED_VALUE"""),45513.66666666667)</f>
        <v>45513.66667</v>
      </c>
      <c r="B33" s="1">
        <f>IFERROR(__xludf.DUMMYFUNCTION("""COMPUTED_VALUE"""),762.04)</f>
        <v>762.04</v>
      </c>
      <c r="D33" s="2">
        <f>IFERROR(__xludf.DUMMYFUNCTION("""COMPUTED_VALUE"""),45513.66666666667)</f>
        <v>45513.66667</v>
      </c>
      <c r="E33" s="1">
        <f>IFERROR(__xludf.DUMMYFUNCTION("""COMPUTED_VALUE"""),768.6)</f>
        <v>768.6</v>
      </c>
      <c r="G33" s="2">
        <f>IFERROR(__xludf.DUMMYFUNCTION("""COMPUTED_VALUE"""),45513.66666666667)</f>
        <v>45513.66667</v>
      </c>
      <c r="H33" s="1">
        <f>IFERROR(__xludf.DUMMYFUNCTION("""COMPUTED_VALUE"""),737.51)</f>
        <v>737.51</v>
      </c>
      <c r="J33" s="2">
        <f>IFERROR(__xludf.DUMMYFUNCTION("""COMPUTED_VALUE"""),45513.66666666667)</f>
        <v>45513.66667</v>
      </c>
      <c r="K33" s="1">
        <f>IFERROR(__xludf.DUMMYFUNCTION("""COMPUTED_VALUE"""),765.05)</f>
        <v>765.05</v>
      </c>
      <c r="M33" s="2">
        <f>IFERROR(__xludf.DUMMYFUNCTION("""COMPUTED_VALUE"""),45513.66666666667)</f>
        <v>45513.66667</v>
      </c>
      <c r="N33" s="1">
        <f>IFERROR(__xludf.DUMMYFUNCTION("""COMPUTED_VALUE"""),1.71559152E8)</f>
        <v>171559152</v>
      </c>
    </row>
    <row r="34">
      <c r="A34" s="2">
        <f>IFERROR(__xludf.DUMMYFUNCTION("""COMPUTED_VALUE"""),45520.66666666667)</f>
        <v>45520.66667</v>
      </c>
      <c r="B34" s="1">
        <f>IFERROR(__xludf.DUMMYFUNCTION("""COMPUTED_VALUE"""),765.05)</f>
        <v>765.05</v>
      </c>
      <c r="D34" s="2">
        <f>IFERROR(__xludf.DUMMYFUNCTION("""COMPUTED_VALUE"""),45520.66666666667)</f>
        <v>45520.66667</v>
      </c>
      <c r="E34" s="1">
        <f>IFERROR(__xludf.DUMMYFUNCTION("""COMPUTED_VALUE"""),773.52)</f>
        <v>773.52</v>
      </c>
      <c r="G34" s="2">
        <f>IFERROR(__xludf.DUMMYFUNCTION("""COMPUTED_VALUE"""),45520.66666666667)</f>
        <v>45520.66667</v>
      </c>
      <c r="H34" s="1">
        <f>IFERROR(__xludf.DUMMYFUNCTION("""COMPUTED_VALUE"""),756.0)</f>
        <v>756</v>
      </c>
      <c r="J34" s="2">
        <f>IFERROR(__xludf.DUMMYFUNCTION("""COMPUTED_VALUE"""),45520.66666666667)</f>
        <v>45520.66667</v>
      </c>
      <c r="K34" s="1">
        <f>IFERROR(__xludf.DUMMYFUNCTION("""COMPUTED_VALUE"""),765.36)</f>
        <v>765.36</v>
      </c>
      <c r="M34" s="2">
        <f>IFERROR(__xludf.DUMMYFUNCTION("""COMPUTED_VALUE"""),45520.66666666667)</f>
        <v>45520.66667</v>
      </c>
      <c r="N34" s="1">
        <f>IFERROR(__xludf.DUMMYFUNCTION("""COMPUTED_VALUE"""),1.60337842E8)</f>
        <v>160337842</v>
      </c>
    </row>
    <row r="35">
      <c r="A35" s="2">
        <f>IFERROR(__xludf.DUMMYFUNCTION("""COMPUTED_VALUE"""),45527.66666666667)</f>
        <v>45527.66667</v>
      </c>
      <c r="B35" s="1">
        <f>IFERROR(__xludf.DUMMYFUNCTION("""COMPUTED_VALUE"""),765.36)</f>
        <v>765.36</v>
      </c>
      <c r="D35" s="2">
        <f>IFERROR(__xludf.DUMMYFUNCTION("""COMPUTED_VALUE"""),45527.66666666667)</f>
        <v>45527.66667</v>
      </c>
      <c r="E35" s="1">
        <f>IFERROR(__xludf.DUMMYFUNCTION("""COMPUTED_VALUE"""),776.1)</f>
        <v>776.1</v>
      </c>
      <c r="G35" s="2">
        <f>IFERROR(__xludf.DUMMYFUNCTION("""COMPUTED_VALUE"""),45527.66666666667)</f>
        <v>45527.66667</v>
      </c>
      <c r="H35" s="1">
        <f>IFERROR(__xludf.DUMMYFUNCTION("""COMPUTED_VALUE"""),742.4)</f>
        <v>742.4</v>
      </c>
      <c r="J35" s="2">
        <f>IFERROR(__xludf.DUMMYFUNCTION("""COMPUTED_VALUE"""),45527.66666666667)</f>
        <v>45527.66667</v>
      </c>
      <c r="K35" s="1">
        <f>IFERROR(__xludf.DUMMYFUNCTION("""COMPUTED_VALUE"""),757.95)</f>
        <v>757.95</v>
      </c>
      <c r="M35" s="2">
        <f>IFERROR(__xludf.DUMMYFUNCTION("""COMPUTED_VALUE"""),45527.66666666667)</f>
        <v>45527.66667</v>
      </c>
      <c r="N35" s="1">
        <f>IFERROR(__xludf.DUMMYFUNCTION("""COMPUTED_VALUE"""),1.48784511E8)</f>
        <v>148784511</v>
      </c>
    </row>
    <row r="36">
      <c r="A36" s="2">
        <f>IFERROR(__xludf.DUMMYFUNCTION("""COMPUTED_VALUE"""),45534.66666666667)</f>
        <v>45534.66667</v>
      </c>
      <c r="B36" s="1">
        <f>IFERROR(__xludf.DUMMYFUNCTION("""COMPUTED_VALUE"""),757.95)</f>
        <v>757.95</v>
      </c>
      <c r="D36" s="2">
        <f>IFERROR(__xludf.DUMMYFUNCTION("""COMPUTED_VALUE"""),45534.66666666667)</f>
        <v>45534.66667</v>
      </c>
      <c r="E36" s="1">
        <f>IFERROR(__xludf.DUMMYFUNCTION("""COMPUTED_VALUE"""),774.03)</f>
        <v>774.03</v>
      </c>
      <c r="G36" s="2">
        <f>IFERROR(__xludf.DUMMYFUNCTION("""COMPUTED_VALUE"""),45534.66666666667)</f>
        <v>45534.66667</v>
      </c>
      <c r="H36" s="1">
        <f>IFERROR(__xludf.DUMMYFUNCTION("""COMPUTED_VALUE"""),753.88)</f>
        <v>753.88</v>
      </c>
      <c r="J36" s="2">
        <f>IFERROR(__xludf.DUMMYFUNCTION("""COMPUTED_VALUE"""),45534.66666666667)</f>
        <v>45534.66667</v>
      </c>
      <c r="K36" s="1">
        <f>IFERROR(__xludf.DUMMYFUNCTION("""COMPUTED_VALUE"""),765.09)</f>
        <v>765.09</v>
      </c>
      <c r="M36" s="2">
        <f>IFERROR(__xludf.DUMMYFUNCTION("""COMPUTED_VALUE"""),45534.66666666667)</f>
        <v>45534.66667</v>
      </c>
      <c r="N36" s="1">
        <f>IFERROR(__xludf.DUMMYFUNCTION("""COMPUTED_VALUE"""),1.3180325E8)</f>
        <v>131803250</v>
      </c>
    </row>
    <row r="37">
      <c r="A37" s="2">
        <f>IFERROR(__xludf.DUMMYFUNCTION("""COMPUTED_VALUE"""),45541.66666666667)</f>
        <v>45541.66667</v>
      </c>
      <c r="B37" s="1">
        <f>IFERROR(__xludf.DUMMYFUNCTION("""COMPUTED_VALUE"""),765.09)</f>
        <v>765.09</v>
      </c>
      <c r="D37" s="2">
        <f>IFERROR(__xludf.DUMMYFUNCTION("""COMPUTED_VALUE"""),45541.66666666667)</f>
        <v>45541.66667</v>
      </c>
      <c r="E37" s="1">
        <f>IFERROR(__xludf.DUMMYFUNCTION("""COMPUTED_VALUE"""),765.09)</f>
        <v>765.09</v>
      </c>
      <c r="G37" s="2">
        <f>IFERROR(__xludf.DUMMYFUNCTION("""COMPUTED_VALUE"""),45541.66666666667)</f>
        <v>45541.66667</v>
      </c>
      <c r="H37" s="1">
        <f>IFERROR(__xludf.DUMMYFUNCTION("""COMPUTED_VALUE"""),720.92)</f>
        <v>720.92</v>
      </c>
      <c r="J37" s="2">
        <f>IFERROR(__xludf.DUMMYFUNCTION("""COMPUTED_VALUE"""),45541.66666666667)</f>
        <v>45541.66667</v>
      </c>
      <c r="K37" s="1">
        <f>IFERROR(__xludf.DUMMYFUNCTION("""COMPUTED_VALUE"""),724.83)</f>
        <v>724.83</v>
      </c>
      <c r="M37" s="2">
        <f>IFERROR(__xludf.DUMMYFUNCTION("""COMPUTED_VALUE"""),45541.66666666667)</f>
        <v>45541.66667</v>
      </c>
      <c r="N37" s="1">
        <f>IFERROR(__xludf.DUMMYFUNCTION("""COMPUTED_VALUE"""),1.50907667E8)</f>
        <v>150907667</v>
      </c>
    </row>
    <row r="38">
      <c r="A38" s="2">
        <f>IFERROR(__xludf.DUMMYFUNCTION("""COMPUTED_VALUE"""),45548.66666666667)</f>
        <v>45548.66667</v>
      </c>
      <c r="B38" s="1">
        <f>IFERROR(__xludf.DUMMYFUNCTION("""COMPUTED_VALUE"""),724.83)</f>
        <v>724.83</v>
      </c>
      <c r="D38" s="2">
        <f>IFERROR(__xludf.DUMMYFUNCTION("""COMPUTED_VALUE"""),45548.66666666667)</f>
        <v>45548.66667</v>
      </c>
      <c r="E38" s="1">
        <f>IFERROR(__xludf.DUMMYFUNCTION("""COMPUTED_VALUE"""),745.38)</f>
        <v>745.38</v>
      </c>
      <c r="G38" s="2">
        <f>IFERROR(__xludf.DUMMYFUNCTION("""COMPUTED_VALUE"""),45548.66666666667)</f>
        <v>45548.66667</v>
      </c>
      <c r="H38" s="1">
        <f>IFERROR(__xludf.DUMMYFUNCTION("""COMPUTED_VALUE"""),698.25)</f>
        <v>698.25</v>
      </c>
      <c r="J38" s="2">
        <f>IFERROR(__xludf.DUMMYFUNCTION("""COMPUTED_VALUE"""),45548.66666666667)</f>
        <v>45548.66667</v>
      </c>
      <c r="K38" s="1">
        <f>IFERROR(__xludf.DUMMYFUNCTION("""COMPUTED_VALUE"""),721.26)</f>
        <v>721.26</v>
      </c>
      <c r="M38" s="2">
        <f>IFERROR(__xludf.DUMMYFUNCTION("""COMPUTED_VALUE"""),45548.66666666667)</f>
        <v>45548.66667</v>
      </c>
      <c r="N38" s="1">
        <f>IFERROR(__xludf.DUMMYFUNCTION("""COMPUTED_VALUE"""),1.93740448E8)</f>
        <v>193740448</v>
      </c>
    </row>
    <row r="39">
      <c r="A39" s="2">
        <f>IFERROR(__xludf.DUMMYFUNCTION("""COMPUTED_VALUE"""),45555.66666666667)</f>
        <v>45555.66667</v>
      </c>
      <c r="B39" s="1">
        <f>IFERROR(__xludf.DUMMYFUNCTION("""COMPUTED_VALUE"""),721.26)</f>
        <v>721.26</v>
      </c>
      <c r="D39" s="2">
        <f>IFERROR(__xludf.DUMMYFUNCTION("""COMPUTED_VALUE"""),45555.66666666667)</f>
        <v>45555.66667</v>
      </c>
      <c r="E39" s="1">
        <f>IFERROR(__xludf.DUMMYFUNCTION("""COMPUTED_VALUE"""),758.85)</f>
        <v>758.85</v>
      </c>
      <c r="G39" s="2">
        <f>IFERROR(__xludf.DUMMYFUNCTION("""COMPUTED_VALUE"""),45555.66666666667)</f>
        <v>45555.66667</v>
      </c>
      <c r="H39" s="1">
        <f>IFERROR(__xludf.DUMMYFUNCTION("""COMPUTED_VALUE"""),721.26)</f>
        <v>721.26</v>
      </c>
      <c r="J39" s="2">
        <f>IFERROR(__xludf.DUMMYFUNCTION("""COMPUTED_VALUE"""),45555.66666666667)</f>
        <v>45555.66667</v>
      </c>
      <c r="K39" s="1">
        <f>IFERROR(__xludf.DUMMYFUNCTION("""COMPUTED_VALUE"""),746.95)</f>
        <v>746.95</v>
      </c>
      <c r="M39" s="2">
        <f>IFERROR(__xludf.DUMMYFUNCTION("""COMPUTED_VALUE"""),45555.66666666667)</f>
        <v>45555.66667</v>
      </c>
      <c r="N39" s="1">
        <f>IFERROR(__xludf.DUMMYFUNCTION("""COMPUTED_VALUE"""),1.88683053E8)</f>
        <v>188683053</v>
      </c>
    </row>
    <row r="40">
      <c r="A40" s="2">
        <f>IFERROR(__xludf.DUMMYFUNCTION("""COMPUTED_VALUE"""),45562.66666666667)</f>
        <v>45562.66667</v>
      </c>
      <c r="B40" s="1">
        <f>IFERROR(__xludf.DUMMYFUNCTION("""COMPUTED_VALUE"""),746.95)</f>
        <v>746.95</v>
      </c>
      <c r="D40" s="2">
        <f>IFERROR(__xludf.DUMMYFUNCTION("""COMPUTED_VALUE"""),45562.66666666667)</f>
        <v>45562.66667</v>
      </c>
      <c r="E40" s="1">
        <f>IFERROR(__xludf.DUMMYFUNCTION("""COMPUTED_VALUE"""),764.73)</f>
        <v>764.73</v>
      </c>
      <c r="G40" s="2">
        <f>IFERROR(__xludf.DUMMYFUNCTION("""COMPUTED_VALUE"""),45562.66666666667)</f>
        <v>45562.66667</v>
      </c>
      <c r="H40" s="1">
        <f>IFERROR(__xludf.DUMMYFUNCTION("""COMPUTED_VALUE"""),721.63)</f>
        <v>721.63</v>
      </c>
      <c r="J40" s="2">
        <f>IFERROR(__xludf.DUMMYFUNCTION("""COMPUTED_VALUE"""),45562.66666666667)</f>
        <v>45562.66667</v>
      </c>
      <c r="K40" s="1">
        <f>IFERROR(__xludf.DUMMYFUNCTION("""COMPUTED_VALUE"""),748.56)</f>
        <v>748.56</v>
      </c>
      <c r="M40" s="2">
        <f>IFERROR(__xludf.DUMMYFUNCTION("""COMPUTED_VALUE"""),45562.66666666667)</f>
        <v>45562.66667</v>
      </c>
      <c r="N40" s="1">
        <f>IFERROR(__xludf.DUMMYFUNCTION("""COMPUTED_VALUE"""),1.79778984E8)</f>
        <v>179778984</v>
      </c>
    </row>
    <row r="41">
      <c r="A41" s="2">
        <f>IFERROR(__xludf.DUMMYFUNCTION("""COMPUTED_VALUE"""),45569.66666666667)</f>
        <v>45569.66667</v>
      </c>
      <c r="B41" s="1">
        <f>IFERROR(__xludf.DUMMYFUNCTION("""COMPUTED_VALUE"""),748.56)</f>
        <v>748.56</v>
      </c>
      <c r="D41" s="2">
        <f>IFERROR(__xludf.DUMMYFUNCTION("""COMPUTED_VALUE"""),45569.66666666667)</f>
        <v>45569.66667</v>
      </c>
      <c r="E41" s="1">
        <f>IFERROR(__xludf.DUMMYFUNCTION("""COMPUTED_VALUE"""),800.17)</f>
        <v>800.17</v>
      </c>
      <c r="G41" s="2">
        <f>IFERROR(__xludf.DUMMYFUNCTION("""COMPUTED_VALUE"""),45569.66666666667)</f>
        <v>45569.66667</v>
      </c>
      <c r="H41" s="1">
        <f>IFERROR(__xludf.DUMMYFUNCTION("""COMPUTED_VALUE"""),743.78)</f>
        <v>743.78</v>
      </c>
      <c r="J41" s="2">
        <f>IFERROR(__xludf.DUMMYFUNCTION("""COMPUTED_VALUE"""),45569.66666666667)</f>
        <v>45569.66667</v>
      </c>
      <c r="K41" s="1">
        <f>IFERROR(__xludf.DUMMYFUNCTION("""COMPUTED_VALUE"""),797.57)</f>
        <v>797.57</v>
      </c>
      <c r="M41" s="2">
        <f>IFERROR(__xludf.DUMMYFUNCTION("""COMPUTED_VALUE"""),45569.66666666667)</f>
        <v>45569.66667</v>
      </c>
      <c r="N41" s="1">
        <f>IFERROR(__xludf.DUMMYFUNCTION("""COMPUTED_VALUE"""),2.3202086E8)</f>
        <v>232020860</v>
      </c>
    </row>
    <row r="42">
      <c r="A42" s="2">
        <f>IFERROR(__xludf.DUMMYFUNCTION("""COMPUTED_VALUE"""),45576.66666666667)</f>
        <v>45576.66667</v>
      </c>
      <c r="B42" s="1">
        <f>IFERROR(__xludf.DUMMYFUNCTION("""COMPUTED_VALUE"""),797.57)</f>
        <v>797.57</v>
      </c>
      <c r="D42" s="2">
        <f>IFERROR(__xludf.DUMMYFUNCTION("""COMPUTED_VALUE"""),45576.66666666667)</f>
        <v>45576.66667</v>
      </c>
      <c r="E42" s="1">
        <f>IFERROR(__xludf.DUMMYFUNCTION("""COMPUTED_VALUE"""),807.01)</f>
        <v>807.01</v>
      </c>
      <c r="G42" s="2">
        <f>IFERROR(__xludf.DUMMYFUNCTION("""COMPUTED_VALUE"""),45576.66666666667)</f>
        <v>45576.66667</v>
      </c>
      <c r="H42" s="1">
        <f>IFERROR(__xludf.DUMMYFUNCTION("""COMPUTED_VALUE"""),774.13)</f>
        <v>774.13</v>
      </c>
      <c r="J42" s="2">
        <f>IFERROR(__xludf.DUMMYFUNCTION("""COMPUTED_VALUE"""),45576.66666666667)</f>
        <v>45576.66667</v>
      </c>
      <c r="K42" s="1">
        <f>IFERROR(__xludf.DUMMYFUNCTION("""COMPUTED_VALUE"""),792.93)</f>
        <v>792.93</v>
      </c>
      <c r="M42" s="2">
        <f>IFERROR(__xludf.DUMMYFUNCTION("""COMPUTED_VALUE"""),45576.66666666667)</f>
        <v>45576.66667</v>
      </c>
      <c r="N42" s="1">
        <f>IFERROR(__xludf.DUMMYFUNCTION("""COMPUTED_VALUE"""),1.40716079E8)</f>
        <v>140716079</v>
      </c>
    </row>
    <row r="43">
      <c r="A43" s="2">
        <f>IFERROR(__xludf.DUMMYFUNCTION("""COMPUTED_VALUE"""),45583.66666666667)</f>
        <v>45583.66667</v>
      </c>
      <c r="B43" s="1">
        <f>IFERROR(__xludf.DUMMYFUNCTION("""COMPUTED_VALUE"""),792.93)</f>
        <v>792.93</v>
      </c>
      <c r="D43" s="2">
        <f>IFERROR(__xludf.DUMMYFUNCTION("""COMPUTED_VALUE"""),45583.66666666667)</f>
        <v>45583.66667</v>
      </c>
      <c r="E43" s="1">
        <f>IFERROR(__xludf.DUMMYFUNCTION("""COMPUTED_VALUE"""),795.81)</f>
        <v>795.81</v>
      </c>
      <c r="G43" s="2">
        <f>IFERROR(__xludf.DUMMYFUNCTION("""COMPUTED_VALUE"""),45583.66666666667)</f>
        <v>45583.66667</v>
      </c>
      <c r="H43" s="1">
        <f>IFERROR(__xludf.DUMMYFUNCTION("""COMPUTED_VALUE"""),769.12)</f>
        <v>769.12</v>
      </c>
      <c r="J43" s="2">
        <f>IFERROR(__xludf.DUMMYFUNCTION("""COMPUTED_VALUE"""),45583.66666666667)</f>
        <v>45583.66667</v>
      </c>
      <c r="K43" s="1">
        <f>IFERROR(__xludf.DUMMYFUNCTION("""COMPUTED_VALUE"""),774.86)</f>
        <v>774.86</v>
      </c>
      <c r="M43" s="2">
        <f>IFERROR(__xludf.DUMMYFUNCTION("""COMPUTED_VALUE"""),45583.66666666667)</f>
        <v>45583.66667</v>
      </c>
      <c r="N43" s="1">
        <f>IFERROR(__xludf.DUMMYFUNCTION("""COMPUTED_VALUE"""),1.35210756E8)</f>
        <v>135210756</v>
      </c>
    </row>
    <row r="44">
      <c r="A44" s="2">
        <f>IFERROR(__xludf.DUMMYFUNCTION("""COMPUTED_VALUE"""),45590.66666666667)</f>
        <v>45590.66667</v>
      </c>
      <c r="B44" s="1">
        <f>IFERROR(__xludf.DUMMYFUNCTION("""COMPUTED_VALUE"""),774.86)</f>
        <v>774.86</v>
      </c>
      <c r="D44" s="2">
        <f>IFERROR(__xludf.DUMMYFUNCTION("""COMPUTED_VALUE"""),45590.66666666667)</f>
        <v>45590.66667</v>
      </c>
      <c r="E44" s="1">
        <f>IFERROR(__xludf.DUMMYFUNCTION("""COMPUTED_VALUE"""),784.07)</f>
        <v>784.07</v>
      </c>
      <c r="G44" s="2">
        <f>IFERROR(__xludf.DUMMYFUNCTION("""COMPUTED_VALUE"""),45590.66666666667)</f>
        <v>45590.66667</v>
      </c>
      <c r="H44" s="1">
        <f>IFERROR(__xludf.DUMMYFUNCTION("""COMPUTED_VALUE"""),768.83)</f>
        <v>768.83</v>
      </c>
      <c r="J44" s="2">
        <f>IFERROR(__xludf.DUMMYFUNCTION("""COMPUTED_VALUE"""),45590.66666666667)</f>
        <v>45590.66667</v>
      </c>
      <c r="K44" s="1">
        <f>IFERROR(__xludf.DUMMYFUNCTION("""COMPUTED_VALUE"""),772.74)</f>
        <v>772.74</v>
      </c>
      <c r="M44" s="2">
        <f>IFERROR(__xludf.DUMMYFUNCTION("""COMPUTED_VALUE"""),45590.66666666667)</f>
        <v>45590.66667</v>
      </c>
      <c r="N44" s="1">
        <f>IFERROR(__xludf.DUMMYFUNCTION("""COMPUTED_VALUE"""),1.17466277E8)</f>
        <v>117466277</v>
      </c>
    </row>
    <row r="45">
      <c r="A45" s="2">
        <f>IFERROR(__xludf.DUMMYFUNCTION("""COMPUTED_VALUE"""),45597.66666666667)</f>
        <v>45597.66667</v>
      </c>
      <c r="B45" s="1">
        <f>IFERROR(__xludf.DUMMYFUNCTION("""COMPUTED_VALUE"""),772.74)</f>
        <v>772.74</v>
      </c>
      <c r="D45" s="2">
        <f>IFERROR(__xludf.DUMMYFUNCTION("""COMPUTED_VALUE"""),45597.66666666667)</f>
        <v>45597.66667</v>
      </c>
      <c r="E45" s="1">
        <f>IFERROR(__xludf.DUMMYFUNCTION("""COMPUTED_VALUE"""),778.61)</f>
        <v>778.61</v>
      </c>
      <c r="G45" s="2">
        <f>IFERROR(__xludf.DUMMYFUNCTION("""COMPUTED_VALUE"""),45597.66666666667)</f>
        <v>45597.66667</v>
      </c>
      <c r="H45" s="1">
        <f>IFERROR(__xludf.DUMMYFUNCTION("""COMPUTED_VALUE"""),754.34)</f>
        <v>754.34</v>
      </c>
      <c r="J45" s="2">
        <f>IFERROR(__xludf.DUMMYFUNCTION("""COMPUTED_VALUE"""),45597.66666666667)</f>
        <v>45597.66667</v>
      </c>
      <c r="K45" s="1">
        <f>IFERROR(__xludf.DUMMYFUNCTION("""COMPUTED_VALUE"""),756.12)</f>
        <v>756.12</v>
      </c>
      <c r="M45" s="2">
        <f>IFERROR(__xludf.DUMMYFUNCTION("""COMPUTED_VALUE"""),45597.66666666667)</f>
        <v>45597.66667</v>
      </c>
      <c r="N45" s="1">
        <f>IFERROR(__xludf.DUMMYFUNCTION("""COMPUTED_VALUE"""),1.72071621E8)</f>
        <v>172071621</v>
      </c>
    </row>
    <row r="46">
      <c r="A46" s="2">
        <f>IFERROR(__xludf.DUMMYFUNCTION("""COMPUTED_VALUE"""),45604.66666666667)</f>
        <v>45604.66667</v>
      </c>
      <c r="B46" s="1">
        <f>IFERROR(__xludf.DUMMYFUNCTION("""COMPUTED_VALUE"""),756.12)</f>
        <v>756.12</v>
      </c>
      <c r="D46" s="2">
        <f>IFERROR(__xludf.DUMMYFUNCTION("""COMPUTED_VALUE"""),45604.66666666667)</f>
        <v>45604.66667</v>
      </c>
      <c r="E46" s="1">
        <f>IFERROR(__xludf.DUMMYFUNCTION("""COMPUTED_VALUE"""),794.83)</f>
        <v>794.83</v>
      </c>
      <c r="G46" s="2">
        <f>IFERROR(__xludf.DUMMYFUNCTION("""COMPUTED_VALUE"""),45604.66666666667)</f>
        <v>45604.66667</v>
      </c>
      <c r="H46" s="1">
        <f>IFERROR(__xludf.DUMMYFUNCTION("""COMPUTED_VALUE"""),756.12)</f>
        <v>756.12</v>
      </c>
      <c r="J46" s="2">
        <f>IFERROR(__xludf.DUMMYFUNCTION("""COMPUTED_VALUE"""),45604.66666666667)</f>
        <v>45604.66667</v>
      </c>
      <c r="K46" s="1">
        <f>IFERROR(__xludf.DUMMYFUNCTION("""COMPUTED_VALUE"""),788.62)</f>
        <v>788.62</v>
      </c>
      <c r="M46" s="2">
        <f>IFERROR(__xludf.DUMMYFUNCTION("""COMPUTED_VALUE"""),45604.66666666667)</f>
        <v>45604.66667</v>
      </c>
      <c r="N46" s="1">
        <f>IFERROR(__xludf.DUMMYFUNCTION("""COMPUTED_VALUE"""),1.73346931E8)</f>
        <v>173346931</v>
      </c>
    </row>
    <row r="47">
      <c r="A47" s="2">
        <f>IFERROR(__xludf.DUMMYFUNCTION("""COMPUTED_VALUE"""),45611.66666666667)</f>
        <v>45611.66667</v>
      </c>
      <c r="B47" s="1">
        <f>IFERROR(__xludf.DUMMYFUNCTION("""COMPUTED_VALUE"""),788.62)</f>
        <v>788.62</v>
      </c>
      <c r="D47" s="2">
        <f>IFERROR(__xludf.DUMMYFUNCTION("""COMPUTED_VALUE"""),45611.66666666667)</f>
        <v>45611.66667</v>
      </c>
      <c r="E47" s="1">
        <f>IFERROR(__xludf.DUMMYFUNCTION("""COMPUTED_VALUE"""),798.56)</f>
        <v>798.56</v>
      </c>
      <c r="G47" s="2">
        <f>IFERROR(__xludf.DUMMYFUNCTION("""COMPUTED_VALUE"""),45611.66666666667)</f>
        <v>45611.66667</v>
      </c>
      <c r="H47" s="1">
        <f>IFERROR(__xludf.DUMMYFUNCTION("""COMPUTED_VALUE"""),774.76)</f>
        <v>774.76</v>
      </c>
      <c r="J47" s="2">
        <f>IFERROR(__xludf.DUMMYFUNCTION("""COMPUTED_VALUE"""),45611.66666666667)</f>
        <v>45611.66667</v>
      </c>
      <c r="K47" s="1">
        <f>IFERROR(__xludf.DUMMYFUNCTION("""COMPUTED_VALUE"""),787.93)</f>
        <v>787.93</v>
      </c>
      <c r="M47" s="2">
        <f>IFERROR(__xludf.DUMMYFUNCTION("""COMPUTED_VALUE"""),45611.66666666667)</f>
        <v>45611.66667</v>
      </c>
      <c r="N47" s="1">
        <f>IFERROR(__xludf.DUMMYFUNCTION("""COMPUTED_VALUE"""),1.87687973E8)</f>
        <v>187687973</v>
      </c>
    </row>
    <row r="48">
      <c r="A48" s="2">
        <f>IFERROR(__xludf.DUMMYFUNCTION("""COMPUTED_VALUE"""),45618.66666666667)</f>
        <v>45618.66667</v>
      </c>
      <c r="B48" s="1">
        <f>IFERROR(__xludf.DUMMYFUNCTION("""COMPUTED_VALUE"""),787.93)</f>
        <v>787.93</v>
      </c>
      <c r="D48" s="2">
        <f>IFERROR(__xludf.DUMMYFUNCTION("""COMPUTED_VALUE"""),45618.66666666667)</f>
        <v>45618.66667</v>
      </c>
      <c r="E48" s="1">
        <f>IFERROR(__xludf.DUMMYFUNCTION("""COMPUTED_VALUE"""),806.96)</f>
        <v>806.96</v>
      </c>
      <c r="G48" s="2">
        <f>IFERROR(__xludf.DUMMYFUNCTION("""COMPUTED_VALUE"""),45618.66666666667)</f>
        <v>45618.66667</v>
      </c>
      <c r="H48" s="1">
        <f>IFERROR(__xludf.DUMMYFUNCTION("""COMPUTED_VALUE"""),779.89)</f>
        <v>779.89</v>
      </c>
      <c r="J48" s="2">
        <f>IFERROR(__xludf.DUMMYFUNCTION("""COMPUTED_VALUE"""),45618.66666666667)</f>
        <v>45618.66667</v>
      </c>
      <c r="K48" s="1">
        <f>IFERROR(__xludf.DUMMYFUNCTION("""COMPUTED_VALUE"""),801.03)</f>
        <v>801.03</v>
      </c>
      <c r="M48" s="2">
        <f>IFERROR(__xludf.DUMMYFUNCTION("""COMPUTED_VALUE"""),45618.66666666667)</f>
        <v>45618.66667</v>
      </c>
      <c r="N48" s="1">
        <f>IFERROR(__xludf.DUMMYFUNCTION("""COMPUTED_VALUE"""),1.39575283E8)</f>
        <v>139575283</v>
      </c>
    </row>
    <row r="49">
      <c r="A49" s="2">
        <f>IFERROR(__xludf.DUMMYFUNCTION("""COMPUTED_VALUE"""),45625.54166666667)</f>
        <v>45625.54167</v>
      </c>
      <c r="B49" s="1">
        <f>IFERROR(__xludf.DUMMYFUNCTION("""COMPUTED_VALUE"""),801.03)</f>
        <v>801.03</v>
      </c>
      <c r="D49" s="2">
        <f>IFERROR(__xludf.DUMMYFUNCTION("""COMPUTED_VALUE"""),45625.54166666667)</f>
        <v>45625.54167</v>
      </c>
      <c r="E49" s="1">
        <f>IFERROR(__xludf.DUMMYFUNCTION("""COMPUTED_VALUE"""),802.49)</f>
        <v>802.49</v>
      </c>
      <c r="G49" s="2">
        <f>IFERROR(__xludf.DUMMYFUNCTION("""COMPUTED_VALUE"""),45625.54166666667)</f>
        <v>45625.54167</v>
      </c>
      <c r="H49" s="1">
        <f>IFERROR(__xludf.DUMMYFUNCTION("""COMPUTED_VALUE"""),780.63)</f>
        <v>780.63</v>
      </c>
      <c r="J49" s="2">
        <f>IFERROR(__xludf.DUMMYFUNCTION("""COMPUTED_VALUE"""),45625.54166666667)</f>
        <v>45625.54167</v>
      </c>
      <c r="K49" s="1">
        <f>IFERROR(__xludf.DUMMYFUNCTION("""COMPUTED_VALUE"""),783.49)</f>
        <v>783.49</v>
      </c>
      <c r="M49" s="2">
        <f>IFERROR(__xludf.DUMMYFUNCTION("""COMPUTED_VALUE"""),45625.54166666667)</f>
        <v>45625.54167</v>
      </c>
      <c r="N49" s="1">
        <f>IFERROR(__xludf.DUMMYFUNCTION("""COMPUTED_VALUE"""),1.29376939E8)</f>
        <v>129376939</v>
      </c>
    </row>
    <row r="50">
      <c r="A50" s="2">
        <f>IFERROR(__xludf.DUMMYFUNCTION("""COMPUTED_VALUE"""),45632.66666666667)</f>
        <v>45632.66667</v>
      </c>
      <c r="B50" s="1">
        <f>IFERROR(__xludf.DUMMYFUNCTION("""COMPUTED_VALUE"""),783.49)</f>
        <v>783.49</v>
      </c>
      <c r="D50" s="2">
        <f>IFERROR(__xludf.DUMMYFUNCTION("""COMPUTED_VALUE"""),45632.66666666667)</f>
        <v>45632.66667</v>
      </c>
      <c r="E50" s="1">
        <f>IFERROR(__xludf.DUMMYFUNCTION("""COMPUTED_VALUE"""),788.49)</f>
        <v>788.49</v>
      </c>
      <c r="G50" s="2">
        <f>IFERROR(__xludf.DUMMYFUNCTION("""COMPUTED_VALUE"""),45632.66666666667)</f>
        <v>45632.66667</v>
      </c>
      <c r="H50" s="1">
        <f>IFERROR(__xludf.DUMMYFUNCTION("""COMPUTED_VALUE"""),752.26)</f>
        <v>752.26</v>
      </c>
      <c r="J50" s="2">
        <f>IFERROR(__xludf.DUMMYFUNCTION("""COMPUTED_VALUE"""),45632.66666666667)</f>
        <v>45632.66667</v>
      </c>
      <c r="K50" s="1">
        <f>IFERROR(__xludf.DUMMYFUNCTION("""COMPUTED_VALUE"""),752.54)</f>
        <v>752.54</v>
      </c>
      <c r="M50" s="2">
        <f>IFERROR(__xludf.DUMMYFUNCTION("""COMPUTED_VALUE"""),45632.66666666667)</f>
        <v>45632.66667</v>
      </c>
      <c r="N50" s="1">
        <f>IFERROR(__xludf.DUMMYFUNCTION("""COMPUTED_VALUE"""),1.65939783E8)</f>
        <v>165939783</v>
      </c>
    </row>
    <row r="51">
      <c r="A51" s="2">
        <f>IFERROR(__xludf.DUMMYFUNCTION("""COMPUTED_VALUE"""),45639.66666666667)</f>
        <v>45639.66667</v>
      </c>
      <c r="B51" s="1">
        <f>IFERROR(__xludf.DUMMYFUNCTION("""COMPUTED_VALUE"""),752.54)</f>
        <v>752.54</v>
      </c>
      <c r="D51" s="2">
        <f>IFERROR(__xludf.DUMMYFUNCTION("""COMPUTED_VALUE"""),45639.66666666667)</f>
        <v>45639.66667</v>
      </c>
      <c r="E51" s="1">
        <f>IFERROR(__xludf.DUMMYFUNCTION("""COMPUTED_VALUE"""),766.37)</f>
        <v>766.37</v>
      </c>
      <c r="G51" s="2">
        <f>IFERROR(__xludf.DUMMYFUNCTION("""COMPUTED_VALUE"""),45639.66666666667)</f>
        <v>45639.66667</v>
      </c>
      <c r="H51" s="1">
        <f>IFERROR(__xludf.DUMMYFUNCTION("""COMPUTED_VALUE"""),735.86)</f>
        <v>735.86</v>
      </c>
      <c r="J51" s="2">
        <f>IFERROR(__xludf.DUMMYFUNCTION("""COMPUTED_VALUE"""),45639.66666666667)</f>
        <v>45639.66667</v>
      </c>
      <c r="K51" s="1">
        <f>IFERROR(__xludf.DUMMYFUNCTION("""COMPUTED_VALUE"""),739.01)</f>
        <v>739.01</v>
      </c>
      <c r="M51" s="2">
        <f>IFERROR(__xludf.DUMMYFUNCTION("""COMPUTED_VALUE"""),45639.66666666667)</f>
        <v>45639.66667</v>
      </c>
      <c r="N51" s="1">
        <f>IFERROR(__xludf.DUMMYFUNCTION("""COMPUTED_VALUE"""),1.93427278E8)</f>
        <v>193427278</v>
      </c>
    </row>
    <row r="52">
      <c r="A52" s="2">
        <f>IFERROR(__xludf.DUMMYFUNCTION("""COMPUTED_VALUE"""),45646.66666666667)</f>
        <v>45646.66667</v>
      </c>
      <c r="B52" s="1">
        <f>IFERROR(__xludf.DUMMYFUNCTION("""COMPUTED_VALUE"""),739.01)</f>
        <v>739.01</v>
      </c>
      <c r="D52" s="2">
        <f>IFERROR(__xludf.DUMMYFUNCTION("""COMPUTED_VALUE"""),45646.66666666667)</f>
        <v>45646.66667</v>
      </c>
      <c r="E52" s="1">
        <f>IFERROR(__xludf.DUMMYFUNCTION("""COMPUTED_VALUE"""),739.01)</f>
        <v>739.01</v>
      </c>
      <c r="G52" s="2">
        <f>IFERROR(__xludf.DUMMYFUNCTION("""COMPUTED_VALUE"""),45646.66666666667)</f>
        <v>45646.66667</v>
      </c>
      <c r="H52" s="1">
        <f>IFERROR(__xludf.DUMMYFUNCTION("""COMPUTED_VALUE"""),692.72)</f>
        <v>692.72</v>
      </c>
      <c r="J52" s="2">
        <f>IFERROR(__xludf.DUMMYFUNCTION("""COMPUTED_VALUE"""),45646.66666666667)</f>
        <v>45646.66667</v>
      </c>
      <c r="K52" s="1">
        <f>IFERROR(__xludf.DUMMYFUNCTION("""COMPUTED_VALUE"""),700.32)</f>
        <v>700.32</v>
      </c>
      <c r="M52" s="2">
        <f>IFERROR(__xludf.DUMMYFUNCTION("""COMPUTED_VALUE"""),45646.66666666667)</f>
        <v>45646.66667</v>
      </c>
      <c r="N52" s="1">
        <f>IFERROR(__xludf.DUMMYFUNCTION("""COMPUTED_VALUE"""),2.91535965E8)</f>
        <v>291535965</v>
      </c>
    </row>
    <row r="53">
      <c r="A53" s="2">
        <f>IFERROR(__xludf.DUMMYFUNCTION("""COMPUTED_VALUE"""),45653.66666666667)</f>
        <v>45653.66667</v>
      </c>
      <c r="B53" s="1">
        <f>IFERROR(__xludf.DUMMYFUNCTION("""COMPUTED_VALUE"""),700.32)</f>
        <v>700.32</v>
      </c>
      <c r="D53" s="2">
        <f>IFERROR(__xludf.DUMMYFUNCTION("""COMPUTED_VALUE"""),45653.66666666667)</f>
        <v>45653.66667</v>
      </c>
      <c r="E53" s="1">
        <f>IFERROR(__xludf.DUMMYFUNCTION("""COMPUTED_VALUE"""),714.76)</f>
        <v>714.76</v>
      </c>
      <c r="G53" s="2">
        <f>IFERROR(__xludf.DUMMYFUNCTION("""COMPUTED_VALUE"""),45653.66666666667)</f>
        <v>45653.66667</v>
      </c>
      <c r="H53" s="1">
        <f>IFERROR(__xludf.DUMMYFUNCTION("""COMPUTED_VALUE"""),694.31)</f>
        <v>694.31</v>
      </c>
      <c r="J53" s="2">
        <f>IFERROR(__xludf.DUMMYFUNCTION("""COMPUTED_VALUE"""),45653.66666666667)</f>
        <v>45653.66667</v>
      </c>
      <c r="K53" s="1">
        <f>IFERROR(__xludf.DUMMYFUNCTION("""COMPUTED_VALUE"""),705.62)</f>
        <v>705.62</v>
      </c>
      <c r="M53" s="2">
        <f>IFERROR(__xludf.DUMMYFUNCTION("""COMPUTED_VALUE"""),45653.66666666667)</f>
        <v>45653.66667</v>
      </c>
      <c r="N53" s="1">
        <f>IFERROR(__xludf.DUMMYFUNCTION("""COMPUTED_VALUE"""),1.08662769E8)</f>
        <v>108662769</v>
      </c>
    </row>
    <row r="54">
      <c r="A54" s="2">
        <f>IFERROR(__xludf.DUMMYFUNCTION("""COMPUTED_VALUE"""),45660.66666666667)</f>
        <v>45660.66667</v>
      </c>
      <c r="B54" s="1">
        <f>IFERROR(__xludf.DUMMYFUNCTION("""COMPUTED_VALUE"""),705.62)</f>
        <v>705.62</v>
      </c>
      <c r="D54" s="2">
        <f>IFERROR(__xludf.DUMMYFUNCTION("""COMPUTED_VALUE"""),45660.66666666667)</f>
        <v>45660.66667</v>
      </c>
      <c r="E54" s="1">
        <f>IFERROR(__xludf.DUMMYFUNCTION("""COMPUTED_VALUE"""),722.78)</f>
        <v>722.78</v>
      </c>
      <c r="G54" s="2">
        <f>IFERROR(__xludf.DUMMYFUNCTION("""COMPUTED_VALUE"""),45660.66666666667)</f>
        <v>45660.66667</v>
      </c>
      <c r="H54" s="1">
        <f>IFERROR(__xludf.DUMMYFUNCTION("""COMPUTED_VALUE"""),698.89)</f>
        <v>698.89</v>
      </c>
      <c r="J54" s="2">
        <f>IFERROR(__xludf.DUMMYFUNCTION("""COMPUTED_VALUE"""),45660.66666666667)</f>
        <v>45660.66667</v>
      </c>
      <c r="K54" s="1">
        <f>IFERROR(__xludf.DUMMYFUNCTION("""COMPUTED_VALUE"""),718.77)</f>
        <v>718.77</v>
      </c>
      <c r="M54" s="2">
        <f>IFERROR(__xludf.DUMMYFUNCTION("""COMPUTED_VALUE"""),45660.66666666667)</f>
        <v>45660.66667</v>
      </c>
      <c r="N54" s="1">
        <f>IFERROR(__xludf.DUMMYFUNCTION("""COMPUTED_VALUE"""),1.17368897E8)</f>
        <v>117368897</v>
      </c>
    </row>
    <row r="55">
      <c r="A55" s="2">
        <f>IFERROR(__xludf.DUMMYFUNCTION("""COMPUTED_VALUE"""),45667.66666666667)</f>
        <v>45667.66667</v>
      </c>
      <c r="B55" s="1">
        <f>IFERROR(__xludf.DUMMYFUNCTION("""COMPUTED_VALUE"""),718.77)</f>
        <v>718.77</v>
      </c>
      <c r="D55" s="2">
        <f>IFERROR(__xludf.DUMMYFUNCTION("""COMPUTED_VALUE"""),45667.66666666667)</f>
        <v>45667.66667</v>
      </c>
      <c r="E55" s="1">
        <f>IFERROR(__xludf.DUMMYFUNCTION("""COMPUTED_VALUE"""),739.35)</f>
        <v>739.35</v>
      </c>
      <c r="G55" s="2">
        <f>IFERROR(__xludf.DUMMYFUNCTION("""COMPUTED_VALUE"""),45667.66666666667)</f>
        <v>45667.66667</v>
      </c>
      <c r="H55" s="1">
        <f>IFERROR(__xludf.DUMMYFUNCTION("""COMPUTED_VALUE"""),713.71)</f>
        <v>713.71</v>
      </c>
      <c r="J55" s="2">
        <f>IFERROR(__xludf.DUMMYFUNCTION("""COMPUTED_VALUE"""),45667.66666666667)</f>
        <v>45667.66667</v>
      </c>
      <c r="K55" s="1">
        <f>IFERROR(__xludf.DUMMYFUNCTION("""COMPUTED_VALUE"""),722.17)</f>
        <v>722.17</v>
      </c>
      <c r="M55" s="2">
        <f>IFERROR(__xludf.DUMMYFUNCTION("""COMPUTED_VALUE"""),45667.66666666667)</f>
        <v>45667.66667</v>
      </c>
      <c r="N55" s="1">
        <f>IFERROR(__xludf.DUMMYFUNCTION("""COMPUTED_VALUE"""),1.35175502E8)</f>
        <v>135175502</v>
      </c>
    </row>
    <row r="56">
      <c r="A56" s="2">
        <f>IFERROR(__xludf.DUMMYFUNCTION("""COMPUTED_VALUE"""),45674.66666666667)</f>
        <v>45674.66667</v>
      </c>
      <c r="B56" s="1">
        <f>IFERROR(__xludf.DUMMYFUNCTION("""COMPUTED_VALUE"""),722.17)</f>
        <v>722.17</v>
      </c>
      <c r="D56" s="2">
        <f>IFERROR(__xludf.DUMMYFUNCTION("""COMPUTED_VALUE"""),45674.66666666667)</f>
        <v>45674.66667</v>
      </c>
      <c r="E56" s="1">
        <f>IFERROR(__xludf.DUMMYFUNCTION("""COMPUTED_VALUE"""),762.04)</f>
        <v>762.04</v>
      </c>
      <c r="G56" s="2">
        <f>IFERROR(__xludf.DUMMYFUNCTION("""COMPUTED_VALUE"""),45674.66666666667)</f>
        <v>45674.66667</v>
      </c>
      <c r="H56" s="1">
        <f>IFERROR(__xludf.DUMMYFUNCTION("""COMPUTED_VALUE"""),722.17)</f>
        <v>722.17</v>
      </c>
      <c r="J56" s="2">
        <f>IFERROR(__xludf.DUMMYFUNCTION("""COMPUTED_VALUE"""),45674.66666666667)</f>
        <v>45674.66667</v>
      </c>
      <c r="K56" s="1">
        <f>IFERROR(__xludf.DUMMYFUNCTION("""COMPUTED_VALUE"""),760.02)</f>
        <v>760.02</v>
      </c>
      <c r="M56" s="2">
        <f>IFERROR(__xludf.DUMMYFUNCTION("""COMPUTED_VALUE"""),45674.66666666667)</f>
        <v>45674.66667</v>
      </c>
      <c r="N56" s="1">
        <f>IFERROR(__xludf.DUMMYFUNCTION("""COMPUTED_VALUE"""),1.6044356E8)</f>
        <v>160443560</v>
      </c>
    </row>
    <row r="57">
      <c r="A57" s="2">
        <f>IFERROR(__xludf.DUMMYFUNCTION("""COMPUTED_VALUE"""),45681.66666666667)</f>
        <v>45681.66667</v>
      </c>
      <c r="B57" s="1">
        <f>IFERROR(__xludf.DUMMYFUNCTION("""COMPUTED_VALUE"""),760.02)</f>
        <v>760.02</v>
      </c>
      <c r="D57" s="2">
        <f>IFERROR(__xludf.DUMMYFUNCTION("""COMPUTED_VALUE"""),45681.66666666667)</f>
        <v>45681.66667</v>
      </c>
      <c r="E57" s="1">
        <f>IFERROR(__xludf.DUMMYFUNCTION("""COMPUTED_VALUE"""),760.02)</f>
        <v>760.02</v>
      </c>
      <c r="G57" s="2">
        <f>IFERROR(__xludf.DUMMYFUNCTION("""COMPUTED_VALUE"""),45681.66666666667)</f>
        <v>45681.66667</v>
      </c>
      <c r="H57" s="1">
        <f>IFERROR(__xludf.DUMMYFUNCTION("""COMPUTED_VALUE"""),732.39)</f>
        <v>732.39</v>
      </c>
      <c r="J57" s="2">
        <f>IFERROR(__xludf.DUMMYFUNCTION("""COMPUTED_VALUE"""),45681.66666666667)</f>
        <v>45681.66667</v>
      </c>
      <c r="K57" s="1">
        <f>IFERROR(__xludf.DUMMYFUNCTION("""COMPUTED_VALUE"""),733.74)</f>
        <v>733.74</v>
      </c>
      <c r="M57" s="2">
        <f>IFERROR(__xludf.DUMMYFUNCTION("""COMPUTED_VALUE"""),45681.66666666667)</f>
        <v>45681.66667</v>
      </c>
      <c r="N57" s="1">
        <f>IFERROR(__xludf.DUMMYFUNCTION("""COMPUTED_VALUE"""),1.38672738E8)</f>
        <v>138672738</v>
      </c>
    </row>
    <row r="58">
      <c r="A58" s="2">
        <f>IFERROR(__xludf.DUMMYFUNCTION("""COMPUTED_VALUE"""),45688.66666666667)</f>
        <v>45688.66667</v>
      </c>
      <c r="B58" s="1">
        <f>IFERROR(__xludf.DUMMYFUNCTION("""COMPUTED_VALUE"""),733.74)</f>
        <v>733.74</v>
      </c>
      <c r="D58" s="2">
        <f>IFERROR(__xludf.DUMMYFUNCTION("""COMPUTED_VALUE"""),45688.66666666667)</f>
        <v>45688.66667</v>
      </c>
      <c r="E58" s="1">
        <f>IFERROR(__xludf.DUMMYFUNCTION("""COMPUTED_VALUE"""),748.37)</f>
        <v>748.37</v>
      </c>
      <c r="G58" s="2">
        <f>IFERROR(__xludf.DUMMYFUNCTION("""COMPUTED_VALUE"""),45688.66666666667)</f>
        <v>45688.66667</v>
      </c>
      <c r="H58" s="1">
        <f>IFERROR(__xludf.DUMMYFUNCTION("""COMPUTED_VALUE"""),710.57)</f>
        <v>710.57</v>
      </c>
      <c r="J58" s="2">
        <f>IFERROR(__xludf.DUMMYFUNCTION("""COMPUTED_VALUE"""),45688.66666666667)</f>
        <v>45688.66667</v>
      </c>
      <c r="K58" s="1">
        <f>IFERROR(__xludf.DUMMYFUNCTION("""COMPUTED_VALUE"""),714.11)</f>
        <v>714.11</v>
      </c>
      <c r="M58" s="2">
        <f>IFERROR(__xludf.DUMMYFUNCTION("""COMPUTED_VALUE"""),45688.66666666667)</f>
        <v>45688.66667</v>
      </c>
      <c r="N58" s="1">
        <f>IFERROR(__xludf.DUMMYFUNCTION("""COMPUTED_VALUE"""),1.68034206E8)</f>
        <v>168034206</v>
      </c>
    </row>
    <row r="59">
      <c r="A59" s="2">
        <f>IFERROR(__xludf.DUMMYFUNCTION("""COMPUTED_VALUE"""),45695.66666666667)</f>
        <v>45695.66667</v>
      </c>
      <c r="B59" s="1">
        <f>IFERROR(__xludf.DUMMYFUNCTION("""COMPUTED_VALUE"""),714.11)</f>
        <v>714.11</v>
      </c>
      <c r="D59" s="2">
        <f>IFERROR(__xludf.DUMMYFUNCTION("""COMPUTED_VALUE"""),45695.66666666667)</f>
        <v>45695.66667</v>
      </c>
      <c r="E59" s="1">
        <f>IFERROR(__xludf.DUMMYFUNCTION("""COMPUTED_VALUE"""),741.97)</f>
        <v>741.97</v>
      </c>
      <c r="G59" s="2">
        <f>IFERROR(__xludf.DUMMYFUNCTION("""COMPUTED_VALUE"""),45695.66666666667)</f>
        <v>45695.66667</v>
      </c>
      <c r="H59" s="1">
        <f>IFERROR(__xludf.DUMMYFUNCTION("""COMPUTED_VALUE"""),705.6)</f>
        <v>705.6</v>
      </c>
      <c r="J59" s="2">
        <f>IFERROR(__xludf.DUMMYFUNCTION("""COMPUTED_VALUE"""),45695.66666666667)</f>
        <v>45695.66667</v>
      </c>
      <c r="K59" s="1">
        <f>IFERROR(__xludf.DUMMYFUNCTION("""COMPUTED_VALUE"""),728.26)</f>
        <v>728.26</v>
      </c>
      <c r="M59" s="2">
        <f>IFERROR(__xludf.DUMMYFUNCTION("""COMPUTED_VALUE"""),45695.66666666667)</f>
        <v>45695.66667</v>
      </c>
      <c r="N59" s="1">
        <f>IFERROR(__xludf.DUMMYFUNCTION("""COMPUTED_VALUE"""),1.47720783E8)</f>
        <v>147720783</v>
      </c>
    </row>
    <row r="60">
      <c r="A60" s="2">
        <f>IFERROR(__xludf.DUMMYFUNCTION("""COMPUTED_VALUE"""),45702.66666666667)</f>
        <v>45702.66667</v>
      </c>
      <c r="B60" s="1">
        <f>IFERROR(__xludf.DUMMYFUNCTION("""COMPUTED_VALUE"""),728.26)</f>
        <v>728.26</v>
      </c>
      <c r="D60" s="2">
        <f>IFERROR(__xludf.DUMMYFUNCTION("""COMPUTED_VALUE"""),45702.66666666667)</f>
        <v>45702.66667</v>
      </c>
      <c r="E60" s="1">
        <f>IFERROR(__xludf.DUMMYFUNCTION("""COMPUTED_VALUE"""),754.25)</f>
        <v>754.25</v>
      </c>
      <c r="G60" s="2">
        <f>IFERROR(__xludf.DUMMYFUNCTION("""COMPUTED_VALUE"""),45702.66666666667)</f>
        <v>45702.66667</v>
      </c>
      <c r="H60" s="1">
        <f>IFERROR(__xludf.DUMMYFUNCTION("""COMPUTED_VALUE"""),720.38)</f>
        <v>720.38</v>
      </c>
      <c r="J60" s="2">
        <f>IFERROR(__xludf.DUMMYFUNCTION("""COMPUTED_VALUE"""),45702.66666666667)</f>
        <v>45702.66667</v>
      </c>
      <c r="K60" s="1">
        <f>IFERROR(__xludf.DUMMYFUNCTION("""COMPUTED_VALUE"""),730.69)</f>
        <v>730.69</v>
      </c>
      <c r="M60" s="2">
        <f>IFERROR(__xludf.DUMMYFUNCTION("""COMPUTED_VALUE"""),45702.66666666667)</f>
        <v>45702.66667</v>
      </c>
      <c r="N60" s="1">
        <f>IFERROR(__xludf.DUMMYFUNCTION("""COMPUTED_VALUE"""),1.54761001E8)</f>
        <v>154761001</v>
      </c>
    </row>
    <row r="61">
      <c r="A61" s="2">
        <f>IFERROR(__xludf.DUMMYFUNCTION("""COMPUTED_VALUE"""),45709.66666666667)</f>
        <v>45709.66667</v>
      </c>
      <c r="B61" s="1">
        <f>IFERROR(__xludf.DUMMYFUNCTION("""COMPUTED_VALUE"""),730.69)</f>
        <v>730.69</v>
      </c>
      <c r="D61" s="2">
        <f>IFERROR(__xludf.DUMMYFUNCTION("""COMPUTED_VALUE"""),45709.66666666667)</f>
        <v>45709.66667</v>
      </c>
      <c r="E61" s="1">
        <f>IFERROR(__xludf.DUMMYFUNCTION("""COMPUTED_VALUE"""),756.57)</f>
        <v>756.57</v>
      </c>
      <c r="G61" s="2">
        <f>IFERROR(__xludf.DUMMYFUNCTION("""COMPUTED_VALUE"""),45709.66666666667)</f>
        <v>45709.66667</v>
      </c>
      <c r="H61" s="1">
        <f>IFERROR(__xludf.DUMMYFUNCTION("""COMPUTED_VALUE"""),730.69)</f>
        <v>730.69</v>
      </c>
      <c r="J61" s="2">
        <f>IFERROR(__xludf.DUMMYFUNCTION("""COMPUTED_VALUE"""),45709.66666666667)</f>
        <v>45709.66667</v>
      </c>
      <c r="K61" s="1">
        <f>IFERROR(__xludf.DUMMYFUNCTION("""COMPUTED_VALUE"""),744.97)</f>
        <v>744.97</v>
      </c>
      <c r="M61" s="2">
        <f>IFERROR(__xludf.DUMMYFUNCTION("""COMPUTED_VALUE"""),45709.66666666667)</f>
        <v>45709.66667</v>
      </c>
      <c r="N61" s="1">
        <f>IFERROR(__xludf.DUMMYFUNCTION("""COMPUTED_VALUE"""),1.56254831E8)</f>
        <v>156254831</v>
      </c>
    </row>
    <row r="62">
      <c r="A62" s="2">
        <f>IFERROR(__xludf.DUMMYFUNCTION("""COMPUTED_VALUE"""),45716.66666666667)</f>
        <v>45716.66667</v>
      </c>
      <c r="B62" s="1">
        <f>IFERROR(__xludf.DUMMYFUNCTION("""COMPUTED_VALUE"""),744.97)</f>
        <v>744.97</v>
      </c>
      <c r="D62" s="2">
        <f>IFERROR(__xludf.DUMMYFUNCTION("""COMPUTED_VALUE"""),45716.66666666667)</f>
        <v>45716.66667</v>
      </c>
      <c r="E62" s="1">
        <f>IFERROR(__xludf.DUMMYFUNCTION("""COMPUTED_VALUE"""),753.65)</f>
        <v>753.65</v>
      </c>
      <c r="G62" s="2">
        <f>IFERROR(__xludf.DUMMYFUNCTION("""COMPUTED_VALUE"""),45716.66666666667)</f>
        <v>45716.66667</v>
      </c>
      <c r="H62" s="1">
        <f>IFERROR(__xludf.DUMMYFUNCTION("""COMPUTED_VALUE"""),732.4)</f>
        <v>732.4</v>
      </c>
      <c r="J62" s="2">
        <f>IFERROR(__xludf.DUMMYFUNCTION("""COMPUTED_VALUE"""),45716.66666666667)</f>
        <v>45716.66667</v>
      </c>
      <c r="K62" s="1">
        <f>IFERROR(__xludf.DUMMYFUNCTION("""COMPUTED_VALUE"""),749.34)</f>
        <v>749.34</v>
      </c>
      <c r="M62" s="2">
        <f>IFERROR(__xludf.DUMMYFUNCTION("""COMPUTED_VALUE"""),45716.66666666667)</f>
        <v>45716.66667</v>
      </c>
      <c r="N62" s="1">
        <f>IFERROR(__xludf.DUMMYFUNCTION("""COMPUTED_VALUE"""),1.59775517E8)</f>
        <v>159775517</v>
      </c>
    </row>
    <row r="63">
      <c r="A63" s="2">
        <f>IFERROR(__xludf.DUMMYFUNCTION("""COMPUTED_VALUE"""),45723.66666666667)</f>
        <v>45723.66667</v>
      </c>
      <c r="B63" s="1">
        <f>IFERROR(__xludf.DUMMYFUNCTION("""COMPUTED_VALUE"""),749.34)</f>
        <v>749.34</v>
      </c>
      <c r="D63" s="2">
        <f>IFERROR(__xludf.DUMMYFUNCTION("""COMPUTED_VALUE"""),45723.66666666667)</f>
        <v>45723.66667</v>
      </c>
      <c r="E63" s="1">
        <f>IFERROR(__xludf.DUMMYFUNCTION("""COMPUTED_VALUE"""),754.85)</f>
        <v>754.85</v>
      </c>
      <c r="G63" s="2">
        <f>IFERROR(__xludf.DUMMYFUNCTION("""COMPUTED_VALUE"""),45723.66666666667)</f>
        <v>45723.66667</v>
      </c>
      <c r="H63" s="1">
        <f>IFERROR(__xludf.DUMMYFUNCTION("""COMPUTED_VALUE"""),697.69)</f>
        <v>697.69</v>
      </c>
      <c r="J63" s="2">
        <f>IFERROR(__xludf.DUMMYFUNCTION("""COMPUTED_VALUE"""),45723.66666666667)</f>
        <v>45723.66667</v>
      </c>
      <c r="K63" s="1">
        <f>IFERROR(__xludf.DUMMYFUNCTION("""COMPUTED_VALUE"""),735.02)</f>
        <v>735.02</v>
      </c>
      <c r="M63" s="2">
        <f>IFERROR(__xludf.DUMMYFUNCTION("""COMPUTED_VALUE"""),45723.66666666667)</f>
        <v>45723.66667</v>
      </c>
      <c r="N63" s="1">
        <f>IFERROR(__xludf.DUMMYFUNCTION("""COMPUTED_VALUE"""),2.22274082E8)</f>
        <v>222274082</v>
      </c>
    </row>
    <row r="64">
      <c r="A64" s="2">
        <f>IFERROR(__xludf.DUMMYFUNCTION("""COMPUTED_VALUE"""),45730.66666666667)</f>
        <v>45730.66667</v>
      </c>
      <c r="B64" s="1">
        <f>IFERROR(__xludf.DUMMYFUNCTION("""COMPUTED_VALUE"""),735.02)</f>
        <v>735.02</v>
      </c>
      <c r="D64" s="2">
        <f>IFERROR(__xludf.DUMMYFUNCTION("""COMPUTED_VALUE"""),45730.66666666667)</f>
        <v>45730.66667</v>
      </c>
      <c r="E64" s="1">
        <f>IFERROR(__xludf.DUMMYFUNCTION("""COMPUTED_VALUE"""),756.09)</f>
        <v>756.09</v>
      </c>
      <c r="G64" s="2">
        <f>IFERROR(__xludf.DUMMYFUNCTION("""COMPUTED_VALUE"""),45730.66666666667)</f>
        <v>45730.66667</v>
      </c>
      <c r="H64" s="1">
        <f>IFERROR(__xludf.DUMMYFUNCTION("""COMPUTED_VALUE"""),722.15)</f>
        <v>722.15</v>
      </c>
      <c r="J64" s="2">
        <f>IFERROR(__xludf.DUMMYFUNCTION("""COMPUTED_VALUE"""),45730.66666666667)</f>
        <v>45730.66667</v>
      </c>
      <c r="K64" s="1">
        <f>IFERROR(__xludf.DUMMYFUNCTION("""COMPUTED_VALUE"""),747.69)</f>
        <v>747.69</v>
      </c>
      <c r="M64" s="2">
        <f>IFERROR(__xludf.DUMMYFUNCTION("""COMPUTED_VALUE"""),45730.66666666667)</f>
        <v>45730.66667</v>
      </c>
      <c r="N64" s="1">
        <f>IFERROR(__xludf.DUMMYFUNCTION("""COMPUTED_VALUE"""),1.94163013E8)</f>
        <v>194163013</v>
      </c>
    </row>
    <row r="65">
      <c r="A65" s="2">
        <f>IFERROR(__xludf.DUMMYFUNCTION("""COMPUTED_VALUE"""),45737.66666666667)</f>
        <v>45737.66667</v>
      </c>
      <c r="B65" s="1">
        <f>IFERROR(__xludf.DUMMYFUNCTION("""COMPUTED_VALUE"""),747.69)</f>
        <v>747.69</v>
      </c>
      <c r="D65" s="2">
        <f>IFERROR(__xludf.DUMMYFUNCTION("""COMPUTED_VALUE"""),45737.66666666667)</f>
        <v>45737.66667</v>
      </c>
      <c r="E65" s="1">
        <f>IFERROR(__xludf.DUMMYFUNCTION("""COMPUTED_VALUE"""),780.76)</f>
        <v>780.76</v>
      </c>
      <c r="G65" s="2">
        <f>IFERROR(__xludf.DUMMYFUNCTION("""COMPUTED_VALUE"""),45737.66666666667)</f>
        <v>45737.66667</v>
      </c>
      <c r="H65" s="1">
        <f>IFERROR(__xludf.DUMMYFUNCTION("""COMPUTED_VALUE"""),747.04)</f>
        <v>747.04</v>
      </c>
      <c r="J65" s="2">
        <f>IFERROR(__xludf.DUMMYFUNCTION("""COMPUTED_VALUE"""),45737.66666666667)</f>
        <v>45737.66667</v>
      </c>
      <c r="K65" s="1">
        <f>IFERROR(__xludf.DUMMYFUNCTION("""COMPUTED_VALUE"""),775.95)</f>
        <v>775.95</v>
      </c>
      <c r="M65" s="2">
        <f>IFERROR(__xludf.DUMMYFUNCTION("""COMPUTED_VALUE"""),45737.66666666667)</f>
        <v>45737.66667</v>
      </c>
      <c r="N65" s="1">
        <f>IFERROR(__xludf.DUMMYFUNCTION("""COMPUTED_VALUE"""),2.31220991E8)</f>
        <v>231220991</v>
      </c>
    </row>
    <row r="66">
      <c r="A66" s="2">
        <f>IFERROR(__xludf.DUMMYFUNCTION("""COMPUTED_VALUE"""),45744.66666666667)</f>
        <v>45744.66667</v>
      </c>
      <c r="B66" s="1">
        <f>IFERROR(__xludf.DUMMYFUNCTION("""COMPUTED_VALUE"""),775.95)</f>
        <v>775.95</v>
      </c>
      <c r="D66" s="2">
        <f>IFERROR(__xludf.DUMMYFUNCTION("""COMPUTED_VALUE"""),45744.66666666667)</f>
        <v>45744.66667</v>
      </c>
      <c r="E66" s="1">
        <f>IFERROR(__xludf.DUMMYFUNCTION("""COMPUTED_VALUE"""),798.89)</f>
        <v>798.89</v>
      </c>
      <c r="G66" s="2">
        <f>IFERROR(__xludf.DUMMYFUNCTION("""COMPUTED_VALUE"""),45744.66666666667)</f>
        <v>45744.66667</v>
      </c>
      <c r="H66" s="1">
        <f>IFERROR(__xludf.DUMMYFUNCTION("""COMPUTED_VALUE"""),775.46)</f>
        <v>775.46</v>
      </c>
      <c r="J66" s="2">
        <f>IFERROR(__xludf.DUMMYFUNCTION("""COMPUTED_VALUE"""),45744.66666666667)</f>
        <v>45744.66667</v>
      </c>
      <c r="K66" s="1">
        <f>IFERROR(__xludf.DUMMYFUNCTION("""COMPUTED_VALUE"""),787.96)</f>
        <v>787.96</v>
      </c>
      <c r="M66" s="2">
        <f>IFERROR(__xludf.DUMMYFUNCTION("""COMPUTED_VALUE"""),45744.66666666667)</f>
        <v>45744.66667</v>
      </c>
      <c r="N66" s="1">
        <f>IFERROR(__xludf.DUMMYFUNCTION("""COMPUTED_VALUE"""),1.52361616E8)</f>
        <v>152361616</v>
      </c>
    </row>
    <row r="67">
      <c r="A67" s="2">
        <f>IFERROR(__xludf.DUMMYFUNCTION("""COMPUTED_VALUE"""),45751.66666666667)</f>
        <v>45751.66667</v>
      </c>
      <c r="B67" s="1">
        <f>IFERROR(__xludf.DUMMYFUNCTION("""COMPUTED_VALUE"""),787.96)</f>
        <v>787.96</v>
      </c>
      <c r="D67" s="2">
        <f>IFERROR(__xludf.DUMMYFUNCTION("""COMPUTED_VALUE"""),45751.66666666667)</f>
        <v>45751.66667</v>
      </c>
      <c r="E67" s="1">
        <f>IFERROR(__xludf.DUMMYFUNCTION("""COMPUTED_VALUE"""),801.92)</f>
        <v>801.92</v>
      </c>
      <c r="G67" s="2">
        <f>IFERROR(__xludf.DUMMYFUNCTION("""COMPUTED_VALUE"""),45751.66666666667)</f>
        <v>45751.66667</v>
      </c>
      <c r="H67" s="1">
        <f>IFERROR(__xludf.DUMMYFUNCTION("""COMPUTED_VALUE"""),687.33)</f>
        <v>687.33</v>
      </c>
      <c r="J67" s="2">
        <f>IFERROR(__xludf.DUMMYFUNCTION("""COMPUTED_VALUE"""),45751.66666666667)</f>
        <v>45751.66667</v>
      </c>
      <c r="K67" s="1">
        <f>IFERROR(__xludf.DUMMYFUNCTION("""COMPUTED_VALUE"""),690.3)</f>
        <v>690.3</v>
      </c>
      <c r="M67" s="2">
        <f>IFERROR(__xludf.DUMMYFUNCTION("""COMPUTED_VALUE"""),45751.66666666667)</f>
        <v>45751.66667</v>
      </c>
      <c r="N67" s="1">
        <f>IFERROR(__xludf.DUMMYFUNCTION("""COMPUTED_VALUE"""),2.48728355E8)</f>
        <v>248728355</v>
      </c>
    </row>
    <row r="68">
      <c r="A68" s="2">
        <f>IFERROR(__xludf.DUMMYFUNCTION("""COMPUTED_VALUE"""),45758.66666666667)</f>
        <v>45758.66667</v>
      </c>
      <c r="B68" s="1">
        <f>IFERROR(__xludf.DUMMYFUNCTION("""COMPUTED_VALUE"""),690.3)</f>
        <v>690.3</v>
      </c>
      <c r="D68" s="2">
        <f>IFERROR(__xludf.DUMMYFUNCTION("""COMPUTED_VALUE"""),45758.66666666667)</f>
        <v>45758.66667</v>
      </c>
      <c r="E68" s="1">
        <f>IFERROR(__xludf.DUMMYFUNCTION("""COMPUTED_VALUE"""),706.13)</f>
        <v>706.13</v>
      </c>
      <c r="G68" s="2">
        <f>IFERROR(__xludf.DUMMYFUNCTION("""COMPUTED_VALUE"""),45758.66666666667)</f>
        <v>45758.66667</v>
      </c>
      <c r="H68" s="1">
        <f>IFERROR(__xludf.DUMMYFUNCTION("""COMPUTED_VALUE"""),645.42)</f>
        <v>645.42</v>
      </c>
      <c r="J68" s="2">
        <f>IFERROR(__xludf.DUMMYFUNCTION("""COMPUTED_VALUE"""),45758.66666666667)</f>
        <v>45758.66667</v>
      </c>
      <c r="K68" s="1">
        <f>IFERROR(__xludf.DUMMYFUNCTION("""COMPUTED_VALUE"""),671.21)</f>
        <v>671.21</v>
      </c>
      <c r="M68" s="2">
        <f>IFERROR(__xludf.DUMMYFUNCTION("""COMPUTED_VALUE"""),45758.66666666667)</f>
        <v>45758.66667</v>
      </c>
      <c r="N68" s="1">
        <f>IFERROR(__xludf.DUMMYFUNCTION("""COMPUTED_VALUE"""),3.70282137E8)</f>
        <v>370282137</v>
      </c>
    </row>
    <row r="69">
      <c r="A69" s="2">
        <f>IFERROR(__xludf.DUMMYFUNCTION("""COMPUTED_VALUE"""),45764.66666666667)</f>
        <v>45764.66667</v>
      </c>
      <c r="B69" s="1">
        <f>IFERROR(__xludf.DUMMYFUNCTION("""COMPUTED_VALUE"""),671.21)</f>
        <v>671.21</v>
      </c>
      <c r="D69" s="2">
        <f>IFERROR(__xludf.DUMMYFUNCTION("""COMPUTED_VALUE"""),45764.66666666667)</f>
        <v>45764.66667</v>
      </c>
      <c r="E69" s="1">
        <f>IFERROR(__xludf.DUMMYFUNCTION("""COMPUTED_VALUE"""),702.79)</f>
        <v>702.79</v>
      </c>
      <c r="G69" s="2">
        <f>IFERROR(__xludf.DUMMYFUNCTION("""COMPUTED_VALUE"""),45764.66666666667)</f>
        <v>45764.66667</v>
      </c>
      <c r="H69" s="1">
        <f>IFERROR(__xludf.DUMMYFUNCTION("""COMPUTED_VALUE"""),667.14)</f>
        <v>667.14</v>
      </c>
      <c r="J69" s="2">
        <f>IFERROR(__xludf.DUMMYFUNCTION("""COMPUTED_VALUE"""),45764.66666666667)</f>
        <v>45764.66667</v>
      </c>
      <c r="K69" s="1">
        <f>IFERROR(__xludf.DUMMYFUNCTION("""COMPUTED_VALUE"""),691.86)</f>
        <v>691.86</v>
      </c>
      <c r="M69" s="2">
        <f>IFERROR(__xludf.DUMMYFUNCTION("""COMPUTED_VALUE"""),45764.66666666667)</f>
        <v>45764.66667</v>
      </c>
      <c r="N69" s="1">
        <f>IFERROR(__xludf.DUMMYFUNCTION("""COMPUTED_VALUE"""),1.4521939E8)</f>
        <v>145219390</v>
      </c>
    </row>
    <row r="70">
      <c r="A70" s="2">
        <f>IFERROR(__xludf.DUMMYFUNCTION("""COMPUTED_VALUE"""),45772.66666666667)</f>
        <v>45772.66667</v>
      </c>
      <c r="B70" s="1">
        <f>IFERROR(__xludf.DUMMYFUNCTION("""COMPUTED_VALUE"""),691.86)</f>
        <v>691.86</v>
      </c>
      <c r="D70" s="2">
        <f>IFERROR(__xludf.DUMMYFUNCTION("""COMPUTED_VALUE"""),45772.66666666667)</f>
        <v>45772.66667</v>
      </c>
      <c r="E70" s="1">
        <f>IFERROR(__xludf.DUMMYFUNCTION("""COMPUTED_VALUE"""),703.19)</f>
        <v>703.19</v>
      </c>
      <c r="G70" s="2">
        <f>IFERROR(__xludf.DUMMYFUNCTION("""COMPUTED_VALUE"""),45772.66666666667)</f>
        <v>45772.66667</v>
      </c>
      <c r="H70" s="1">
        <f>IFERROR(__xludf.DUMMYFUNCTION("""COMPUTED_VALUE"""),670.58)</f>
        <v>670.58</v>
      </c>
      <c r="J70" s="2">
        <f>IFERROR(__xludf.DUMMYFUNCTION("""COMPUTED_VALUE"""),45772.66666666667)</f>
        <v>45772.66667</v>
      </c>
      <c r="K70" s="1">
        <f>IFERROR(__xludf.DUMMYFUNCTION("""COMPUTED_VALUE"""),700.53)</f>
        <v>700.53</v>
      </c>
      <c r="M70" s="2">
        <f>IFERROR(__xludf.DUMMYFUNCTION("""COMPUTED_VALUE"""),45772.66666666667)</f>
        <v>45772.66667</v>
      </c>
      <c r="N70" s="1">
        <f>IFERROR(__xludf.DUMMYFUNCTION("""COMPUTED_VALUE"""),1.489479E8)</f>
        <v>148947900</v>
      </c>
    </row>
    <row r="71">
      <c r="A71" s="2">
        <f>IFERROR(__xludf.DUMMYFUNCTION("""COMPUTED_VALUE"""),45779.66666666667)</f>
        <v>45779.66667</v>
      </c>
      <c r="B71" s="1">
        <f>IFERROR(__xludf.DUMMYFUNCTION("""COMPUTED_VALUE"""),700.53)</f>
        <v>700.53</v>
      </c>
      <c r="D71" s="2">
        <f>IFERROR(__xludf.DUMMYFUNCTION("""COMPUTED_VALUE"""),45779.66666666667)</f>
        <v>45779.66667</v>
      </c>
      <c r="E71" s="1">
        <f>IFERROR(__xludf.DUMMYFUNCTION("""COMPUTED_VALUE"""),705.63)</f>
        <v>705.63</v>
      </c>
      <c r="G71" s="2">
        <f>IFERROR(__xludf.DUMMYFUNCTION("""COMPUTED_VALUE"""),45779.66666666667)</f>
        <v>45779.66667</v>
      </c>
      <c r="H71" s="1">
        <f>IFERROR(__xludf.DUMMYFUNCTION("""COMPUTED_VALUE"""),674.11)</f>
        <v>674.11</v>
      </c>
      <c r="J71" s="2">
        <f>IFERROR(__xludf.DUMMYFUNCTION("""COMPUTED_VALUE"""),45779.66666666667)</f>
        <v>45779.66667</v>
      </c>
      <c r="K71" s="1">
        <f>IFERROR(__xludf.DUMMYFUNCTION("""COMPUTED_VALUE"""),690.49)</f>
        <v>690.49</v>
      </c>
      <c r="M71" s="2">
        <f>IFERROR(__xludf.DUMMYFUNCTION("""COMPUTED_VALUE"""),45779.66666666667)</f>
        <v>45779.66667</v>
      </c>
      <c r="N71" s="1">
        <f>IFERROR(__xludf.DUMMYFUNCTION("""COMPUTED_VALUE"""),1.73926954E8)</f>
        <v>173926954</v>
      </c>
    </row>
    <row r="72">
      <c r="A72" s="2">
        <f>IFERROR(__xludf.DUMMYFUNCTION("""COMPUTED_VALUE"""),45786.66666666667)</f>
        <v>45786.66667</v>
      </c>
      <c r="B72" s="1">
        <f>IFERROR(__xludf.DUMMYFUNCTION("""COMPUTED_VALUE"""),690.49)</f>
        <v>690.49</v>
      </c>
      <c r="D72" s="2">
        <f>IFERROR(__xludf.DUMMYFUNCTION("""COMPUTED_VALUE"""),45786.66666666667)</f>
        <v>45786.66667</v>
      </c>
      <c r="E72" s="1">
        <f>IFERROR(__xludf.DUMMYFUNCTION("""COMPUTED_VALUE"""),698.68)</f>
        <v>698.68</v>
      </c>
      <c r="G72" s="2">
        <f>IFERROR(__xludf.DUMMYFUNCTION("""COMPUTED_VALUE"""),45786.66666666667)</f>
        <v>45786.66667</v>
      </c>
      <c r="H72" s="1">
        <f>IFERROR(__xludf.DUMMYFUNCTION("""COMPUTED_VALUE"""),671.25)</f>
        <v>671.25</v>
      </c>
      <c r="J72" s="2">
        <f>IFERROR(__xludf.DUMMYFUNCTION("""COMPUTED_VALUE"""),45786.66666666667)</f>
        <v>45786.66667</v>
      </c>
      <c r="K72" s="1">
        <f>IFERROR(__xludf.DUMMYFUNCTION("""COMPUTED_VALUE"""),696.06)</f>
        <v>696.06</v>
      </c>
      <c r="M72" s="2">
        <f>IFERROR(__xludf.DUMMYFUNCTION("""COMPUTED_VALUE"""),45786.66666666667)</f>
        <v>45786.66667</v>
      </c>
      <c r="N72" s="1">
        <f>IFERROR(__xludf.DUMMYFUNCTION("""COMPUTED_VALUE"""),1.92270325E8)</f>
        <v>192270325</v>
      </c>
    </row>
    <row r="73">
      <c r="A73" s="2">
        <f>IFERROR(__xludf.DUMMYFUNCTION("""COMPUTED_VALUE"""),45793.66666666667)</f>
        <v>45793.66667</v>
      </c>
      <c r="B73" s="1">
        <f>IFERROR(__xludf.DUMMYFUNCTION("""COMPUTED_VALUE"""),696.06)</f>
        <v>696.06</v>
      </c>
      <c r="D73" s="2">
        <f>IFERROR(__xludf.DUMMYFUNCTION("""COMPUTED_VALUE"""),45793.66666666667)</f>
        <v>45793.66667</v>
      </c>
      <c r="E73" s="1">
        <f>IFERROR(__xludf.DUMMYFUNCTION("""COMPUTED_VALUE"""),718.91)</f>
        <v>718.91</v>
      </c>
      <c r="G73" s="2">
        <f>IFERROR(__xludf.DUMMYFUNCTION("""COMPUTED_VALUE"""),45793.66666666667)</f>
        <v>45793.66667</v>
      </c>
      <c r="H73" s="1">
        <f>IFERROR(__xludf.DUMMYFUNCTION("""COMPUTED_VALUE"""),692.59)</f>
        <v>692.59</v>
      </c>
      <c r="J73" s="2">
        <f>IFERROR(__xludf.DUMMYFUNCTION("""COMPUTED_VALUE"""),45793.66666666667)</f>
        <v>45793.66667</v>
      </c>
      <c r="K73" s="1">
        <f>IFERROR(__xludf.DUMMYFUNCTION("""COMPUTED_VALUE"""),706.08)</f>
        <v>706.08</v>
      </c>
      <c r="M73" s="2">
        <f>IFERROR(__xludf.DUMMYFUNCTION("""COMPUTED_VALUE"""),45793.66666666667)</f>
        <v>45793.66667</v>
      </c>
      <c r="N73" s="1">
        <f>IFERROR(__xludf.DUMMYFUNCTION("""COMPUTED_VALUE"""),1.67760787E8)</f>
        <v>167760787</v>
      </c>
    </row>
    <row r="74">
      <c r="A74" s="2">
        <f>IFERROR(__xludf.DUMMYFUNCTION("""COMPUTED_VALUE"""),45800.66666666667)</f>
        <v>45800.66667</v>
      </c>
      <c r="B74" s="1">
        <f>IFERROR(__xludf.DUMMYFUNCTION("""COMPUTED_VALUE"""),706.08)</f>
        <v>706.08</v>
      </c>
      <c r="D74" s="2">
        <f>IFERROR(__xludf.DUMMYFUNCTION("""COMPUTED_VALUE"""),45800.66666666667)</f>
        <v>45800.66667</v>
      </c>
      <c r="E74" s="1">
        <f>IFERROR(__xludf.DUMMYFUNCTION("""COMPUTED_VALUE"""),706.08)</f>
        <v>706.08</v>
      </c>
      <c r="G74" s="2">
        <f>IFERROR(__xludf.DUMMYFUNCTION("""COMPUTED_VALUE"""),45800.66666666667)</f>
        <v>45800.66667</v>
      </c>
      <c r="H74" s="1">
        <f>IFERROR(__xludf.DUMMYFUNCTION("""COMPUTED_VALUE"""),664.96)</f>
        <v>664.96</v>
      </c>
      <c r="J74" s="2">
        <f>IFERROR(__xludf.DUMMYFUNCTION("""COMPUTED_VALUE"""),45800.66666666667)</f>
        <v>45800.66667</v>
      </c>
      <c r="K74" s="1">
        <f>IFERROR(__xludf.DUMMYFUNCTION("""COMPUTED_VALUE"""),674.54)</f>
        <v>674.54</v>
      </c>
      <c r="M74" s="2">
        <f>IFERROR(__xludf.DUMMYFUNCTION("""COMPUTED_VALUE"""),45800.66666666667)</f>
        <v>45800.66667</v>
      </c>
      <c r="N74" s="1">
        <f>IFERROR(__xludf.DUMMYFUNCTION("""COMPUTED_VALUE"""),1.50915862E8)</f>
        <v>150915862</v>
      </c>
    </row>
    <row r="75">
      <c r="A75" s="2">
        <f>IFERROR(__xludf.DUMMYFUNCTION("""COMPUTED_VALUE"""),45807.66666666667)</f>
        <v>45807.66667</v>
      </c>
      <c r="B75" s="1">
        <f>IFERROR(__xludf.DUMMYFUNCTION("""COMPUTED_VALUE"""),674.54)</f>
        <v>674.54</v>
      </c>
      <c r="D75" s="2">
        <f>IFERROR(__xludf.DUMMYFUNCTION("""COMPUTED_VALUE"""),45807.66666666667)</f>
        <v>45807.66667</v>
      </c>
      <c r="E75" s="1">
        <f>IFERROR(__xludf.DUMMYFUNCTION("""COMPUTED_VALUE"""),683.84)</f>
        <v>683.84</v>
      </c>
      <c r="G75" s="2">
        <f>IFERROR(__xludf.DUMMYFUNCTION("""COMPUTED_VALUE"""),45807.66666666667)</f>
        <v>45807.66667</v>
      </c>
      <c r="H75" s="1">
        <f>IFERROR(__xludf.DUMMYFUNCTION("""COMPUTED_VALUE"""),664.29)</f>
        <v>664.29</v>
      </c>
      <c r="J75" s="2">
        <f>IFERROR(__xludf.DUMMYFUNCTION("""COMPUTED_VALUE"""),45807.66666666667)</f>
        <v>45807.66667</v>
      </c>
      <c r="K75" s="1">
        <f>IFERROR(__xludf.DUMMYFUNCTION("""COMPUTED_VALUE"""),671.43)</f>
        <v>671.43</v>
      </c>
      <c r="M75" s="2">
        <f>IFERROR(__xludf.DUMMYFUNCTION("""COMPUTED_VALUE"""),45807.66666666667)</f>
        <v>45807.66667</v>
      </c>
      <c r="N75" s="1">
        <f>IFERROR(__xludf.DUMMYFUNCTION("""COMPUTED_VALUE"""),1.34517623E8)</f>
        <v>134517623</v>
      </c>
    </row>
    <row r="76">
      <c r="A76" s="2">
        <f>IFERROR(__xludf.DUMMYFUNCTION("""COMPUTED_VALUE"""),45814.66666666667)</f>
        <v>45814.66667</v>
      </c>
      <c r="B76" s="1">
        <f>IFERROR(__xludf.DUMMYFUNCTION("""COMPUTED_VALUE"""),671.43)</f>
        <v>671.43</v>
      </c>
      <c r="D76" s="2">
        <f>IFERROR(__xludf.DUMMYFUNCTION("""COMPUTED_VALUE"""),45814.66666666667)</f>
        <v>45814.66667</v>
      </c>
      <c r="E76" s="1">
        <f>IFERROR(__xludf.DUMMYFUNCTION("""COMPUTED_VALUE"""),690.08)</f>
        <v>690.08</v>
      </c>
      <c r="G76" s="2">
        <f>IFERROR(__xludf.DUMMYFUNCTION("""COMPUTED_VALUE"""),45814.66666666667)</f>
        <v>45814.66667</v>
      </c>
      <c r="H76" s="1">
        <f>IFERROR(__xludf.DUMMYFUNCTION("""COMPUTED_VALUE"""),669.82)</f>
        <v>669.82</v>
      </c>
      <c r="J76" s="2">
        <f>IFERROR(__xludf.DUMMYFUNCTION("""COMPUTED_VALUE"""),45814.66666666667)</f>
        <v>45814.66667</v>
      </c>
      <c r="K76" s="1">
        <f>IFERROR(__xludf.DUMMYFUNCTION("""COMPUTED_VALUE"""),686.39)</f>
        <v>686.39</v>
      </c>
      <c r="M76" s="2">
        <f>IFERROR(__xludf.DUMMYFUNCTION("""COMPUTED_VALUE"""),45814.66666666667)</f>
        <v>45814.66667</v>
      </c>
      <c r="N76" s="1">
        <f>IFERROR(__xludf.DUMMYFUNCTION("""COMPUTED_VALUE"""),1.66761403E8)</f>
        <v>166761403</v>
      </c>
    </row>
    <row r="77">
      <c r="A77" s="2">
        <f>IFERROR(__xludf.DUMMYFUNCTION("""COMPUTED_VALUE"""),45821.66666666667)</f>
        <v>45821.66667</v>
      </c>
      <c r="B77" s="1">
        <f>IFERROR(__xludf.DUMMYFUNCTION("""COMPUTED_VALUE"""),686.39)</f>
        <v>686.39</v>
      </c>
      <c r="D77" s="2">
        <f>IFERROR(__xludf.DUMMYFUNCTION("""COMPUTED_VALUE"""),45821.66666666667)</f>
        <v>45821.66667</v>
      </c>
      <c r="E77" s="1">
        <f>IFERROR(__xludf.DUMMYFUNCTION("""COMPUTED_VALUE"""),734.56)</f>
        <v>734.56</v>
      </c>
      <c r="G77" s="2">
        <f>IFERROR(__xludf.DUMMYFUNCTION("""COMPUTED_VALUE"""),45821.66666666667)</f>
        <v>45821.66667</v>
      </c>
      <c r="H77" s="1">
        <f>IFERROR(__xludf.DUMMYFUNCTION("""COMPUTED_VALUE"""),683.84)</f>
        <v>683.84</v>
      </c>
      <c r="J77" s="2">
        <f>IFERROR(__xludf.DUMMYFUNCTION("""COMPUTED_VALUE"""),45821.66666666667)</f>
        <v>45821.66667</v>
      </c>
      <c r="K77" s="1">
        <f>IFERROR(__xludf.DUMMYFUNCTION("""COMPUTED_VALUE"""),730.76)</f>
        <v>730.76</v>
      </c>
      <c r="M77" s="2">
        <f>IFERROR(__xludf.DUMMYFUNCTION("""COMPUTED_VALUE"""),45821.66666666667)</f>
        <v>45821.66667</v>
      </c>
      <c r="N77" s="1">
        <f>IFERROR(__xludf.DUMMYFUNCTION("""COMPUTED_VALUE"""),2.12030709E8)</f>
        <v>212030709</v>
      </c>
    </row>
    <row r="78">
      <c r="A78" s="2">
        <f>IFERROR(__xludf.DUMMYFUNCTION("""COMPUTED_VALUE"""),45828.66666666667)</f>
        <v>45828.66667</v>
      </c>
      <c r="B78" s="1">
        <f>IFERROR(__xludf.DUMMYFUNCTION("""COMPUTED_VALUE"""),730.76)</f>
        <v>730.76</v>
      </c>
      <c r="D78" s="2">
        <f>IFERROR(__xludf.DUMMYFUNCTION("""COMPUTED_VALUE"""),45828.66666666667)</f>
        <v>45828.66667</v>
      </c>
      <c r="E78" s="1">
        <f>IFERROR(__xludf.DUMMYFUNCTION("""COMPUTED_VALUE"""),750.03)</f>
        <v>750.03</v>
      </c>
      <c r="G78" s="2">
        <f>IFERROR(__xludf.DUMMYFUNCTION("""COMPUTED_VALUE"""),45828.66666666667)</f>
        <v>45828.66667</v>
      </c>
      <c r="H78" s="1">
        <f>IFERROR(__xludf.DUMMYFUNCTION("""COMPUTED_VALUE"""),723.56)</f>
        <v>723.56</v>
      </c>
      <c r="J78" s="2">
        <f>IFERROR(__xludf.DUMMYFUNCTION("""COMPUTED_VALUE"""),45828.66666666667)</f>
        <v>45828.66667</v>
      </c>
      <c r="K78" s="1">
        <f>IFERROR(__xludf.DUMMYFUNCTION("""COMPUTED_VALUE"""),746.8)</f>
        <v>746.8</v>
      </c>
      <c r="M78" s="2">
        <f>IFERROR(__xludf.DUMMYFUNCTION("""COMPUTED_VALUE"""),45828.66666666667)</f>
        <v>45828.66667</v>
      </c>
      <c r="N78" s="1">
        <f>IFERROR(__xludf.DUMMYFUNCTION("""COMPUTED_VALUE"""),2.25844014E8)</f>
        <v>225844014</v>
      </c>
    </row>
    <row r="79">
      <c r="A79" s="2">
        <f>IFERROR(__xludf.DUMMYFUNCTION("""COMPUTED_VALUE"""),45835.66666666667)</f>
        <v>45835.66667</v>
      </c>
      <c r="B79" s="1">
        <f>IFERROR(__xludf.DUMMYFUNCTION("""COMPUTED_VALUE"""),746.8)</f>
        <v>746.8</v>
      </c>
      <c r="D79" s="2">
        <f>IFERROR(__xludf.DUMMYFUNCTION("""COMPUTED_VALUE"""),45835.66666666667)</f>
        <v>45835.66667</v>
      </c>
      <c r="E79" s="1">
        <f>IFERROR(__xludf.DUMMYFUNCTION("""COMPUTED_VALUE"""),760.81)</f>
        <v>760.81</v>
      </c>
      <c r="G79" s="2">
        <f>IFERROR(__xludf.DUMMYFUNCTION("""COMPUTED_VALUE"""),45835.66666666667)</f>
        <v>45835.66667</v>
      </c>
      <c r="H79" s="1">
        <f>IFERROR(__xludf.DUMMYFUNCTION("""COMPUTED_VALUE"""),704.43)</f>
        <v>704.43</v>
      </c>
      <c r="J79" s="2">
        <f>IFERROR(__xludf.DUMMYFUNCTION("""COMPUTED_VALUE"""),45835.66666666667)</f>
        <v>45835.66667</v>
      </c>
      <c r="K79" s="1">
        <f>IFERROR(__xludf.DUMMYFUNCTION("""COMPUTED_VALUE"""),713.39)</f>
        <v>713.39</v>
      </c>
      <c r="M79" s="2">
        <f>IFERROR(__xludf.DUMMYFUNCTION("""COMPUTED_VALUE"""),45835.66666666667)</f>
        <v>45835.66667</v>
      </c>
      <c r="N79" s="1">
        <f>IFERROR(__xludf.DUMMYFUNCTION("""COMPUTED_VALUE"""),2.48206667E8)</f>
        <v>248206667</v>
      </c>
    </row>
    <row r="80">
      <c r="A80" s="2">
        <f>IFERROR(__xludf.DUMMYFUNCTION("""COMPUTED_VALUE"""),45841.54166666667)</f>
        <v>45841.54167</v>
      </c>
      <c r="B80" s="1">
        <f>IFERROR(__xludf.DUMMYFUNCTION("""COMPUTED_VALUE"""),713.39)</f>
        <v>713.39</v>
      </c>
      <c r="D80" s="2">
        <f>IFERROR(__xludf.DUMMYFUNCTION("""COMPUTED_VALUE"""),45841.54166666667)</f>
        <v>45841.54167</v>
      </c>
      <c r="E80" s="1">
        <f>IFERROR(__xludf.DUMMYFUNCTION("""COMPUTED_VALUE"""),735.23)</f>
        <v>735.23</v>
      </c>
      <c r="G80" s="2">
        <f>IFERROR(__xludf.DUMMYFUNCTION("""COMPUTED_VALUE"""),45841.54166666667)</f>
        <v>45841.54167</v>
      </c>
      <c r="H80" s="1">
        <f>IFERROR(__xludf.DUMMYFUNCTION("""COMPUTED_VALUE"""),702.0)</f>
        <v>702</v>
      </c>
      <c r="J80" s="2">
        <f>IFERROR(__xludf.DUMMYFUNCTION("""COMPUTED_VALUE"""),45841.54166666667)</f>
        <v>45841.54167</v>
      </c>
      <c r="K80" s="1">
        <f>IFERROR(__xludf.DUMMYFUNCTION("""COMPUTED_VALUE"""),733.23)</f>
        <v>733.23</v>
      </c>
      <c r="M80" s="2">
        <f>IFERROR(__xludf.DUMMYFUNCTION("""COMPUTED_VALUE"""),45841.54166666667)</f>
        <v>45841.54167</v>
      </c>
      <c r="N80" s="1">
        <f>IFERROR(__xludf.DUMMYFUNCTION("""COMPUTED_VALUE"""),1.20240787E8)</f>
        <v>120240787</v>
      </c>
    </row>
    <row r="81">
      <c r="A81" s="2">
        <f>IFERROR(__xludf.DUMMYFUNCTION("""COMPUTED_VALUE"""),45849.66666666667)</f>
        <v>45849.66667</v>
      </c>
      <c r="B81" s="1">
        <f>IFERROR(__xludf.DUMMYFUNCTION("""COMPUTED_VALUE"""),733.23)</f>
        <v>733.23</v>
      </c>
      <c r="D81" s="2">
        <f>IFERROR(__xludf.DUMMYFUNCTION("""COMPUTED_VALUE"""),45849.66666666667)</f>
        <v>45849.66667</v>
      </c>
      <c r="E81" s="1">
        <f>IFERROR(__xludf.DUMMYFUNCTION("""COMPUTED_VALUE"""),761.72)</f>
        <v>761.72</v>
      </c>
      <c r="G81" s="2">
        <f>IFERROR(__xludf.DUMMYFUNCTION("""COMPUTED_VALUE"""),45849.66666666667)</f>
        <v>45849.66667</v>
      </c>
      <c r="H81" s="1">
        <f>IFERROR(__xludf.DUMMYFUNCTION("""COMPUTED_VALUE"""),719.93)</f>
        <v>719.93</v>
      </c>
      <c r="J81" s="2">
        <f>IFERROR(__xludf.DUMMYFUNCTION("""COMPUTED_VALUE"""),45849.66666666667)</f>
        <v>45849.66667</v>
      </c>
      <c r="K81" s="1">
        <f>IFERROR(__xludf.DUMMYFUNCTION("""COMPUTED_VALUE"""),759.4)</f>
        <v>759.4</v>
      </c>
      <c r="M81" s="2">
        <f>IFERROR(__xludf.DUMMYFUNCTION("""COMPUTED_VALUE"""),45849.66666666667)</f>
        <v>45849.66667</v>
      </c>
      <c r="N81" s="1">
        <f>IFERROR(__xludf.DUMMYFUNCTION("""COMPUTED_VALUE"""),1.72292456E8)</f>
        <v>172292456</v>
      </c>
    </row>
    <row r="82">
      <c r="A82" s="2">
        <f>IFERROR(__xludf.DUMMYFUNCTION("""COMPUTED_VALUE"""),45856.66666666667)</f>
        <v>45856.66667</v>
      </c>
      <c r="B82" s="1">
        <f>IFERROR(__xludf.DUMMYFUNCTION("""COMPUTED_VALUE"""),759.4)</f>
        <v>759.4</v>
      </c>
      <c r="D82" s="2">
        <f>IFERROR(__xludf.DUMMYFUNCTION("""COMPUTED_VALUE"""),45856.66666666667)</f>
        <v>45856.66667</v>
      </c>
      <c r="E82" s="1">
        <f>IFERROR(__xludf.DUMMYFUNCTION("""COMPUTED_VALUE"""),759.4)</f>
        <v>759.4</v>
      </c>
      <c r="G82" s="2">
        <f>IFERROR(__xludf.DUMMYFUNCTION("""COMPUTED_VALUE"""),45856.66666666667)</f>
        <v>45856.66667</v>
      </c>
      <c r="H82" s="1">
        <f>IFERROR(__xludf.DUMMYFUNCTION("""COMPUTED_VALUE"""),710.93)</f>
        <v>710.93</v>
      </c>
      <c r="J82" s="2">
        <f>IFERROR(__xludf.DUMMYFUNCTION("""COMPUTED_VALUE"""),45856.66666666667)</f>
        <v>45856.66667</v>
      </c>
      <c r="K82" s="1">
        <f>IFERROR(__xludf.DUMMYFUNCTION("""COMPUTED_VALUE"""),717.21)</f>
        <v>717.21</v>
      </c>
      <c r="M82" s="2">
        <f>IFERROR(__xludf.DUMMYFUNCTION("""COMPUTED_VALUE"""),45856.66666666667)</f>
        <v>45856.66667</v>
      </c>
      <c r="N82" s="1">
        <f>IFERROR(__xludf.DUMMYFUNCTION("""COMPUTED_VALUE"""),2.3837544E8)</f>
        <v>238375440</v>
      </c>
    </row>
    <row r="83">
      <c r="A83" s="2">
        <f>IFERROR(__xludf.DUMMYFUNCTION("""COMPUTED_VALUE"""),45863.66666666667)</f>
        <v>45863.66667</v>
      </c>
      <c r="B83" s="1">
        <f>IFERROR(__xludf.DUMMYFUNCTION("""COMPUTED_VALUE"""),717.21)</f>
        <v>717.21</v>
      </c>
      <c r="D83" s="2">
        <f>IFERROR(__xludf.DUMMYFUNCTION("""COMPUTED_VALUE"""),45863.66666666667)</f>
        <v>45863.66667</v>
      </c>
      <c r="E83" s="1">
        <f>IFERROR(__xludf.DUMMYFUNCTION("""COMPUTED_VALUE"""),740.95)</f>
        <v>740.95</v>
      </c>
      <c r="G83" s="2">
        <f>IFERROR(__xludf.DUMMYFUNCTION("""COMPUTED_VALUE"""),45863.66666666667)</f>
        <v>45863.66667</v>
      </c>
      <c r="H83" s="1">
        <f>IFERROR(__xludf.DUMMYFUNCTION("""COMPUTED_VALUE"""),714.14)</f>
        <v>714.14</v>
      </c>
      <c r="J83" s="2">
        <f>IFERROR(__xludf.DUMMYFUNCTION("""COMPUTED_VALUE"""),45863.66666666667)</f>
        <v>45863.66667</v>
      </c>
      <c r="K83" s="1">
        <f>IFERROR(__xludf.DUMMYFUNCTION("""COMPUTED_VALUE"""),736.91)</f>
        <v>736.91</v>
      </c>
      <c r="M83" s="2">
        <f>IFERROR(__xludf.DUMMYFUNCTION("""COMPUTED_VALUE"""),45863.66666666667)</f>
        <v>45863.66667</v>
      </c>
      <c r="N83" s="1">
        <f>IFERROR(__xludf.DUMMYFUNCTION("""COMPUTED_VALUE"""),1.85300184E8)</f>
        <v>185300184</v>
      </c>
    </row>
    <row r="84">
      <c r="A84" s="2">
        <f>IFERROR(__xludf.DUMMYFUNCTION("""COMPUTED_VALUE"""),45870.66666666667)</f>
        <v>45870.66667</v>
      </c>
      <c r="B84" s="1">
        <f>IFERROR(__xludf.DUMMYFUNCTION("""COMPUTED_VALUE"""),736.91)</f>
        <v>736.91</v>
      </c>
      <c r="D84" s="2">
        <f>IFERROR(__xludf.DUMMYFUNCTION("""COMPUTED_VALUE"""),45870.66666666667)</f>
        <v>45870.66667</v>
      </c>
      <c r="E84" s="1">
        <f>IFERROR(__xludf.DUMMYFUNCTION("""COMPUTED_VALUE"""),751.82)</f>
        <v>751.82</v>
      </c>
      <c r="G84" s="2">
        <f>IFERROR(__xludf.DUMMYFUNCTION("""COMPUTED_VALUE"""),45870.66666666667)</f>
        <v>45870.66667</v>
      </c>
      <c r="H84" s="1">
        <f>IFERROR(__xludf.DUMMYFUNCTION("""COMPUTED_VALUE"""),722.28)</f>
        <v>722.28</v>
      </c>
      <c r="J84" s="2">
        <f>IFERROR(__xludf.DUMMYFUNCTION("""COMPUTED_VALUE"""),45870.66666666667)</f>
        <v>45870.66667</v>
      </c>
      <c r="K84" s="1">
        <f>IFERROR(__xludf.DUMMYFUNCTION("""COMPUTED_VALUE"""),727.02)</f>
        <v>727.02</v>
      </c>
      <c r="M84" s="2">
        <f>IFERROR(__xludf.DUMMYFUNCTION("""COMPUTED_VALUE"""),45870.66666666667)</f>
        <v>45870.66667</v>
      </c>
      <c r="N84" s="1">
        <f>IFERROR(__xludf.DUMMYFUNCTION("""COMPUTED_VALUE"""),1.73736977E8)</f>
        <v>173736977</v>
      </c>
    </row>
    <row r="85">
      <c r="A85" s="2">
        <f>IFERROR(__xludf.DUMMYFUNCTION("""COMPUTED_VALUE"""),45877.66666666667)</f>
        <v>45877.66667</v>
      </c>
      <c r="B85" s="1">
        <f>IFERROR(__xludf.DUMMYFUNCTION("""COMPUTED_VALUE"""),727.02)</f>
        <v>727.02</v>
      </c>
      <c r="D85" s="2">
        <f>IFERROR(__xludf.DUMMYFUNCTION("""COMPUTED_VALUE"""),45877.66666666667)</f>
        <v>45877.66667</v>
      </c>
      <c r="E85" s="1">
        <f>IFERROR(__xludf.DUMMYFUNCTION("""COMPUTED_VALUE"""),731.09)</f>
        <v>731.09</v>
      </c>
      <c r="G85" s="2">
        <f>IFERROR(__xludf.DUMMYFUNCTION("""COMPUTED_VALUE"""),45877.66666666667)</f>
        <v>45877.66667</v>
      </c>
      <c r="H85" s="1">
        <f>IFERROR(__xludf.DUMMYFUNCTION("""COMPUTED_VALUE"""),710.05)</f>
        <v>710.05</v>
      </c>
      <c r="J85" s="2">
        <f>IFERROR(__xludf.DUMMYFUNCTION("""COMPUTED_VALUE"""),45877.66666666667)</f>
        <v>45877.66667</v>
      </c>
      <c r="K85" s="1">
        <f>IFERROR(__xludf.DUMMYFUNCTION("""COMPUTED_VALUE"""),722.74)</f>
        <v>722.74</v>
      </c>
      <c r="M85" s="2">
        <f>IFERROR(__xludf.DUMMYFUNCTION("""COMPUTED_VALUE"""),45877.66666666667)</f>
        <v>45877.66667</v>
      </c>
      <c r="N85" s="1">
        <f>IFERROR(__xludf.DUMMYFUNCTION("""COMPUTED_VALUE"""),1.91410222E8)</f>
        <v>191410222</v>
      </c>
    </row>
    <row r="86">
      <c r="A86" s="2">
        <f>IFERROR(__xludf.DUMMYFUNCTION("""COMPUTED_VALUE"""),45884.66666666667)</f>
        <v>45884.66667</v>
      </c>
      <c r="B86" s="1">
        <f>IFERROR(__xludf.DUMMYFUNCTION("""COMPUTED_VALUE"""),722.74)</f>
        <v>722.74</v>
      </c>
      <c r="D86" s="2">
        <f>IFERROR(__xludf.DUMMYFUNCTION("""COMPUTED_VALUE"""),45884.66666666667)</f>
        <v>45884.66667</v>
      </c>
      <c r="E86" s="1">
        <f>IFERROR(__xludf.DUMMYFUNCTION("""COMPUTED_VALUE"""),732.27)</f>
        <v>732.27</v>
      </c>
      <c r="G86" s="2">
        <f>IFERROR(__xludf.DUMMYFUNCTION("""COMPUTED_VALUE"""),45884.66666666667)</f>
        <v>45884.66667</v>
      </c>
      <c r="H86" s="1">
        <f>IFERROR(__xludf.DUMMYFUNCTION("""COMPUTED_VALUE"""),714.59)</f>
        <v>714.59</v>
      </c>
      <c r="J86" s="2">
        <f>IFERROR(__xludf.DUMMYFUNCTION("""COMPUTED_VALUE"""),45884.66666666667)</f>
        <v>45884.66667</v>
      </c>
      <c r="K86" s="1">
        <f>IFERROR(__xludf.DUMMYFUNCTION("""COMPUTED_VALUE"""),724.41)</f>
        <v>724.41</v>
      </c>
      <c r="M86" s="2">
        <f>IFERROR(__xludf.DUMMYFUNCTION("""COMPUTED_VALUE"""),45884.66666666667)</f>
        <v>45884.66667</v>
      </c>
      <c r="N86" s="1">
        <f>IFERROR(__xludf.DUMMYFUNCTION("""COMPUTED_VALUE"""),1.57604235E8)</f>
        <v>157604235</v>
      </c>
    </row>
    <row r="87">
      <c r="A87" s="2">
        <f>IFERROR(__xludf.DUMMYFUNCTION("""COMPUTED_VALUE"""),45891.66666666667)</f>
        <v>45891.66667</v>
      </c>
      <c r="B87" s="1">
        <f>IFERROR(__xludf.DUMMYFUNCTION("""COMPUTED_VALUE"""),724.41)</f>
        <v>724.41</v>
      </c>
      <c r="D87" s="2">
        <f>IFERROR(__xludf.DUMMYFUNCTION("""COMPUTED_VALUE"""),45891.66666666667)</f>
        <v>45891.66667</v>
      </c>
      <c r="E87" s="1">
        <f>IFERROR(__xludf.DUMMYFUNCTION("""COMPUTED_VALUE"""),748.19)</f>
        <v>748.19</v>
      </c>
      <c r="G87" s="2">
        <f>IFERROR(__xludf.DUMMYFUNCTION("""COMPUTED_VALUE"""),45891.66666666667)</f>
        <v>45891.66667</v>
      </c>
      <c r="H87" s="1">
        <f>IFERROR(__xludf.DUMMYFUNCTION("""COMPUTED_VALUE"""),715.76)</f>
        <v>715.76</v>
      </c>
      <c r="J87" s="2">
        <f>IFERROR(__xludf.DUMMYFUNCTION("""COMPUTED_VALUE"""),45891.66666666667)</f>
        <v>45891.66667</v>
      </c>
      <c r="K87" s="1">
        <f>IFERROR(__xludf.DUMMYFUNCTION("""COMPUTED_VALUE"""),746.98)</f>
        <v>746.98</v>
      </c>
      <c r="M87" s="2">
        <f>IFERROR(__xludf.DUMMYFUNCTION("""COMPUTED_VALUE"""),45891.66666666667)</f>
        <v>45891.66667</v>
      </c>
      <c r="N87" s="1">
        <f>IFERROR(__xludf.DUMMYFUNCTION("""COMPUTED_VALUE"""),1.57050455E8)</f>
        <v>157050455</v>
      </c>
    </row>
    <row r="88">
      <c r="A88" s="2">
        <f>IFERROR(__xludf.DUMMYFUNCTION("""COMPUTED_VALUE"""),45898.66666666667)</f>
        <v>45898.66667</v>
      </c>
      <c r="B88" s="1">
        <f>IFERROR(__xludf.DUMMYFUNCTION("""COMPUTED_VALUE"""),746.98)</f>
        <v>746.98</v>
      </c>
      <c r="D88" s="2">
        <f>IFERROR(__xludf.DUMMYFUNCTION("""COMPUTED_VALUE"""),45898.66666666667)</f>
        <v>45898.66667</v>
      </c>
      <c r="E88" s="1">
        <f>IFERROR(__xludf.DUMMYFUNCTION("""COMPUTED_VALUE"""),766.9)</f>
        <v>766.9</v>
      </c>
      <c r="G88" s="2">
        <f>IFERROR(__xludf.DUMMYFUNCTION("""COMPUTED_VALUE"""),45898.66666666667)</f>
        <v>45898.66667</v>
      </c>
      <c r="H88" s="1">
        <f>IFERROR(__xludf.DUMMYFUNCTION("""COMPUTED_VALUE"""),740.74)</f>
        <v>740.74</v>
      </c>
      <c r="J88" s="2">
        <f>IFERROR(__xludf.DUMMYFUNCTION("""COMPUTED_VALUE"""),45898.66666666667)</f>
        <v>45898.66667</v>
      </c>
      <c r="K88" s="1">
        <f>IFERROR(__xludf.DUMMYFUNCTION("""COMPUTED_VALUE"""),764.27)</f>
        <v>764.27</v>
      </c>
      <c r="M88" s="2">
        <f>IFERROR(__xludf.DUMMYFUNCTION("""COMPUTED_VALUE"""),45898.66666666667)</f>
        <v>45898.66667</v>
      </c>
      <c r="N88" s="1">
        <f>IFERROR(__xludf.DUMMYFUNCTION("""COMPUTED_VALUE"""),1.4998204E8)</f>
        <v>149982040</v>
      </c>
    </row>
    <row r="89">
      <c r="A89" s="2">
        <f>IFERROR(__xludf.DUMMYFUNCTION("""COMPUTED_VALUE"""),45905.66666666667)</f>
        <v>45905.66667</v>
      </c>
      <c r="B89" s="1">
        <f>IFERROR(__xludf.DUMMYFUNCTION("""COMPUTED_VALUE"""),764.27)</f>
        <v>764.27</v>
      </c>
      <c r="D89" s="2">
        <f>IFERROR(__xludf.DUMMYFUNCTION("""COMPUTED_VALUE"""),45905.66666666667)</f>
        <v>45905.66667</v>
      </c>
      <c r="E89" s="1">
        <f>IFERROR(__xludf.DUMMYFUNCTION("""COMPUTED_VALUE"""),770.47)</f>
        <v>770.47</v>
      </c>
      <c r="G89" s="2">
        <f>IFERROR(__xludf.DUMMYFUNCTION("""COMPUTED_VALUE"""),45905.66666666667)</f>
        <v>45905.66667</v>
      </c>
      <c r="H89" s="1">
        <f>IFERROR(__xludf.DUMMYFUNCTION("""COMPUTED_VALUE"""),730.14)</f>
        <v>730.14</v>
      </c>
      <c r="J89" s="2">
        <f>IFERROR(__xludf.DUMMYFUNCTION("""COMPUTED_VALUE"""),45905.66666666667)</f>
        <v>45905.66667</v>
      </c>
      <c r="K89" s="1">
        <f>IFERROR(__xludf.DUMMYFUNCTION("""COMPUTED_VALUE"""),731.0)</f>
        <v>731</v>
      </c>
      <c r="M89" s="2">
        <f>IFERROR(__xludf.DUMMYFUNCTION("""COMPUTED_VALUE"""),45905.66666666667)</f>
        <v>45905.66667</v>
      </c>
      <c r="N89" s="1">
        <f>IFERROR(__xludf.DUMMYFUNCTION("""COMPUTED_VALUE"""),1.29855297E8)</f>
        <v>129855297</v>
      </c>
    </row>
    <row r="90">
      <c r="A90" s="2">
        <f>IFERROR(__xludf.DUMMYFUNCTION("""COMPUTED_VALUE"""),45912.66666666667)</f>
        <v>45912.66667</v>
      </c>
      <c r="B90" s="1">
        <f>IFERROR(__xludf.DUMMYFUNCTION("""COMPUTED_VALUE"""),731.0)</f>
        <v>731</v>
      </c>
      <c r="D90" s="2">
        <f>IFERROR(__xludf.DUMMYFUNCTION("""COMPUTED_VALUE"""),45912.66666666667)</f>
        <v>45912.66667</v>
      </c>
      <c r="E90" s="1">
        <f>IFERROR(__xludf.DUMMYFUNCTION("""COMPUTED_VALUE"""),757.9)</f>
        <v>757.9</v>
      </c>
      <c r="G90" s="2">
        <f>IFERROR(__xludf.DUMMYFUNCTION("""COMPUTED_VALUE"""),45912.66666666667)</f>
        <v>45912.66667</v>
      </c>
      <c r="H90" s="1">
        <f>IFERROR(__xludf.DUMMYFUNCTION("""COMPUTED_VALUE"""),725.52)</f>
        <v>725.52</v>
      </c>
      <c r="J90" s="2">
        <f>IFERROR(__xludf.DUMMYFUNCTION("""COMPUTED_VALUE"""),45912.66666666667)</f>
        <v>45912.66667</v>
      </c>
      <c r="K90" s="1">
        <f>IFERROR(__xludf.DUMMYFUNCTION("""COMPUTED_VALUE"""),748.47)</f>
        <v>748.47</v>
      </c>
      <c r="M90" s="2">
        <f>IFERROR(__xludf.DUMMYFUNCTION("""COMPUTED_VALUE"""),45912.66666666667)</f>
        <v>45912.66667</v>
      </c>
      <c r="N90" s="1">
        <f>IFERROR(__xludf.DUMMYFUNCTION("""COMPUTED_VALUE"""),1.36581285E8)</f>
        <v>136581285</v>
      </c>
    </row>
    <row r="91">
      <c r="A91" s="2">
        <f>IFERROR(__xludf.DUMMYFUNCTION("""COMPUTED_VALUE"""),45919.66666666667)</f>
        <v>45919.66667</v>
      </c>
      <c r="B91" s="1">
        <f>IFERROR(__xludf.DUMMYFUNCTION("""COMPUTED_VALUE"""),748.47)</f>
        <v>748.47</v>
      </c>
      <c r="D91" s="2">
        <f>IFERROR(__xludf.DUMMYFUNCTION("""COMPUTED_VALUE"""),45919.66666666667)</f>
        <v>45919.66667</v>
      </c>
      <c r="E91" s="1">
        <f>IFERROR(__xludf.DUMMYFUNCTION("""COMPUTED_VALUE"""),769.12)</f>
        <v>769.12</v>
      </c>
      <c r="G91" s="2">
        <f>IFERROR(__xludf.DUMMYFUNCTION("""COMPUTED_VALUE"""),45919.66666666667)</f>
        <v>45919.66667</v>
      </c>
      <c r="H91" s="1">
        <f>IFERROR(__xludf.DUMMYFUNCTION("""COMPUTED_VALUE"""),744.22)</f>
        <v>744.22</v>
      </c>
      <c r="J91" s="2">
        <f>IFERROR(__xludf.DUMMYFUNCTION("""COMPUTED_VALUE"""),45919.66666666667)</f>
        <v>45919.66667</v>
      </c>
      <c r="K91" s="1">
        <f>IFERROR(__xludf.DUMMYFUNCTION("""COMPUTED_VALUE"""),749.77)</f>
        <v>749.77</v>
      </c>
      <c r="M91" s="2">
        <f>IFERROR(__xludf.DUMMYFUNCTION("""COMPUTED_VALUE"""),45919.66666666667)</f>
        <v>45919.66667</v>
      </c>
      <c r="N91" s="1">
        <f>IFERROR(__xludf.DUMMYFUNCTION("""COMPUTED_VALUE"""),1.89428175E8)</f>
        <v>189428175</v>
      </c>
    </row>
  </sheetData>
  <drawing r:id="rId1"/>
</worksheet>
</file>