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IFERROR(__xludf.DUMMYFUNCTION("GOOGLEFINANCE(""DJUSOS"",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IFERROR(__xludf.DUMMYFUNCTION("GOOGLEFINANCE(""DJUSOS"",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IFERROR(__xludf.DUMMYFUNCTION("GOOGLEFINANCE(""DJUSOS"",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IFERROR(__xludf.DUMMYFUNCTION("GOOGLEFINANCE(""DJUSOS"",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IFERROR(__xludf.DUMMYFUNCTION("GOOGLEFINANCE(""DJUSOS"",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IFERROR(__xludf.DUMMYFUNCTION("""COMPUTED_VALUE"""),1029.72)</f>
        <v>1029.72</v>
      </c>
      <c r="D2" s="2">
        <f>IFERROR(__xludf.DUMMYFUNCTION("""COMPUTED_VALUE"""),45296.66666666667)</f>
        <v>45296.66667</v>
      </c>
      <c r="E2" s="1">
        <f>IFERROR(__xludf.DUMMYFUNCTION("""COMPUTED_VALUE"""),1070.81)</f>
        <v>1070.81</v>
      </c>
      <c r="G2" s="2">
        <f>IFERROR(__xludf.DUMMYFUNCTION("""COMPUTED_VALUE"""),45296.66666666667)</f>
        <v>45296.66667</v>
      </c>
      <c r="H2" s="1">
        <f>IFERROR(__xludf.DUMMYFUNCTION("""COMPUTED_VALUE"""),1028.34)</f>
        <v>1028.34</v>
      </c>
      <c r="J2" s="2">
        <f>IFERROR(__xludf.DUMMYFUNCTION("""COMPUTED_VALUE"""),45296.66666666667)</f>
        <v>45296.66667</v>
      </c>
      <c r="K2" s="1">
        <f>IFERROR(__xludf.DUMMYFUNCTION("""COMPUTED_VALUE"""),1035.82)</f>
        <v>1035.82</v>
      </c>
      <c r="M2" s="2">
        <f>IFERROR(__xludf.DUMMYFUNCTION("""COMPUTED_VALUE"""),45296.66666666667)</f>
        <v>45296.66667</v>
      </c>
      <c r="N2" s="1">
        <f>IFERROR(__xludf.DUMMYFUNCTION("""COMPUTED_VALUE"""),4.68030469E8)</f>
        <v>468030469</v>
      </c>
    </row>
    <row r="3">
      <c r="A3" s="2">
        <f>IFERROR(__xludf.DUMMYFUNCTION("""COMPUTED_VALUE"""),45303.66666666667)</f>
        <v>45303.66667</v>
      </c>
      <c r="B3" s="1">
        <f>IFERROR(__xludf.DUMMYFUNCTION("""COMPUTED_VALUE"""),1035.82)</f>
        <v>1035.82</v>
      </c>
      <c r="D3" s="2">
        <f>IFERROR(__xludf.DUMMYFUNCTION("""COMPUTED_VALUE"""),45303.66666666667)</f>
        <v>45303.66667</v>
      </c>
      <c r="E3" s="1">
        <f>IFERROR(__xludf.DUMMYFUNCTION("""COMPUTED_VALUE"""),1035.82)</f>
        <v>1035.82</v>
      </c>
      <c r="G3" s="2">
        <f>IFERROR(__xludf.DUMMYFUNCTION("""COMPUTED_VALUE"""),45303.66666666667)</f>
        <v>45303.66667</v>
      </c>
      <c r="H3" s="1">
        <f>IFERROR(__xludf.DUMMYFUNCTION("""COMPUTED_VALUE"""),995.3)</f>
        <v>995.3</v>
      </c>
      <c r="J3" s="2">
        <f>IFERROR(__xludf.DUMMYFUNCTION("""COMPUTED_VALUE"""),45303.66666666667)</f>
        <v>45303.66667</v>
      </c>
      <c r="K3" s="1">
        <f>IFERROR(__xludf.DUMMYFUNCTION("""COMPUTED_VALUE"""),1014.91)</f>
        <v>1014.91</v>
      </c>
      <c r="M3" s="2">
        <f>IFERROR(__xludf.DUMMYFUNCTION("""COMPUTED_VALUE"""),45303.66666666667)</f>
        <v>45303.66667</v>
      </c>
      <c r="N3" s="1">
        <f>IFERROR(__xludf.DUMMYFUNCTION("""COMPUTED_VALUE"""),6.35164343E8)</f>
        <v>635164343</v>
      </c>
    </row>
    <row r="4">
      <c r="A4" s="2">
        <f>IFERROR(__xludf.DUMMYFUNCTION("""COMPUTED_VALUE"""),45310.66666666667)</f>
        <v>45310.66667</v>
      </c>
      <c r="B4" s="1">
        <f>IFERROR(__xludf.DUMMYFUNCTION("""COMPUTED_VALUE"""),1014.91)</f>
        <v>1014.91</v>
      </c>
      <c r="D4" s="2">
        <f>IFERROR(__xludf.DUMMYFUNCTION("""COMPUTED_VALUE"""),45310.66666666667)</f>
        <v>45310.66667</v>
      </c>
      <c r="E4" s="1">
        <f>IFERROR(__xludf.DUMMYFUNCTION("""COMPUTED_VALUE"""),1014.97)</f>
        <v>1014.97</v>
      </c>
      <c r="G4" s="2">
        <f>IFERROR(__xludf.DUMMYFUNCTION("""COMPUTED_VALUE"""),45310.66666666667)</f>
        <v>45310.66667</v>
      </c>
      <c r="H4" s="1">
        <f>IFERROR(__xludf.DUMMYFUNCTION("""COMPUTED_VALUE"""),962.68)</f>
        <v>962.68</v>
      </c>
      <c r="J4" s="2">
        <f>IFERROR(__xludf.DUMMYFUNCTION("""COMPUTED_VALUE"""),45310.66666666667)</f>
        <v>45310.66667</v>
      </c>
      <c r="K4" s="1">
        <f>IFERROR(__xludf.DUMMYFUNCTION("""COMPUTED_VALUE"""),977.76)</f>
        <v>977.76</v>
      </c>
      <c r="M4" s="2">
        <f>IFERROR(__xludf.DUMMYFUNCTION("""COMPUTED_VALUE"""),45310.66666666667)</f>
        <v>45310.66667</v>
      </c>
      <c r="N4" s="1">
        <f>IFERROR(__xludf.DUMMYFUNCTION("""COMPUTED_VALUE"""),4.67403516E8)</f>
        <v>467403516</v>
      </c>
    </row>
    <row r="5">
      <c r="A5" s="2">
        <f>IFERROR(__xludf.DUMMYFUNCTION("""COMPUTED_VALUE"""),45317.66666666667)</f>
        <v>45317.66667</v>
      </c>
      <c r="B5" s="1">
        <f>IFERROR(__xludf.DUMMYFUNCTION("""COMPUTED_VALUE"""),977.76)</f>
        <v>977.76</v>
      </c>
      <c r="D5" s="2">
        <f>IFERROR(__xludf.DUMMYFUNCTION("""COMPUTED_VALUE"""),45317.66666666667)</f>
        <v>45317.66667</v>
      </c>
      <c r="E5" s="1">
        <f>IFERROR(__xludf.DUMMYFUNCTION("""COMPUTED_VALUE"""),1025.31)</f>
        <v>1025.31</v>
      </c>
      <c r="G5" s="2">
        <f>IFERROR(__xludf.DUMMYFUNCTION("""COMPUTED_VALUE"""),45317.66666666667)</f>
        <v>45317.66667</v>
      </c>
      <c r="H5" s="1">
        <f>IFERROR(__xludf.DUMMYFUNCTION("""COMPUTED_VALUE"""),969.03)</f>
        <v>969.03</v>
      </c>
      <c r="J5" s="2">
        <f>IFERROR(__xludf.DUMMYFUNCTION("""COMPUTED_VALUE"""),45317.66666666667)</f>
        <v>45317.66667</v>
      </c>
      <c r="K5" s="1">
        <f>IFERROR(__xludf.DUMMYFUNCTION("""COMPUTED_VALUE"""),1025.2)</f>
        <v>1025.2</v>
      </c>
      <c r="M5" s="2">
        <f>IFERROR(__xludf.DUMMYFUNCTION("""COMPUTED_VALUE"""),45317.66666666667)</f>
        <v>45317.66667</v>
      </c>
      <c r="N5" s="1">
        <f>IFERROR(__xludf.DUMMYFUNCTION("""COMPUTED_VALUE"""),5.06695972E8)</f>
        <v>506695972</v>
      </c>
    </row>
    <row r="6">
      <c r="A6" s="2">
        <f>IFERROR(__xludf.DUMMYFUNCTION("""COMPUTED_VALUE"""),45324.66666666667)</f>
        <v>45324.66667</v>
      </c>
      <c r="B6" s="1">
        <f>IFERROR(__xludf.DUMMYFUNCTION("""COMPUTED_VALUE"""),1025.2)</f>
        <v>1025.2</v>
      </c>
      <c r="D6" s="2">
        <f>IFERROR(__xludf.DUMMYFUNCTION("""COMPUTED_VALUE"""),45324.66666666667)</f>
        <v>45324.66667</v>
      </c>
      <c r="E6" s="1">
        <f>IFERROR(__xludf.DUMMYFUNCTION("""COMPUTED_VALUE"""),1047.69)</f>
        <v>1047.69</v>
      </c>
      <c r="G6" s="2">
        <f>IFERROR(__xludf.DUMMYFUNCTION("""COMPUTED_VALUE"""),45324.66666666667)</f>
        <v>45324.66667</v>
      </c>
      <c r="H6" s="1">
        <f>IFERROR(__xludf.DUMMYFUNCTION("""COMPUTED_VALUE"""),1008.51)</f>
        <v>1008.51</v>
      </c>
      <c r="J6" s="2">
        <f>IFERROR(__xludf.DUMMYFUNCTION("""COMPUTED_VALUE"""),45324.66666666667)</f>
        <v>45324.66667</v>
      </c>
      <c r="K6" s="1">
        <f>IFERROR(__xludf.DUMMYFUNCTION("""COMPUTED_VALUE"""),1015.32)</f>
        <v>1015.32</v>
      </c>
      <c r="M6" s="2">
        <f>IFERROR(__xludf.DUMMYFUNCTION("""COMPUTED_VALUE"""),45324.66666666667)</f>
        <v>45324.66667</v>
      </c>
      <c r="N6" s="1">
        <f>IFERROR(__xludf.DUMMYFUNCTION("""COMPUTED_VALUE"""),4.92432703E8)</f>
        <v>492432703</v>
      </c>
    </row>
    <row r="7">
      <c r="A7" s="2">
        <f>IFERROR(__xludf.DUMMYFUNCTION("""COMPUTED_VALUE"""),45331.66666666667)</f>
        <v>45331.66667</v>
      </c>
      <c r="B7" s="1">
        <f>IFERROR(__xludf.DUMMYFUNCTION("""COMPUTED_VALUE"""),1015.32)</f>
        <v>1015.32</v>
      </c>
      <c r="D7" s="2">
        <f>IFERROR(__xludf.DUMMYFUNCTION("""COMPUTED_VALUE"""),45331.66666666667)</f>
        <v>45331.66667</v>
      </c>
      <c r="E7" s="1">
        <f>IFERROR(__xludf.DUMMYFUNCTION("""COMPUTED_VALUE"""),1038.46)</f>
        <v>1038.46</v>
      </c>
      <c r="G7" s="2">
        <f>IFERROR(__xludf.DUMMYFUNCTION("""COMPUTED_VALUE"""),45331.66666666667)</f>
        <v>45331.66667</v>
      </c>
      <c r="H7" s="1">
        <f>IFERROR(__xludf.DUMMYFUNCTION("""COMPUTED_VALUE"""),1001.15)</f>
        <v>1001.15</v>
      </c>
      <c r="J7" s="2">
        <f>IFERROR(__xludf.DUMMYFUNCTION("""COMPUTED_VALUE"""),45331.66666666667)</f>
        <v>45331.66667</v>
      </c>
      <c r="K7" s="1">
        <f>IFERROR(__xludf.DUMMYFUNCTION("""COMPUTED_VALUE"""),1020.76)</f>
        <v>1020.76</v>
      </c>
      <c r="M7" s="2">
        <f>IFERROR(__xludf.DUMMYFUNCTION("""COMPUTED_VALUE"""),45331.66666666667)</f>
        <v>45331.66667</v>
      </c>
      <c r="N7" s="1">
        <f>IFERROR(__xludf.DUMMYFUNCTION("""COMPUTED_VALUE"""),4.59076704E8)</f>
        <v>459076704</v>
      </c>
    </row>
    <row r="8">
      <c r="A8" s="2">
        <f>IFERROR(__xludf.DUMMYFUNCTION("""COMPUTED_VALUE"""),45338.66666666667)</f>
        <v>45338.66667</v>
      </c>
      <c r="B8" s="1">
        <f>IFERROR(__xludf.DUMMYFUNCTION("""COMPUTED_VALUE"""),1020.76)</f>
        <v>1020.76</v>
      </c>
      <c r="D8" s="2">
        <f>IFERROR(__xludf.DUMMYFUNCTION("""COMPUTED_VALUE"""),45338.66666666667)</f>
        <v>45338.66667</v>
      </c>
      <c r="E8" s="1">
        <f>IFERROR(__xludf.DUMMYFUNCTION("""COMPUTED_VALUE"""),1051.93)</f>
        <v>1051.93</v>
      </c>
      <c r="G8" s="2">
        <f>IFERROR(__xludf.DUMMYFUNCTION("""COMPUTED_VALUE"""),45338.66666666667)</f>
        <v>45338.66667</v>
      </c>
      <c r="H8" s="1">
        <f>IFERROR(__xludf.DUMMYFUNCTION("""COMPUTED_VALUE"""),1013.13)</f>
        <v>1013.13</v>
      </c>
      <c r="J8" s="2">
        <f>IFERROR(__xludf.DUMMYFUNCTION("""COMPUTED_VALUE"""),45338.66666666667)</f>
        <v>45338.66667</v>
      </c>
      <c r="K8" s="1">
        <f>IFERROR(__xludf.DUMMYFUNCTION("""COMPUTED_VALUE"""),1042.29)</f>
        <v>1042.29</v>
      </c>
      <c r="M8" s="2">
        <f>IFERROR(__xludf.DUMMYFUNCTION("""COMPUTED_VALUE"""),45338.66666666667)</f>
        <v>45338.66667</v>
      </c>
      <c r="N8" s="1">
        <f>IFERROR(__xludf.DUMMYFUNCTION("""COMPUTED_VALUE"""),5.81244174E8)</f>
        <v>581244174</v>
      </c>
    </row>
    <row r="9">
      <c r="A9" s="2">
        <f>IFERROR(__xludf.DUMMYFUNCTION("""COMPUTED_VALUE"""),45345.66666666667)</f>
        <v>45345.66667</v>
      </c>
      <c r="B9" s="1">
        <f>IFERROR(__xludf.DUMMYFUNCTION("""COMPUTED_VALUE"""),1042.29)</f>
        <v>1042.29</v>
      </c>
      <c r="D9" s="2">
        <f>IFERROR(__xludf.DUMMYFUNCTION("""COMPUTED_VALUE"""),45345.66666666667)</f>
        <v>45345.66667</v>
      </c>
      <c r="E9" s="1">
        <f>IFERROR(__xludf.DUMMYFUNCTION("""COMPUTED_VALUE"""),1060.74)</f>
        <v>1060.74</v>
      </c>
      <c r="G9" s="2">
        <f>IFERROR(__xludf.DUMMYFUNCTION("""COMPUTED_VALUE"""),45345.66666666667)</f>
        <v>45345.66667</v>
      </c>
      <c r="H9" s="1">
        <f>IFERROR(__xludf.DUMMYFUNCTION("""COMPUTED_VALUE"""),1026.18)</f>
        <v>1026.18</v>
      </c>
      <c r="J9" s="2">
        <f>IFERROR(__xludf.DUMMYFUNCTION("""COMPUTED_VALUE"""),45345.66666666667)</f>
        <v>45345.66667</v>
      </c>
      <c r="K9" s="1">
        <f>IFERROR(__xludf.DUMMYFUNCTION("""COMPUTED_VALUE"""),1050.68)</f>
        <v>1050.68</v>
      </c>
      <c r="M9" s="2">
        <f>IFERROR(__xludf.DUMMYFUNCTION("""COMPUTED_VALUE"""),45345.66666666667)</f>
        <v>45345.66667</v>
      </c>
      <c r="N9" s="1">
        <f>IFERROR(__xludf.DUMMYFUNCTION("""COMPUTED_VALUE"""),5.15515399E8)</f>
        <v>515515399</v>
      </c>
    </row>
    <row r="10">
      <c r="A10" s="2">
        <f>IFERROR(__xludf.DUMMYFUNCTION("""COMPUTED_VALUE"""),45352.66666666667)</f>
        <v>45352.66667</v>
      </c>
      <c r="B10" s="1">
        <f>IFERROR(__xludf.DUMMYFUNCTION("""COMPUTED_VALUE"""),1050.68)</f>
        <v>1050.68</v>
      </c>
      <c r="D10" s="2">
        <f>IFERROR(__xludf.DUMMYFUNCTION("""COMPUTED_VALUE"""),45352.66666666667)</f>
        <v>45352.66667</v>
      </c>
      <c r="E10" s="1">
        <f>IFERROR(__xludf.DUMMYFUNCTION("""COMPUTED_VALUE"""),1075.12)</f>
        <v>1075.12</v>
      </c>
      <c r="G10" s="2">
        <f>IFERROR(__xludf.DUMMYFUNCTION("""COMPUTED_VALUE"""),45352.66666666667)</f>
        <v>45352.66667</v>
      </c>
      <c r="H10" s="1">
        <f>IFERROR(__xludf.DUMMYFUNCTION("""COMPUTED_VALUE"""),1043.51)</f>
        <v>1043.51</v>
      </c>
      <c r="J10" s="2">
        <f>IFERROR(__xludf.DUMMYFUNCTION("""COMPUTED_VALUE"""),45352.66666666667)</f>
        <v>45352.66667</v>
      </c>
      <c r="K10" s="1">
        <f>IFERROR(__xludf.DUMMYFUNCTION("""COMPUTED_VALUE"""),1070.81)</f>
        <v>1070.81</v>
      </c>
      <c r="M10" s="2">
        <f>IFERROR(__xludf.DUMMYFUNCTION("""COMPUTED_VALUE"""),45352.66666666667)</f>
        <v>45352.66667</v>
      </c>
      <c r="N10" s="1">
        <f>IFERROR(__xludf.DUMMYFUNCTION("""COMPUTED_VALUE"""),5.64339613E8)</f>
        <v>564339613</v>
      </c>
    </row>
    <row r="11">
      <c r="A11" s="2">
        <f>IFERROR(__xludf.DUMMYFUNCTION("""COMPUTED_VALUE"""),45359.66666666667)</f>
        <v>45359.66667</v>
      </c>
      <c r="B11" s="1">
        <f>IFERROR(__xludf.DUMMYFUNCTION("""COMPUTED_VALUE"""),1070.81)</f>
        <v>1070.81</v>
      </c>
      <c r="D11" s="2">
        <f>IFERROR(__xludf.DUMMYFUNCTION("""COMPUTED_VALUE"""),45359.66666666667)</f>
        <v>45359.66667</v>
      </c>
      <c r="E11" s="1">
        <f>IFERROR(__xludf.DUMMYFUNCTION("""COMPUTED_VALUE"""),1086.7)</f>
        <v>1086.7</v>
      </c>
      <c r="G11" s="2">
        <f>IFERROR(__xludf.DUMMYFUNCTION("""COMPUTED_VALUE"""),45359.66666666667)</f>
        <v>45359.66667</v>
      </c>
      <c r="H11" s="1">
        <f>IFERROR(__xludf.DUMMYFUNCTION("""COMPUTED_VALUE"""),1057.88)</f>
        <v>1057.88</v>
      </c>
      <c r="J11" s="2">
        <f>IFERROR(__xludf.DUMMYFUNCTION("""COMPUTED_VALUE"""),45359.66666666667)</f>
        <v>45359.66667</v>
      </c>
      <c r="K11" s="1">
        <f>IFERROR(__xludf.DUMMYFUNCTION("""COMPUTED_VALUE"""),1084.19)</f>
        <v>1084.19</v>
      </c>
      <c r="M11" s="2">
        <f>IFERROR(__xludf.DUMMYFUNCTION("""COMPUTED_VALUE"""),45359.66666666667)</f>
        <v>45359.66667</v>
      </c>
      <c r="N11" s="1">
        <f>IFERROR(__xludf.DUMMYFUNCTION("""COMPUTED_VALUE"""),5.52961176E8)</f>
        <v>552961176</v>
      </c>
    </row>
    <row r="12">
      <c r="A12" s="2">
        <f>IFERROR(__xludf.DUMMYFUNCTION("""COMPUTED_VALUE"""),45366.66666666667)</f>
        <v>45366.66667</v>
      </c>
      <c r="B12" s="1">
        <f>IFERROR(__xludf.DUMMYFUNCTION("""COMPUTED_VALUE"""),1084.19)</f>
        <v>1084.19</v>
      </c>
      <c r="D12" s="2">
        <f>IFERROR(__xludf.DUMMYFUNCTION("""COMPUTED_VALUE"""),45366.66666666667)</f>
        <v>45366.66667</v>
      </c>
      <c r="E12" s="1">
        <f>IFERROR(__xludf.DUMMYFUNCTION("""COMPUTED_VALUE"""),1141.39)</f>
        <v>1141.39</v>
      </c>
      <c r="G12" s="2">
        <f>IFERROR(__xludf.DUMMYFUNCTION("""COMPUTED_VALUE"""),45366.66666666667)</f>
        <v>45366.66667</v>
      </c>
      <c r="H12" s="1">
        <f>IFERROR(__xludf.DUMMYFUNCTION("""COMPUTED_VALUE"""),1074.31)</f>
        <v>1074.31</v>
      </c>
      <c r="J12" s="2">
        <f>IFERROR(__xludf.DUMMYFUNCTION("""COMPUTED_VALUE"""),45366.66666666667)</f>
        <v>45366.66667</v>
      </c>
      <c r="K12" s="1">
        <f>IFERROR(__xludf.DUMMYFUNCTION("""COMPUTED_VALUE"""),1134.82)</f>
        <v>1134.82</v>
      </c>
      <c r="M12" s="2">
        <f>IFERROR(__xludf.DUMMYFUNCTION("""COMPUTED_VALUE"""),45366.66666666667)</f>
        <v>45366.66667</v>
      </c>
      <c r="N12" s="1">
        <f>IFERROR(__xludf.DUMMYFUNCTION("""COMPUTED_VALUE"""),7.51235384E8)</f>
        <v>751235384</v>
      </c>
    </row>
    <row r="13">
      <c r="A13" s="2">
        <f>IFERROR(__xludf.DUMMYFUNCTION("""COMPUTED_VALUE"""),45373.66666666667)</f>
        <v>45373.66667</v>
      </c>
      <c r="B13" s="1">
        <f>IFERROR(__xludf.DUMMYFUNCTION("""COMPUTED_VALUE"""),1134.82)</f>
        <v>1134.82</v>
      </c>
      <c r="D13" s="2">
        <f>IFERROR(__xludf.DUMMYFUNCTION("""COMPUTED_VALUE"""),45373.66666666667)</f>
        <v>45373.66667</v>
      </c>
      <c r="E13" s="1">
        <f>IFERROR(__xludf.DUMMYFUNCTION("""COMPUTED_VALUE"""),1165.49)</f>
        <v>1165.49</v>
      </c>
      <c r="G13" s="2">
        <f>IFERROR(__xludf.DUMMYFUNCTION("""COMPUTED_VALUE"""),45373.66666666667)</f>
        <v>45373.66667</v>
      </c>
      <c r="H13" s="1">
        <f>IFERROR(__xludf.DUMMYFUNCTION("""COMPUTED_VALUE"""),1128.28)</f>
        <v>1128.28</v>
      </c>
      <c r="J13" s="2">
        <f>IFERROR(__xludf.DUMMYFUNCTION("""COMPUTED_VALUE"""),45373.66666666667)</f>
        <v>45373.66667</v>
      </c>
      <c r="K13" s="1">
        <f>IFERROR(__xludf.DUMMYFUNCTION("""COMPUTED_VALUE"""),1159.8)</f>
        <v>1159.8</v>
      </c>
      <c r="M13" s="2">
        <f>IFERROR(__xludf.DUMMYFUNCTION("""COMPUTED_VALUE"""),45373.66666666667)</f>
        <v>45373.66667</v>
      </c>
      <c r="N13" s="1">
        <f>IFERROR(__xludf.DUMMYFUNCTION("""COMPUTED_VALUE"""),4.83284884E8)</f>
        <v>483284884</v>
      </c>
    </row>
    <row r="14">
      <c r="A14" s="2">
        <f>IFERROR(__xludf.DUMMYFUNCTION("""COMPUTED_VALUE"""),45379.66666666667)</f>
        <v>45379.66667</v>
      </c>
      <c r="B14" s="1">
        <f>IFERROR(__xludf.DUMMYFUNCTION("""COMPUTED_VALUE"""),1159.8)</f>
        <v>1159.8</v>
      </c>
      <c r="D14" s="2">
        <f>IFERROR(__xludf.DUMMYFUNCTION("""COMPUTED_VALUE"""),45379.66666666667)</f>
        <v>45379.66667</v>
      </c>
      <c r="E14" s="1">
        <f>IFERROR(__xludf.DUMMYFUNCTION("""COMPUTED_VALUE"""),1191.01)</f>
        <v>1191.01</v>
      </c>
      <c r="G14" s="2">
        <f>IFERROR(__xludf.DUMMYFUNCTION("""COMPUTED_VALUE"""),45379.66666666667)</f>
        <v>45379.66667</v>
      </c>
      <c r="H14" s="1">
        <f>IFERROR(__xludf.DUMMYFUNCTION("""COMPUTED_VALUE"""),1157.49)</f>
        <v>1157.49</v>
      </c>
      <c r="J14" s="2">
        <f>IFERROR(__xludf.DUMMYFUNCTION("""COMPUTED_VALUE"""),45379.66666666667)</f>
        <v>45379.66667</v>
      </c>
      <c r="K14" s="1">
        <f>IFERROR(__xludf.DUMMYFUNCTION("""COMPUTED_VALUE"""),1188.95)</f>
        <v>1188.95</v>
      </c>
      <c r="M14" s="2">
        <f>IFERROR(__xludf.DUMMYFUNCTION("""COMPUTED_VALUE"""),45379.66666666667)</f>
        <v>45379.66667</v>
      </c>
      <c r="N14" s="1">
        <f>IFERROR(__xludf.DUMMYFUNCTION("""COMPUTED_VALUE"""),4.37802523E8)</f>
        <v>437802523</v>
      </c>
    </row>
    <row r="15">
      <c r="A15" s="2">
        <f>IFERROR(__xludf.DUMMYFUNCTION("""COMPUTED_VALUE"""),45387.66666666667)</f>
        <v>45387.66667</v>
      </c>
      <c r="B15" s="1">
        <f>IFERROR(__xludf.DUMMYFUNCTION("""COMPUTED_VALUE"""),1188.95)</f>
        <v>1188.95</v>
      </c>
      <c r="D15" s="2">
        <f>IFERROR(__xludf.DUMMYFUNCTION("""COMPUTED_VALUE"""),45387.66666666667)</f>
        <v>45387.66667</v>
      </c>
      <c r="E15" s="1">
        <f>IFERROR(__xludf.DUMMYFUNCTION("""COMPUTED_VALUE"""),1251.43)</f>
        <v>1251.43</v>
      </c>
      <c r="G15" s="2">
        <f>IFERROR(__xludf.DUMMYFUNCTION("""COMPUTED_VALUE"""),45387.66666666667)</f>
        <v>45387.66667</v>
      </c>
      <c r="H15" s="1">
        <f>IFERROR(__xludf.DUMMYFUNCTION("""COMPUTED_VALUE"""),1181.02)</f>
        <v>1181.02</v>
      </c>
      <c r="J15" s="2">
        <f>IFERROR(__xludf.DUMMYFUNCTION("""COMPUTED_VALUE"""),45387.66666666667)</f>
        <v>45387.66667</v>
      </c>
      <c r="K15" s="1">
        <f>IFERROR(__xludf.DUMMYFUNCTION("""COMPUTED_VALUE"""),1246.88)</f>
        <v>1246.88</v>
      </c>
      <c r="M15" s="2">
        <f>IFERROR(__xludf.DUMMYFUNCTION("""COMPUTED_VALUE"""),45387.66666666667)</f>
        <v>45387.66667</v>
      </c>
      <c r="N15" s="1">
        <f>IFERROR(__xludf.DUMMYFUNCTION("""COMPUTED_VALUE"""),4.97736744E8)</f>
        <v>497736744</v>
      </c>
    </row>
    <row r="16">
      <c r="A16" s="2">
        <f>IFERROR(__xludf.DUMMYFUNCTION("""COMPUTED_VALUE"""),45394.66666666667)</f>
        <v>45394.66667</v>
      </c>
      <c r="B16" s="1">
        <f>IFERROR(__xludf.DUMMYFUNCTION("""COMPUTED_VALUE"""),1246.88)</f>
        <v>1246.88</v>
      </c>
      <c r="D16" s="2">
        <f>IFERROR(__xludf.DUMMYFUNCTION("""COMPUTED_VALUE"""),45394.66666666667)</f>
        <v>45394.66667</v>
      </c>
      <c r="E16" s="1">
        <f>IFERROR(__xludf.DUMMYFUNCTION("""COMPUTED_VALUE"""),1254.38)</f>
        <v>1254.38</v>
      </c>
      <c r="G16" s="2">
        <f>IFERROR(__xludf.DUMMYFUNCTION("""COMPUTED_VALUE"""),45394.66666666667)</f>
        <v>45394.66667</v>
      </c>
      <c r="H16" s="1">
        <f>IFERROR(__xludf.DUMMYFUNCTION("""COMPUTED_VALUE"""),1214.38)</f>
        <v>1214.38</v>
      </c>
      <c r="J16" s="2">
        <f>IFERROR(__xludf.DUMMYFUNCTION("""COMPUTED_VALUE"""),45394.66666666667)</f>
        <v>45394.66667</v>
      </c>
      <c r="K16" s="1">
        <f>IFERROR(__xludf.DUMMYFUNCTION("""COMPUTED_VALUE"""),1219.84)</f>
        <v>1219.84</v>
      </c>
      <c r="M16" s="2">
        <f>IFERROR(__xludf.DUMMYFUNCTION("""COMPUTED_VALUE"""),45394.66666666667)</f>
        <v>45394.66667</v>
      </c>
      <c r="N16" s="1">
        <f>IFERROR(__xludf.DUMMYFUNCTION("""COMPUTED_VALUE"""),4.64133219E8)</f>
        <v>464133219</v>
      </c>
    </row>
    <row r="17">
      <c r="A17" s="2">
        <f>IFERROR(__xludf.DUMMYFUNCTION("""COMPUTED_VALUE"""),45401.66666666667)</f>
        <v>45401.66667</v>
      </c>
      <c r="B17" s="1">
        <f>IFERROR(__xludf.DUMMYFUNCTION("""COMPUTED_VALUE"""),1219.84)</f>
        <v>1219.84</v>
      </c>
      <c r="D17" s="2">
        <f>IFERROR(__xludf.DUMMYFUNCTION("""COMPUTED_VALUE"""),45401.66666666667)</f>
        <v>45401.66667</v>
      </c>
      <c r="E17" s="1">
        <f>IFERROR(__xludf.DUMMYFUNCTION("""COMPUTED_VALUE"""),1229.57)</f>
        <v>1229.57</v>
      </c>
      <c r="G17" s="2">
        <f>IFERROR(__xludf.DUMMYFUNCTION("""COMPUTED_VALUE"""),45401.66666666667)</f>
        <v>45401.66667</v>
      </c>
      <c r="H17" s="1">
        <f>IFERROR(__xludf.DUMMYFUNCTION("""COMPUTED_VALUE"""),1171.08)</f>
        <v>1171.08</v>
      </c>
      <c r="J17" s="2">
        <f>IFERROR(__xludf.DUMMYFUNCTION("""COMPUTED_VALUE"""),45401.66666666667)</f>
        <v>45401.66667</v>
      </c>
      <c r="K17" s="1">
        <f>IFERROR(__xludf.DUMMYFUNCTION("""COMPUTED_VALUE"""),1186.91)</f>
        <v>1186.91</v>
      </c>
      <c r="M17" s="2">
        <f>IFERROR(__xludf.DUMMYFUNCTION("""COMPUTED_VALUE"""),45401.66666666667)</f>
        <v>45401.66667</v>
      </c>
      <c r="N17" s="1">
        <f>IFERROR(__xludf.DUMMYFUNCTION("""COMPUTED_VALUE"""),4.22848717E8)</f>
        <v>422848717</v>
      </c>
    </row>
    <row r="18">
      <c r="A18" s="2">
        <f>IFERROR(__xludf.DUMMYFUNCTION("""COMPUTED_VALUE"""),45408.66666666667)</f>
        <v>45408.66667</v>
      </c>
      <c r="B18" s="1">
        <f>IFERROR(__xludf.DUMMYFUNCTION("""COMPUTED_VALUE"""),1186.91)</f>
        <v>1186.91</v>
      </c>
      <c r="D18" s="2">
        <f>IFERROR(__xludf.DUMMYFUNCTION("""COMPUTED_VALUE"""),45408.66666666667)</f>
        <v>45408.66667</v>
      </c>
      <c r="E18" s="1">
        <f>IFERROR(__xludf.DUMMYFUNCTION("""COMPUTED_VALUE"""),1216.28)</f>
        <v>1216.28</v>
      </c>
      <c r="G18" s="2">
        <f>IFERROR(__xludf.DUMMYFUNCTION("""COMPUTED_VALUE"""),45408.66666666667)</f>
        <v>45408.66667</v>
      </c>
      <c r="H18" s="1">
        <f>IFERROR(__xludf.DUMMYFUNCTION("""COMPUTED_VALUE"""),1172.39)</f>
        <v>1172.39</v>
      </c>
      <c r="J18" s="2">
        <f>IFERROR(__xludf.DUMMYFUNCTION("""COMPUTED_VALUE"""),45408.66666666667)</f>
        <v>45408.66667</v>
      </c>
      <c r="K18" s="1">
        <f>IFERROR(__xludf.DUMMYFUNCTION("""COMPUTED_VALUE"""),1206.24)</f>
        <v>1206.24</v>
      </c>
      <c r="M18" s="2">
        <f>IFERROR(__xludf.DUMMYFUNCTION("""COMPUTED_VALUE"""),45408.66666666667)</f>
        <v>45408.66667</v>
      </c>
      <c r="N18" s="1">
        <f>IFERROR(__xludf.DUMMYFUNCTION("""COMPUTED_VALUE"""),4.43703782E8)</f>
        <v>443703782</v>
      </c>
    </row>
    <row r="19">
      <c r="A19" s="2">
        <f>IFERROR(__xludf.DUMMYFUNCTION("""COMPUTED_VALUE"""),45415.66666666667)</f>
        <v>45415.66667</v>
      </c>
      <c r="B19" s="1">
        <f>IFERROR(__xludf.DUMMYFUNCTION("""COMPUTED_VALUE"""),1206.24)</f>
        <v>1206.24</v>
      </c>
      <c r="D19" s="2">
        <f>IFERROR(__xludf.DUMMYFUNCTION("""COMPUTED_VALUE"""),45415.66666666667)</f>
        <v>45415.66667</v>
      </c>
      <c r="E19" s="1">
        <f>IFERROR(__xludf.DUMMYFUNCTION("""COMPUTED_VALUE"""),1214.95)</f>
        <v>1214.95</v>
      </c>
      <c r="G19" s="2">
        <f>IFERROR(__xludf.DUMMYFUNCTION("""COMPUTED_VALUE"""),45415.66666666667)</f>
        <v>45415.66667</v>
      </c>
      <c r="H19" s="1">
        <f>IFERROR(__xludf.DUMMYFUNCTION("""COMPUTED_VALUE"""),1132.25)</f>
        <v>1132.25</v>
      </c>
      <c r="J19" s="2">
        <f>IFERROR(__xludf.DUMMYFUNCTION("""COMPUTED_VALUE"""),45415.66666666667)</f>
        <v>45415.66667</v>
      </c>
      <c r="K19" s="1">
        <f>IFERROR(__xludf.DUMMYFUNCTION("""COMPUTED_VALUE"""),1151.97)</f>
        <v>1151.97</v>
      </c>
      <c r="M19" s="2">
        <f>IFERROR(__xludf.DUMMYFUNCTION("""COMPUTED_VALUE"""),45415.66666666667)</f>
        <v>45415.66667</v>
      </c>
      <c r="N19" s="1">
        <f>IFERROR(__xludf.DUMMYFUNCTION("""COMPUTED_VALUE"""),5.6982353E8)</f>
        <v>569823530</v>
      </c>
    </row>
    <row r="20">
      <c r="A20" s="2">
        <f>IFERROR(__xludf.DUMMYFUNCTION("""COMPUTED_VALUE"""),45422.66666666667)</f>
        <v>45422.66667</v>
      </c>
      <c r="B20" s="1">
        <f>IFERROR(__xludf.DUMMYFUNCTION("""COMPUTED_VALUE"""),1151.97)</f>
        <v>1151.97</v>
      </c>
      <c r="D20" s="2">
        <f>IFERROR(__xludf.DUMMYFUNCTION("""COMPUTED_VALUE"""),45422.66666666667)</f>
        <v>45422.66667</v>
      </c>
      <c r="E20" s="1">
        <f>IFERROR(__xludf.DUMMYFUNCTION("""COMPUTED_VALUE"""),1175.22)</f>
        <v>1175.22</v>
      </c>
      <c r="G20" s="2">
        <f>IFERROR(__xludf.DUMMYFUNCTION("""COMPUTED_VALUE"""),45422.66666666667)</f>
        <v>45422.66667</v>
      </c>
      <c r="H20" s="1">
        <f>IFERROR(__xludf.DUMMYFUNCTION("""COMPUTED_VALUE"""),1150.16)</f>
        <v>1150.16</v>
      </c>
      <c r="J20" s="2">
        <f>IFERROR(__xludf.DUMMYFUNCTION("""COMPUTED_VALUE"""),45422.66666666667)</f>
        <v>45422.66667</v>
      </c>
      <c r="K20" s="1">
        <f>IFERROR(__xludf.DUMMYFUNCTION("""COMPUTED_VALUE"""),1152.63)</f>
        <v>1152.63</v>
      </c>
      <c r="M20" s="2">
        <f>IFERROR(__xludf.DUMMYFUNCTION("""COMPUTED_VALUE"""),45422.66666666667)</f>
        <v>45422.66667</v>
      </c>
      <c r="N20" s="1">
        <f>IFERROR(__xludf.DUMMYFUNCTION("""COMPUTED_VALUE"""),4.31180389E8)</f>
        <v>431180389</v>
      </c>
    </row>
    <row r="21">
      <c r="A21" s="2">
        <f>IFERROR(__xludf.DUMMYFUNCTION("""COMPUTED_VALUE"""),45429.66666666667)</f>
        <v>45429.66667</v>
      </c>
      <c r="B21" s="1">
        <f>IFERROR(__xludf.DUMMYFUNCTION("""COMPUTED_VALUE"""),1152.63)</f>
        <v>1152.63</v>
      </c>
      <c r="D21" s="2">
        <f>IFERROR(__xludf.DUMMYFUNCTION("""COMPUTED_VALUE"""),45429.66666666667)</f>
        <v>45429.66667</v>
      </c>
      <c r="E21" s="1">
        <f>IFERROR(__xludf.DUMMYFUNCTION("""COMPUTED_VALUE"""),1162.71)</f>
        <v>1162.71</v>
      </c>
      <c r="G21" s="2">
        <f>IFERROR(__xludf.DUMMYFUNCTION("""COMPUTED_VALUE"""),45429.66666666667)</f>
        <v>45429.66667</v>
      </c>
      <c r="H21" s="1">
        <f>IFERROR(__xludf.DUMMYFUNCTION("""COMPUTED_VALUE"""),1124.74)</f>
        <v>1124.74</v>
      </c>
      <c r="J21" s="2">
        <f>IFERROR(__xludf.DUMMYFUNCTION("""COMPUTED_VALUE"""),45429.66666666667)</f>
        <v>45429.66667</v>
      </c>
      <c r="K21" s="1">
        <f>IFERROR(__xludf.DUMMYFUNCTION("""COMPUTED_VALUE"""),1159.81)</f>
        <v>1159.81</v>
      </c>
      <c r="M21" s="2">
        <f>IFERROR(__xludf.DUMMYFUNCTION("""COMPUTED_VALUE"""),45429.66666666667)</f>
        <v>45429.66667</v>
      </c>
      <c r="N21" s="1">
        <f>IFERROR(__xludf.DUMMYFUNCTION("""COMPUTED_VALUE"""),4.60611227E8)</f>
        <v>460611227</v>
      </c>
    </row>
    <row r="22">
      <c r="A22" s="2">
        <f>IFERROR(__xludf.DUMMYFUNCTION("""COMPUTED_VALUE"""),45436.66666666667)</f>
        <v>45436.66667</v>
      </c>
      <c r="B22" s="1">
        <f>IFERROR(__xludf.DUMMYFUNCTION("""COMPUTED_VALUE"""),1159.81)</f>
        <v>1159.81</v>
      </c>
      <c r="D22" s="2">
        <f>IFERROR(__xludf.DUMMYFUNCTION("""COMPUTED_VALUE"""),45436.66666666667)</f>
        <v>45436.66667</v>
      </c>
      <c r="E22" s="1">
        <f>IFERROR(__xludf.DUMMYFUNCTION("""COMPUTED_VALUE"""),1163.47)</f>
        <v>1163.47</v>
      </c>
      <c r="G22" s="2">
        <f>IFERROR(__xludf.DUMMYFUNCTION("""COMPUTED_VALUE"""),45436.66666666667)</f>
        <v>45436.66667</v>
      </c>
      <c r="H22" s="1">
        <f>IFERROR(__xludf.DUMMYFUNCTION("""COMPUTED_VALUE"""),1119.76)</f>
        <v>1119.76</v>
      </c>
      <c r="J22" s="2">
        <f>IFERROR(__xludf.DUMMYFUNCTION("""COMPUTED_VALUE"""),45436.66666666667)</f>
        <v>45436.66667</v>
      </c>
      <c r="K22" s="1">
        <f>IFERROR(__xludf.DUMMYFUNCTION("""COMPUTED_VALUE"""),1123.34)</f>
        <v>1123.34</v>
      </c>
      <c r="M22" s="2">
        <f>IFERROR(__xludf.DUMMYFUNCTION("""COMPUTED_VALUE"""),45436.66666666667)</f>
        <v>45436.66667</v>
      </c>
      <c r="N22" s="1">
        <f>IFERROR(__xludf.DUMMYFUNCTION("""COMPUTED_VALUE"""),3.88794966E8)</f>
        <v>388794966</v>
      </c>
    </row>
    <row r="23">
      <c r="A23" s="2">
        <f>IFERROR(__xludf.DUMMYFUNCTION("""COMPUTED_VALUE"""),45443.66666666667)</f>
        <v>45443.66667</v>
      </c>
      <c r="B23" s="1">
        <f>IFERROR(__xludf.DUMMYFUNCTION("""COMPUTED_VALUE"""),1123.34)</f>
        <v>1123.34</v>
      </c>
      <c r="D23" s="2">
        <f>IFERROR(__xludf.DUMMYFUNCTION("""COMPUTED_VALUE"""),45443.66666666667)</f>
        <v>45443.66667</v>
      </c>
      <c r="E23" s="1">
        <f>IFERROR(__xludf.DUMMYFUNCTION("""COMPUTED_VALUE"""),1141.54)</f>
        <v>1141.54</v>
      </c>
      <c r="G23" s="2">
        <f>IFERROR(__xludf.DUMMYFUNCTION("""COMPUTED_VALUE"""),45443.66666666667)</f>
        <v>45443.66667</v>
      </c>
      <c r="H23" s="1">
        <f>IFERROR(__xludf.DUMMYFUNCTION("""COMPUTED_VALUE"""),1103.73)</f>
        <v>1103.73</v>
      </c>
      <c r="J23" s="2">
        <f>IFERROR(__xludf.DUMMYFUNCTION("""COMPUTED_VALUE"""),45443.66666666667)</f>
        <v>45443.66667</v>
      </c>
      <c r="K23" s="1">
        <f>IFERROR(__xludf.DUMMYFUNCTION("""COMPUTED_VALUE"""),1134.66)</f>
        <v>1134.66</v>
      </c>
      <c r="M23" s="2">
        <f>IFERROR(__xludf.DUMMYFUNCTION("""COMPUTED_VALUE"""),45443.66666666667)</f>
        <v>45443.66667</v>
      </c>
      <c r="N23" s="1">
        <f>IFERROR(__xludf.DUMMYFUNCTION("""COMPUTED_VALUE"""),5.39359223E8)</f>
        <v>539359223</v>
      </c>
    </row>
    <row r="24">
      <c r="A24" s="2">
        <f>IFERROR(__xludf.DUMMYFUNCTION("""COMPUTED_VALUE"""),45450.66666666667)</f>
        <v>45450.66667</v>
      </c>
      <c r="B24" s="1">
        <f>IFERROR(__xludf.DUMMYFUNCTION("""COMPUTED_VALUE"""),1134.66)</f>
        <v>1134.66</v>
      </c>
      <c r="D24" s="2">
        <f>IFERROR(__xludf.DUMMYFUNCTION("""COMPUTED_VALUE"""),45450.66666666667)</f>
        <v>45450.66667</v>
      </c>
      <c r="E24" s="1">
        <f>IFERROR(__xludf.DUMMYFUNCTION("""COMPUTED_VALUE"""),1134.66)</f>
        <v>1134.66</v>
      </c>
      <c r="G24" s="2">
        <f>IFERROR(__xludf.DUMMYFUNCTION("""COMPUTED_VALUE"""),45450.66666666667)</f>
        <v>45450.66667</v>
      </c>
      <c r="H24" s="1">
        <f>IFERROR(__xludf.DUMMYFUNCTION("""COMPUTED_VALUE"""),1082.04)</f>
        <v>1082.04</v>
      </c>
      <c r="J24" s="2">
        <f>IFERROR(__xludf.DUMMYFUNCTION("""COMPUTED_VALUE"""),45450.66666666667)</f>
        <v>45450.66667</v>
      </c>
      <c r="K24" s="1">
        <f>IFERROR(__xludf.DUMMYFUNCTION("""COMPUTED_VALUE"""),1093.7)</f>
        <v>1093.7</v>
      </c>
      <c r="M24" s="2">
        <f>IFERROR(__xludf.DUMMYFUNCTION("""COMPUTED_VALUE"""),45450.66666666667)</f>
        <v>45450.66667</v>
      </c>
      <c r="N24" s="1">
        <f>IFERROR(__xludf.DUMMYFUNCTION("""COMPUTED_VALUE"""),4.49150337E8)</f>
        <v>449150337</v>
      </c>
    </row>
    <row r="25">
      <c r="A25" s="2">
        <f>IFERROR(__xludf.DUMMYFUNCTION("""COMPUTED_VALUE"""),45457.66666666667)</f>
        <v>45457.66667</v>
      </c>
      <c r="B25" s="1">
        <f>IFERROR(__xludf.DUMMYFUNCTION("""COMPUTED_VALUE"""),1093.7)</f>
        <v>1093.7</v>
      </c>
      <c r="D25" s="2">
        <f>IFERROR(__xludf.DUMMYFUNCTION("""COMPUTED_VALUE"""),45457.66666666667)</f>
        <v>45457.66667</v>
      </c>
      <c r="E25" s="1">
        <f>IFERROR(__xludf.DUMMYFUNCTION("""COMPUTED_VALUE"""),1121.82)</f>
        <v>1121.82</v>
      </c>
      <c r="G25" s="2">
        <f>IFERROR(__xludf.DUMMYFUNCTION("""COMPUTED_VALUE"""),45457.66666666667)</f>
        <v>45457.66667</v>
      </c>
      <c r="H25" s="1">
        <f>IFERROR(__xludf.DUMMYFUNCTION("""COMPUTED_VALUE"""),1069.77)</f>
        <v>1069.77</v>
      </c>
      <c r="J25" s="2">
        <f>IFERROR(__xludf.DUMMYFUNCTION("""COMPUTED_VALUE"""),45457.66666666667)</f>
        <v>45457.66667</v>
      </c>
      <c r="K25" s="1">
        <f>IFERROR(__xludf.DUMMYFUNCTION("""COMPUTED_VALUE"""),1072.61)</f>
        <v>1072.61</v>
      </c>
      <c r="M25" s="2">
        <f>IFERROR(__xludf.DUMMYFUNCTION("""COMPUTED_VALUE"""),45457.66666666667)</f>
        <v>45457.66667</v>
      </c>
      <c r="N25" s="1">
        <f>IFERROR(__xludf.DUMMYFUNCTION("""COMPUTED_VALUE"""),4.26824804E8)</f>
        <v>426824804</v>
      </c>
    </row>
    <row r="26">
      <c r="A26" s="2">
        <f>IFERROR(__xludf.DUMMYFUNCTION("""COMPUTED_VALUE"""),45464.66666666667)</f>
        <v>45464.66667</v>
      </c>
      <c r="B26" s="1">
        <f>IFERROR(__xludf.DUMMYFUNCTION("""COMPUTED_VALUE"""),1072.61)</f>
        <v>1072.61</v>
      </c>
      <c r="D26" s="2">
        <f>IFERROR(__xludf.DUMMYFUNCTION("""COMPUTED_VALUE"""),45464.66666666667)</f>
        <v>45464.66667</v>
      </c>
      <c r="E26" s="1">
        <f>IFERROR(__xludf.DUMMYFUNCTION("""COMPUTED_VALUE"""),1097.7)</f>
        <v>1097.7</v>
      </c>
      <c r="G26" s="2">
        <f>IFERROR(__xludf.DUMMYFUNCTION("""COMPUTED_VALUE"""),45464.66666666667)</f>
        <v>45464.66667</v>
      </c>
      <c r="H26" s="1">
        <f>IFERROR(__xludf.DUMMYFUNCTION("""COMPUTED_VALUE"""),1065.82)</f>
        <v>1065.82</v>
      </c>
      <c r="J26" s="2">
        <f>IFERROR(__xludf.DUMMYFUNCTION("""COMPUTED_VALUE"""),45464.66666666667)</f>
        <v>45464.66667</v>
      </c>
      <c r="K26" s="1">
        <f>IFERROR(__xludf.DUMMYFUNCTION("""COMPUTED_VALUE"""),1084.59)</f>
        <v>1084.59</v>
      </c>
      <c r="M26" s="2">
        <f>IFERROR(__xludf.DUMMYFUNCTION("""COMPUTED_VALUE"""),45464.66666666667)</f>
        <v>45464.66667</v>
      </c>
      <c r="N26" s="1">
        <f>IFERROR(__xludf.DUMMYFUNCTION("""COMPUTED_VALUE"""),5.17789619E8)</f>
        <v>517789619</v>
      </c>
    </row>
    <row r="27">
      <c r="A27" s="2">
        <f>IFERROR(__xludf.DUMMYFUNCTION("""COMPUTED_VALUE"""),45471.66666666667)</f>
        <v>45471.66667</v>
      </c>
      <c r="B27" s="1">
        <f>IFERROR(__xludf.DUMMYFUNCTION("""COMPUTED_VALUE"""),1084.59)</f>
        <v>1084.59</v>
      </c>
      <c r="D27" s="2">
        <f>IFERROR(__xludf.DUMMYFUNCTION("""COMPUTED_VALUE"""),45471.66666666667)</f>
        <v>45471.66667</v>
      </c>
      <c r="E27" s="1">
        <f>IFERROR(__xludf.DUMMYFUNCTION("""COMPUTED_VALUE"""),1116.28)</f>
        <v>1116.28</v>
      </c>
      <c r="G27" s="2">
        <f>IFERROR(__xludf.DUMMYFUNCTION("""COMPUTED_VALUE"""),45471.66666666667)</f>
        <v>45471.66667</v>
      </c>
      <c r="H27" s="1">
        <f>IFERROR(__xludf.DUMMYFUNCTION("""COMPUTED_VALUE"""),1084.59)</f>
        <v>1084.59</v>
      </c>
      <c r="J27" s="2">
        <f>IFERROR(__xludf.DUMMYFUNCTION("""COMPUTED_VALUE"""),45471.66666666667)</f>
        <v>45471.66667</v>
      </c>
      <c r="K27" s="1">
        <f>IFERROR(__xludf.DUMMYFUNCTION("""COMPUTED_VALUE"""),1109.7)</f>
        <v>1109.7</v>
      </c>
      <c r="M27" s="2">
        <f>IFERROR(__xludf.DUMMYFUNCTION("""COMPUTED_VALUE"""),45471.66666666667)</f>
        <v>45471.66667</v>
      </c>
      <c r="N27" s="1">
        <f>IFERROR(__xludf.DUMMYFUNCTION("""COMPUTED_VALUE"""),5.97064409E8)</f>
        <v>597064409</v>
      </c>
    </row>
    <row r="28">
      <c r="A28" s="2">
        <f>IFERROR(__xludf.DUMMYFUNCTION("""COMPUTED_VALUE"""),45478.66666666667)</f>
        <v>45478.66667</v>
      </c>
      <c r="B28" s="1">
        <f>IFERROR(__xludf.DUMMYFUNCTION("""COMPUTED_VALUE"""),1109.7)</f>
        <v>1109.7</v>
      </c>
      <c r="D28" s="2">
        <f>IFERROR(__xludf.DUMMYFUNCTION("""COMPUTED_VALUE"""),45478.66666666667)</f>
        <v>45478.66667</v>
      </c>
      <c r="E28" s="1">
        <f>IFERROR(__xludf.DUMMYFUNCTION("""COMPUTED_VALUE"""),1127.95)</f>
        <v>1127.95</v>
      </c>
      <c r="G28" s="2">
        <f>IFERROR(__xludf.DUMMYFUNCTION("""COMPUTED_VALUE"""),45478.66666666667)</f>
        <v>45478.66667</v>
      </c>
      <c r="H28" s="1">
        <f>IFERROR(__xludf.DUMMYFUNCTION("""COMPUTED_VALUE"""),1092.79)</f>
        <v>1092.79</v>
      </c>
      <c r="J28" s="2">
        <f>IFERROR(__xludf.DUMMYFUNCTION("""COMPUTED_VALUE"""),45478.66666666667)</f>
        <v>45478.66667</v>
      </c>
      <c r="K28" s="1">
        <f>IFERROR(__xludf.DUMMYFUNCTION("""COMPUTED_VALUE"""),1096.93)</f>
        <v>1096.93</v>
      </c>
      <c r="M28" s="2">
        <f>IFERROR(__xludf.DUMMYFUNCTION("""COMPUTED_VALUE"""),45478.66666666667)</f>
        <v>45478.66667</v>
      </c>
      <c r="N28" s="1">
        <f>IFERROR(__xludf.DUMMYFUNCTION("""COMPUTED_VALUE"""),3.26728404E8)</f>
        <v>326728404</v>
      </c>
    </row>
    <row r="29">
      <c r="A29" s="2">
        <f>IFERROR(__xludf.DUMMYFUNCTION("""COMPUTED_VALUE"""),45485.66666666667)</f>
        <v>45485.66667</v>
      </c>
      <c r="B29" s="1">
        <f>IFERROR(__xludf.DUMMYFUNCTION("""COMPUTED_VALUE"""),1096.93)</f>
        <v>1096.93</v>
      </c>
      <c r="D29" s="2">
        <f>IFERROR(__xludf.DUMMYFUNCTION("""COMPUTED_VALUE"""),45485.66666666667)</f>
        <v>45485.66667</v>
      </c>
      <c r="E29" s="1">
        <f>IFERROR(__xludf.DUMMYFUNCTION("""COMPUTED_VALUE"""),1109.55)</f>
        <v>1109.55</v>
      </c>
      <c r="G29" s="2">
        <f>IFERROR(__xludf.DUMMYFUNCTION("""COMPUTED_VALUE"""),45485.66666666667)</f>
        <v>45485.66667</v>
      </c>
      <c r="H29" s="1">
        <f>IFERROR(__xludf.DUMMYFUNCTION("""COMPUTED_VALUE"""),1074.7)</f>
        <v>1074.7</v>
      </c>
      <c r="J29" s="2">
        <f>IFERROR(__xludf.DUMMYFUNCTION("""COMPUTED_VALUE"""),45485.66666666667)</f>
        <v>45485.66667</v>
      </c>
      <c r="K29" s="1">
        <f>IFERROR(__xludf.DUMMYFUNCTION("""COMPUTED_VALUE"""),1104.17)</f>
        <v>1104.17</v>
      </c>
      <c r="M29" s="2">
        <f>IFERROR(__xludf.DUMMYFUNCTION("""COMPUTED_VALUE"""),45485.66666666667)</f>
        <v>45485.66667</v>
      </c>
      <c r="N29" s="1">
        <f>IFERROR(__xludf.DUMMYFUNCTION("""COMPUTED_VALUE"""),3.83137517E8)</f>
        <v>383137517</v>
      </c>
    </row>
    <row r="30">
      <c r="A30" s="2">
        <f>IFERROR(__xludf.DUMMYFUNCTION("""COMPUTED_VALUE"""),45492.66666666667)</f>
        <v>45492.66667</v>
      </c>
      <c r="B30" s="1">
        <f>IFERROR(__xludf.DUMMYFUNCTION("""COMPUTED_VALUE"""),1104.17)</f>
        <v>1104.17</v>
      </c>
      <c r="D30" s="2">
        <f>IFERROR(__xludf.DUMMYFUNCTION("""COMPUTED_VALUE"""),45492.66666666667)</f>
        <v>45492.66667</v>
      </c>
      <c r="E30" s="1">
        <f>IFERROR(__xludf.DUMMYFUNCTION("""COMPUTED_VALUE"""),1143.44)</f>
        <v>1143.44</v>
      </c>
      <c r="G30" s="2">
        <f>IFERROR(__xludf.DUMMYFUNCTION("""COMPUTED_VALUE"""),45492.66666666667)</f>
        <v>45492.66667</v>
      </c>
      <c r="H30" s="1">
        <f>IFERROR(__xludf.DUMMYFUNCTION("""COMPUTED_VALUE"""),1104.17)</f>
        <v>1104.17</v>
      </c>
      <c r="J30" s="2">
        <f>IFERROR(__xludf.DUMMYFUNCTION("""COMPUTED_VALUE"""),45492.66666666667)</f>
        <v>45492.66667</v>
      </c>
      <c r="K30" s="1">
        <f>IFERROR(__xludf.DUMMYFUNCTION("""COMPUTED_VALUE"""),1108.55)</f>
        <v>1108.55</v>
      </c>
      <c r="M30" s="2">
        <f>IFERROR(__xludf.DUMMYFUNCTION("""COMPUTED_VALUE"""),45492.66666666667)</f>
        <v>45492.66667</v>
      </c>
      <c r="N30" s="1">
        <f>IFERROR(__xludf.DUMMYFUNCTION("""COMPUTED_VALUE"""),5.548105E8)</f>
        <v>554810500</v>
      </c>
    </row>
    <row r="31">
      <c r="A31" s="2">
        <f>IFERROR(__xludf.DUMMYFUNCTION("""COMPUTED_VALUE"""),45499.66666666667)</f>
        <v>45499.66667</v>
      </c>
      <c r="B31" s="1">
        <f>IFERROR(__xludf.DUMMYFUNCTION("""COMPUTED_VALUE"""),1108.55)</f>
        <v>1108.55</v>
      </c>
      <c r="D31" s="2">
        <f>IFERROR(__xludf.DUMMYFUNCTION("""COMPUTED_VALUE"""),45499.66666666667)</f>
        <v>45499.66667</v>
      </c>
      <c r="E31" s="1">
        <f>IFERROR(__xludf.DUMMYFUNCTION("""COMPUTED_VALUE"""),1108.55)</f>
        <v>1108.55</v>
      </c>
      <c r="G31" s="2">
        <f>IFERROR(__xludf.DUMMYFUNCTION("""COMPUTED_VALUE"""),45499.66666666667)</f>
        <v>45499.66667</v>
      </c>
      <c r="H31" s="1">
        <f>IFERROR(__xludf.DUMMYFUNCTION("""COMPUTED_VALUE"""),1077.41)</f>
        <v>1077.41</v>
      </c>
      <c r="J31" s="2">
        <f>IFERROR(__xludf.DUMMYFUNCTION("""COMPUTED_VALUE"""),45499.66666666667)</f>
        <v>45499.66667</v>
      </c>
      <c r="K31" s="1">
        <f>IFERROR(__xludf.DUMMYFUNCTION("""COMPUTED_VALUE"""),1101.39)</f>
        <v>1101.39</v>
      </c>
      <c r="M31" s="2">
        <f>IFERROR(__xludf.DUMMYFUNCTION("""COMPUTED_VALUE"""),45499.66666666667)</f>
        <v>45499.66667</v>
      </c>
      <c r="N31" s="1">
        <f>IFERROR(__xludf.DUMMYFUNCTION("""COMPUTED_VALUE"""),5.26622967E8)</f>
        <v>526622967</v>
      </c>
    </row>
    <row r="32">
      <c r="A32" s="2">
        <f>IFERROR(__xludf.DUMMYFUNCTION("""COMPUTED_VALUE"""),45506.66666666667)</f>
        <v>45506.66667</v>
      </c>
      <c r="B32" s="1">
        <f>IFERROR(__xludf.DUMMYFUNCTION("""COMPUTED_VALUE"""),1101.39)</f>
        <v>1101.39</v>
      </c>
      <c r="D32" s="2">
        <f>IFERROR(__xludf.DUMMYFUNCTION("""COMPUTED_VALUE"""),45506.66666666667)</f>
        <v>45506.66667</v>
      </c>
      <c r="E32" s="1">
        <f>IFERROR(__xludf.DUMMYFUNCTION("""COMPUTED_VALUE"""),1129.57)</f>
        <v>1129.57</v>
      </c>
      <c r="G32" s="2">
        <f>IFERROR(__xludf.DUMMYFUNCTION("""COMPUTED_VALUE"""),45506.66666666667)</f>
        <v>45506.66667</v>
      </c>
      <c r="H32" s="1">
        <f>IFERROR(__xludf.DUMMYFUNCTION("""COMPUTED_VALUE"""),1024.05)</f>
        <v>1024.05</v>
      </c>
      <c r="J32" s="2">
        <f>IFERROR(__xludf.DUMMYFUNCTION("""COMPUTED_VALUE"""),45506.66666666667)</f>
        <v>45506.66667</v>
      </c>
      <c r="K32" s="1">
        <f>IFERROR(__xludf.DUMMYFUNCTION("""COMPUTED_VALUE"""),1034.62)</f>
        <v>1034.62</v>
      </c>
      <c r="M32" s="2">
        <f>IFERROR(__xludf.DUMMYFUNCTION("""COMPUTED_VALUE"""),45506.66666666667)</f>
        <v>45506.66667</v>
      </c>
      <c r="N32" s="1">
        <f>IFERROR(__xludf.DUMMYFUNCTION("""COMPUTED_VALUE"""),6.46374118E8)</f>
        <v>646374118</v>
      </c>
    </row>
    <row r="33">
      <c r="A33" s="2">
        <f>IFERROR(__xludf.DUMMYFUNCTION("""COMPUTED_VALUE"""),45513.66666666667)</f>
        <v>45513.66667</v>
      </c>
      <c r="B33" s="1">
        <f>IFERROR(__xludf.DUMMYFUNCTION("""COMPUTED_VALUE"""),1034.62)</f>
        <v>1034.62</v>
      </c>
      <c r="D33" s="2">
        <f>IFERROR(__xludf.DUMMYFUNCTION("""COMPUTED_VALUE"""),45513.66666666667)</f>
        <v>45513.66667</v>
      </c>
      <c r="E33" s="1">
        <f>IFERROR(__xludf.DUMMYFUNCTION("""COMPUTED_VALUE"""),1063.63)</f>
        <v>1063.63</v>
      </c>
      <c r="G33" s="2">
        <f>IFERROR(__xludf.DUMMYFUNCTION("""COMPUTED_VALUE"""),45513.66666666667)</f>
        <v>45513.66667</v>
      </c>
      <c r="H33" s="1">
        <f>IFERROR(__xludf.DUMMYFUNCTION("""COMPUTED_VALUE"""),993.53)</f>
        <v>993.53</v>
      </c>
      <c r="J33" s="2">
        <f>IFERROR(__xludf.DUMMYFUNCTION("""COMPUTED_VALUE"""),45513.66666666667)</f>
        <v>45513.66667</v>
      </c>
      <c r="K33" s="1">
        <f>IFERROR(__xludf.DUMMYFUNCTION("""COMPUTED_VALUE"""),1059.42)</f>
        <v>1059.42</v>
      </c>
      <c r="M33" s="2">
        <f>IFERROR(__xludf.DUMMYFUNCTION("""COMPUTED_VALUE"""),45513.66666666667)</f>
        <v>45513.66667</v>
      </c>
      <c r="N33" s="1">
        <f>IFERROR(__xludf.DUMMYFUNCTION("""COMPUTED_VALUE"""),5.69907973E8)</f>
        <v>569907973</v>
      </c>
    </row>
    <row r="34">
      <c r="A34" s="2">
        <f>IFERROR(__xludf.DUMMYFUNCTION("""COMPUTED_VALUE"""),45520.66666666667)</f>
        <v>45520.66667</v>
      </c>
      <c r="B34" s="1">
        <f>IFERROR(__xludf.DUMMYFUNCTION("""COMPUTED_VALUE"""),1059.42)</f>
        <v>1059.42</v>
      </c>
      <c r="D34" s="2">
        <f>IFERROR(__xludf.DUMMYFUNCTION("""COMPUTED_VALUE"""),45520.66666666667)</f>
        <v>45520.66667</v>
      </c>
      <c r="E34" s="1">
        <f>IFERROR(__xludf.DUMMYFUNCTION("""COMPUTED_VALUE"""),1080.06)</f>
        <v>1080.06</v>
      </c>
      <c r="G34" s="2">
        <f>IFERROR(__xludf.DUMMYFUNCTION("""COMPUTED_VALUE"""),45520.66666666667)</f>
        <v>45520.66667</v>
      </c>
      <c r="H34" s="1">
        <f>IFERROR(__xludf.DUMMYFUNCTION("""COMPUTED_VALUE"""),1051.21)</f>
        <v>1051.21</v>
      </c>
      <c r="J34" s="2">
        <f>IFERROR(__xludf.DUMMYFUNCTION("""COMPUTED_VALUE"""),45520.66666666667)</f>
        <v>45520.66667</v>
      </c>
      <c r="K34" s="1">
        <f>IFERROR(__xludf.DUMMYFUNCTION("""COMPUTED_VALUE"""),1075.38)</f>
        <v>1075.38</v>
      </c>
      <c r="M34" s="2">
        <f>IFERROR(__xludf.DUMMYFUNCTION("""COMPUTED_VALUE"""),45520.66666666667)</f>
        <v>45520.66667</v>
      </c>
      <c r="N34" s="1">
        <f>IFERROR(__xludf.DUMMYFUNCTION("""COMPUTED_VALUE"""),3.99792461E8)</f>
        <v>399792461</v>
      </c>
    </row>
    <row r="35">
      <c r="A35" s="2">
        <f>IFERROR(__xludf.DUMMYFUNCTION("""COMPUTED_VALUE"""),45527.66666666667)</f>
        <v>45527.66667</v>
      </c>
      <c r="B35" s="1">
        <f>IFERROR(__xludf.DUMMYFUNCTION("""COMPUTED_VALUE"""),1075.38)</f>
        <v>1075.38</v>
      </c>
      <c r="D35" s="2">
        <f>IFERROR(__xludf.DUMMYFUNCTION("""COMPUTED_VALUE"""),45527.66666666667)</f>
        <v>45527.66667</v>
      </c>
      <c r="E35" s="1">
        <f>IFERROR(__xludf.DUMMYFUNCTION("""COMPUTED_VALUE"""),1089.22)</f>
        <v>1089.22</v>
      </c>
      <c r="G35" s="2">
        <f>IFERROR(__xludf.DUMMYFUNCTION("""COMPUTED_VALUE"""),45527.66666666667)</f>
        <v>45527.66667</v>
      </c>
      <c r="H35" s="1">
        <f>IFERROR(__xludf.DUMMYFUNCTION("""COMPUTED_VALUE"""),1047.6)</f>
        <v>1047.6</v>
      </c>
      <c r="J35" s="2">
        <f>IFERROR(__xludf.DUMMYFUNCTION("""COMPUTED_VALUE"""),45527.66666666667)</f>
        <v>45527.66667</v>
      </c>
      <c r="K35" s="1">
        <f>IFERROR(__xludf.DUMMYFUNCTION("""COMPUTED_VALUE"""),1069.63)</f>
        <v>1069.63</v>
      </c>
      <c r="M35" s="2">
        <f>IFERROR(__xludf.DUMMYFUNCTION("""COMPUTED_VALUE"""),45527.66666666667)</f>
        <v>45527.66667</v>
      </c>
      <c r="N35" s="1">
        <f>IFERROR(__xludf.DUMMYFUNCTION("""COMPUTED_VALUE"""),3.78807868E8)</f>
        <v>378807868</v>
      </c>
    </row>
    <row r="36">
      <c r="A36" s="2">
        <f>IFERROR(__xludf.DUMMYFUNCTION("""COMPUTED_VALUE"""),45534.66666666667)</f>
        <v>45534.66667</v>
      </c>
      <c r="B36" s="1">
        <f>IFERROR(__xludf.DUMMYFUNCTION("""COMPUTED_VALUE"""),1069.63)</f>
        <v>1069.63</v>
      </c>
      <c r="D36" s="2">
        <f>IFERROR(__xludf.DUMMYFUNCTION("""COMPUTED_VALUE"""),45534.66666666667)</f>
        <v>45534.66667</v>
      </c>
      <c r="E36" s="1">
        <f>IFERROR(__xludf.DUMMYFUNCTION("""COMPUTED_VALUE"""),1091.9)</f>
        <v>1091.9</v>
      </c>
      <c r="G36" s="2">
        <f>IFERROR(__xludf.DUMMYFUNCTION("""COMPUTED_VALUE"""),45534.66666666667)</f>
        <v>45534.66667</v>
      </c>
      <c r="H36" s="1">
        <f>IFERROR(__xludf.DUMMYFUNCTION("""COMPUTED_VALUE"""),1053.01)</f>
        <v>1053.01</v>
      </c>
      <c r="J36" s="2">
        <f>IFERROR(__xludf.DUMMYFUNCTION("""COMPUTED_VALUE"""),45534.66666666667)</f>
        <v>45534.66667</v>
      </c>
      <c r="K36" s="1">
        <f>IFERROR(__xludf.DUMMYFUNCTION("""COMPUTED_VALUE"""),1080.99)</f>
        <v>1080.99</v>
      </c>
      <c r="M36" s="2">
        <f>IFERROR(__xludf.DUMMYFUNCTION("""COMPUTED_VALUE"""),45534.66666666667)</f>
        <v>45534.66667</v>
      </c>
      <c r="N36" s="1">
        <f>IFERROR(__xludf.DUMMYFUNCTION("""COMPUTED_VALUE"""),3.58397039E8)</f>
        <v>358397039</v>
      </c>
    </row>
    <row r="37">
      <c r="A37" s="2">
        <f>IFERROR(__xludf.DUMMYFUNCTION("""COMPUTED_VALUE"""),45541.66666666667)</f>
        <v>45541.66667</v>
      </c>
      <c r="B37" s="1">
        <f>IFERROR(__xludf.DUMMYFUNCTION("""COMPUTED_VALUE"""),1080.99)</f>
        <v>1080.99</v>
      </c>
      <c r="D37" s="2">
        <f>IFERROR(__xludf.DUMMYFUNCTION("""COMPUTED_VALUE"""),45541.66666666667)</f>
        <v>45541.66667</v>
      </c>
      <c r="E37" s="1">
        <f>IFERROR(__xludf.DUMMYFUNCTION("""COMPUTED_VALUE"""),1080.99)</f>
        <v>1080.99</v>
      </c>
      <c r="G37" s="2">
        <f>IFERROR(__xludf.DUMMYFUNCTION("""COMPUTED_VALUE"""),45541.66666666667)</f>
        <v>45541.66667</v>
      </c>
      <c r="H37" s="1">
        <f>IFERROR(__xludf.DUMMYFUNCTION("""COMPUTED_VALUE"""),999.43)</f>
        <v>999.43</v>
      </c>
      <c r="J37" s="2">
        <f>IFERROR(__xludf.DUMMYFUNCTION("""COMPUTED_VALUE"""),45541.66666666667)</f>
        <v>45541.66667</v>
      </c>
      <c r="K37" s="1">
        <f>IFERROR(__xludf.DUMMYFUNCTION("""COMPUTED_VALUE"""),1002.64)</f>
        <v>1002.64</v>
      </c>
      <c r="M37" s="2">
        <f>IFERROR(__xludf.DUMMYFUNCTION("""COMPUTED_VALUE"""),45541.66666666667)</f>
        <v>45541.66667</v>
      </c>
      <c r="N37" s="1">
        <f>IFERROR(__xludf.DUMMYFUNCTION("""COMPUTED_VALUE"""),4.33561475E8)</f>
        <v>433561475</v>
      </c>
    </row>
    <row r="38">
      <c r="A38" s="2">
        <f>IFERROR(__xludf.DUMMYFUNCTION("""COMPUTED_VALUE"""),45548.66666666667)</f>
        <v>45548.66667</v>
      </c>
      <c r="B38" s="1">
        <f>IFERROR(__xludf.DUMMYFUNCTION("""COMPUTED_VALUE"""),1002.64)</f>
        <v>1002.64</v>
      </c>
      <c r="D38" s="2">
        <f>IFERROR(__xludf.DUMMYFUNCTION("""COMPUTED_VALUE"""),45548.66666666667)</f>
        <v>45548.66667</v>
      </c>
      <c r="E38" s="1">
        <f>IFERROR(__xludf.DUMMYFUNCTION("""COMPUTED_VALUE"""),1008.24)</f>
        <v>1008.24</v>
      </c>
      <c r="G38" s="2">
        <f>IFERROR(__xludf.DUMMYFUNCTION("""COMPUTED_VALUE"""),45548.66666666667)</f>
        <v>45548.66667</v>
      </c>
      <c r="H38" s="1">
        <f>IFERROR(__xludf.DUMMYFUNCTION("""COMPUTED_VALUE"""),964.26)</f>
        <v>964.26</v>
      </c>
      <c r="J38" s="2">
        <f>IFERROR(__xludf.DUMMYFUNCTION("""COMPUTED_VALUE"""),45548.66666666667)</f>
        <v>45548.66667</v>
      </c>
      <c r="K38" s="1">
        <f>IFERROR(__xludf.DUMMYFUNCTION("""COMPUTED_VALUE"""),991.41)</f>
        <v>991.41</v>
      </c>
      <c r="M38" s="2">
        <f>IFERROR(__xludf.DUMMYFUNCTION("""COMPUTED_VALUE"""),45548.66666666667)</f>
        <v>45548.66667</v>
      </c>
      <c r="N38" s="1">
        <f>IFERROR(__xludf.DUMMYFUNCTION("""COMPUTED_VALUE"""),5.31431444E8)</f>
        <v>531431444</v>
      </c>
    </row>
    <row r="39">
      <c r="A39" s="2">
        <f>IFERROR(__xludf.DUMMYFUNCTION("""COMPUTED_VALUE"""),45555.66666666667)</f>
        <v>45555.66667</v>
      </c>
      <c r="B39" s="1">
        <f>IFERROR(__xludf.DUMMYFUNCTION("""COMPUTED_VALUE"""),991.41)</f>
        <v>991.41</v>
      </c>
      <c r="D39" s="2">
        <f>IFERROR(__xludf.DUMMYFUNCTION("""COMPUTED_VALUE"""),45555.66666666667)</f>
        <v>45555.66667</v>
      </c>
      <c r="E39" s="1">
        <f>IFERROR(__xludf.DUMMYFUNCTION("""COMPUTED_VALUE"""),1050.01)</f>
        <v>1050.01</v>
      </c>
      <c r="G39" s="2">
        <f>IFERROR(__xludf.DUMMYFUNCTION("""COMPUTED_VALUE"""),45555.66666666667)</f>
        <v>45555.66667</v>
      </c>
      <c r="H39" s="1">
        <f>IFERROR(__xludf.DUMMYFUNCTION("""COMPUTED_VALUE"""),991.41)</f>
        <v>991.41</v>
      </c>
      <c r="J39" s="2">
        <f>IFERROR(__xludf.DUMMYFUNCTION("""COMPUTED_VALUE"""),45555.66666666667)</f>
        <v>45555.66667</v>
      </c>
      <c r="K39" s="1">
        <f>IFERROR(__xludf.DUMMYFUNCTION("""COMPUTED_VALUE"""),1034.8)</f>
        <v>1034.8</v>
      </c>
      <c r="M39" s="2">
        <f>IFERROR(__xludf.DUMMYFUNCTION("""COMPUTED_VALUE"""),45555.66666666667)</f>
        <v>45555.66667</v>
      </c>
      <c r="N39" s="1">
        <f>IFERROR(__xludf.DUMMYFUNCTION("""COMPUTED_VALUE"""),6.53051493E8)</f>
        <v>653051493</v>
      </c>
    </row>
    <row r="40">
      <c r="A40" s="2">
        <f>IFERROR(__xludf.DUMMYFUNCTION("""COMPUTED_VALUE"""),45562.66666666667)</f>
        <v>45562.66667</v>
      </c>
      <c r="B40" s="1">
        <f>IFERROR(__xludf.DUMMYFUNCTION("""COMPUTED_VALUE"""),1034.8)</f>
        <v>1034.8</v>
      </c>
      <c r="D40" s="2">
        <f>IFERROR(__xludf.DUMMYFUNCTION("""COMPUTED_VALUE"""),45562.66666666667)</f>
        <v>45562.66667</v>
      </c>
      <c r="E40" s="1">
        <f>IFERROR(__xludf.DUMMYFUNCTION("""COMPUTED_VALUE"""),1057.43)</f>
        <v>1057.43</v>
      </c>
      <c r="G40" s="2">
        <f>IFERROR(__xludf.DUMMYFUNCTION("""COMPUTED_VALUE"""),45562.66666666667)</f>
        <v>45562.66667</v>
      </c>
      <c r="H40" s="1">
        <f>IFERROR(__xludf.DUMMYFUNCTION("""COMPUTED_VALUE"""),993.52)</f>
        <v>993.52</v>
      </c>
      <c r="J40" s="2">
        <f>IFERROR(__xludf.DUMMYFUNCTION("""COMPUTED_VALUE"""),45562.66666666667)</f>
        <v>45562.66667</v>
      </c>
      <c r="K40" s="1">
        <f>IFERROR(__xludf.DUMMYFUNCTION("""COMPUTED_VALUE"""),1013.96)</f>
        <v>1013.96</v>
      </c>
      <c r="M40" s="2">
        <f>IFERROR(__xludf.DUMMYFUNCTION("""COMPUTED_VALUE"""),45562.66666666667)</f>
        <v>45562.66667</v>
      </c>
      <c r="N40" s="1">
        <f>IFERROR(__xludf.DUMMYFUNCTION("""COMPUTED_VALUE"""),6.16717541E8)</f>
        <v>616717541</v>
      </c>
    </row>
    <row r="41">
      <c r="A41" s="2">
        <f>IFERROR(__xludf.DUMMYFUNCTION("""COMPUTED_VALUE"""),45569.66666666667)</f>
        <v>45569.66667</v>
      </c>
      <c r="B41" s="1">
        <f>IFERROR(__xludf.DUMMYFUNCTION("""COMPUTED_VALUE"""),1013.96)</f>
        <v>1013.96</v>
      </c>
      <c r="D41" s="2">
        <f>IFERROR(__xludf.DUMMYFUNCTION("""COMPUTED_VALUE"""),45569.66666666667)</f>
        <v>45569.66667</v>
      </c>
      <c r="E41" s="1">
        <f>IFERROR(__xludf.DUMMYFUNCTION("""COMPUTED_VALUE"""),1094.7)</f>
        <v>1094.7</v>
      </c>
      <c r="G41" s="2">
        <f>IFERROR(__xludf.DUMMYFUNCTION("""COMPUTED_VALUE"""),45569.66666666667)</f>
        <v>45569.66667</v>
      </c>
      <c r="H41" s="1">
        <f>IFERROR(__xludf.DUMMYFUNCTION("""COMPUTED_VALUE"""),1004.29)</f>
        <v>1004.29</v>
      </c>
      <c r="J41" s="2">
        <f>IFERROR(__xludf.DUMMYFUNCTION("""COMPUTED_VALUE"""),45569.66666666667)</f>
        <v>45569.66667</v>
      </c>
      <c r="K41" s="1">
        <f>IFERROR(__xludf.DUMMYFUNCTION("""COMPUTED_VALUE"""),1088.98)</f>
        <v>1088.98</v>
      </c>
      <c r="M41" s="2">
        <f>IFERROR(__xludf.DUMMYFUNCTION("""COMPUTED_VALUE"""),45569.66666666667)</f>
        <v>45569.66667</v>
      </c>
      <c r="N41" s="1">
        <f>IFERROR(__xludf.DUMMYFUNCTION("""COMPUTED_VALUE"""),6.22761471E8)</f>
        <v>622761471</v>
      </c>
    </row>
    <row r="42">
      <c r="A42" s="2">
        <f>IFERROR(__xludf.DUMMYFUNCTION("""COMPUTED_VALUE"""),45576.66666666667)</f>
        <v>45576.66667</v>
      </c>
      <c r="B42" s="1">
        <f>IFERROR(__xludf.DUMMYFUNCTION("""COMPUTED_VALUE"""),1088.98)</f>
        <v>1088.98</v>
      </c>
      <c r="D42" s="2">
        <f>IFERROR(__xludf.DUMMYFUNCTION("""COMPUTED_VALUE"""),45576.66666666667)</f>
        <v>45576.66667</v>
      </c>
      <c r="E42" s="1">
        <f>IFERROR(__xludf.DUMMYFUNCTION("""COMPUTED_VALUE"""),1100.72)</f>
        <v>1100.72</v>
      </c>
      <c r="G42" s="2">
        <f>IFERROR(__xludf.DUMMYFUNCTION("""COMPUTED_VALUE"""),45576.66666666667)</f>
        <v>45576.66667</v>
      </c>
      <c r="H42" s="1">
        <f>IFERROR(__xludf.DUMMYFUNCTION("""COMPUTED_VALUE"""),1046.15)</f>
        <v>1046.15</v>
      </c>
      <c r="J42" s="2">
        <f>IFERROR(__xludf.DUMMYFUNCTION("""COMPUTED_VALUE"""),45576.66666666667)</f>
        <v>45576.66667</v>
      </c>
      <c r="K42" s="1">
        <f>IFERROR(__xludf.DUMMYFUNCTION("""COMPUTED_VALUE"""),1076.07)</f>
        <v>1076.07</v>
      </c>
      <c r="M42" s="2">
        <f>IFERROR(__xludf.DUMMYFUNCTION("""COMPUTED_VALUE"""),45576.66666666667)</f>
        <v>45576.66667</v>
      </c>
      <c r="N42" s="1">
        <f>IFERROR(__xludf.DUMMYFUNCTION("""COMPUTED_VALUE"""),3.56731477E8)</f>
        <v>356731477</v>
      </c>
    </row>
    <row r="43">
      <c r="A43" s="2">
        <f>IFERROR(__xludf.DUMMYFUNCTION("""COMPUTED_VALUE"""),45583.66666666667)</f>
        <v>45583.66667</v>
      </c>
      <c r="B43" s="1">
        <f>IFERROR(__xludf.DUMMYFUNCTION("""COMPUTED_VALUE"""),1076.07)</f>
        <v>1076.07</v>
      </c>
      <c r="D43" s="2">
        <f>IFERROR(__xludf.DUMMYFUNCTION("""COMPUTED_VALUE"""),45583.66666666667)</f>
        <v>45583.66667</v>
      </c>
      <c r="E43" s="1">
        <f>IFERROR(__xludf.DUMMYFUNCTION("""COMPUTED_VALUE"""),1076.07)</f>
        <v>1076.07</v>
      </c>
      <c r="G43" s="2">
        <f>IFERROR(__xludf.DUMMYFUNCTION("""COMPUTED_VALUE"""),45583.66666666667)</f>
        <v>45583.66667</v>
      </c>
      <c r="H43" s="1">
        <f>IFERROR(__xludf.DUMMYFUNCTION("""COMPUTED_VALUE"""),1025.68)</f>
        <v>1025.68</v>
      </c>
      <c r="J43" s="2">
        <f>IFERROR(__xludf.DUMMYFUNCTION("""COMPUTED_VALUE"""),45583.66666666667)</f>
        <v>45583.66667</v>
      </c>
      <c r="K43" s="1">
        <f>IFERROR(__xludf.DUMMYFUNCTION("""COMPUTED_VALUE"""),1034.89)</f>
        <v>1034.89</v>
      </c>
      <c r="M43" s="2">
        <f>IFERROR(__xludf.DUMMYFUNCTION("""COMPUTED_VALUE"""),45583.66666666667)</f>
        <v>45583.66667</v>
      </c>
      <c r="N43" s="1">
        <f>IFERROR(__xludf.DUMMYFUNCTION("""COMPUTED_VALUE"""),3.6962075E8)</f>
        <v>369620750</v>
      </c>
    </row>
    <row r="44">
      <c r="A44" s="2">
        <f>IFERROR(__xludf.DUMMYFUNCTION("""COMPUTED_VALUE"""),45590.66666666667)</f>
        <v>45590.66667</v>
      </c>
      <c r="B44" s="1">
        <f>IFERROR(__xludf.DUMMYFUNCTION("""COMPUTED_VALUE"""),1034.89)</f>
        <v>1034.89</v>
      </c>
      <c r="D44" s="2">
        <f>IFERROR(__xludf.DUMMYFUNCTION("""COMPUTED_VALUE"""),45590.66666666667)</f>
        <v>45590.66667</v>
      </c>
      <c r="E44" s="1">
        <f>IFERROR(__xludf.DUMMYFUNCTION("""COMPUTED_VALUE"""),1044.06)</f>
        <v>1044.06</v>
      </c>
      <c r="G44" s="2">
        <f>IFERROR(__xludf.DUMMYFUNCTION("""COMPUTED_VALUE"""),45590.66666666667)</f>
        <v>45590.66667</v>
      </c>
      <c r="H44" s="1">
        <f>IFERROR(__xludf.DUMMYFUNCTION("""COMPUTED_VALUE"""),1009.7)</f>
        <v>1009.7</v>
      </c>
      <c r="J44" s="2">
        <f>IFERROR(__xludf.DUMMYFUNCTION("""COMPUTED_VALUE"""),45590.66666666667)</f>
        <v>45590.66667</v>
      </c>
      <c r="K44" s="1">
        <f>IFERROR(__xludf.DUMMYFUNCTION("""COMPUTED_VALUE"""),1019.81)</f>
        <v>1019.81</v>
      </c>
      <c r="M44" s="2">
        <f>IFERROR(__xludf.DUMMYFUNCTION("""COMPUTED_VALUE"""),45590.66666666667)</f>
        <v>45590.66667</v>
      </c>
      <c r="N44" s="1">
        <f>IFERROR(__xludf.DUMMYFUNCTION("""COMPUTED_VALUE"""),3.45409716E8)</f>
        <v>345409716</v>
      </c>
    </row>
    <row r="45">
      <c r="A45" s="2">
        <f>IFERROR(__xludf.DUMMYFUNCTION("""COMPUTED_VALUE"""),45597.66666666667)</f>
        <v>45597.66667</v>
      </c>
      <c r="B45" s="1">
        <f>IFERROR(__xludf.DUMMYFUNCTION("""COMPUTED_VALUE"""),1019.81)</f>
        <v>1019.81</v>
      </c>
      <c r="D45" s="2">
        <f>IFERROR(__xludf.DUMMYFUNCTION("""COMPUTED_VALUE"""),45597.66666666667)</f>
        <v>45597.66667</v>
      </c>
      <c r="E45" s="1">
        <f>IFERROR(__xludf.DUMMYFUNCTION("""COMPUTED_VALUE"""),1021.49)</f>
        <v>1021.49</v>
      </c>
      <c r="G45" s="2">
        <f>IFERROR(__xludf.DUMMYFUNCTION("""COMPUTED_VALUE"""),45597.66666666667)</f>
        <v>45597.66667</v>
      </c>
      <c r="H45" s="1">
        <f>IFERROR(__xludf.DUMMYFUNCTION("""COMPUTED_VALUE"""),990.92)</f>
        <v>990.92</v>
      </c>
      <c r="J45" s="2">
        <f>IFERROR(__xludf.DUMMYFUNCTION("""COMPUTED_VALUE"""),45597.66666666667)</f>
        <v>45597.66667</v>
      </c>
      <c r="K45" s="1">
        <f>IFERROR(__xludf.DUMMYFUNCTION("""COMPUTED_VALUE"""),999.96)</f>
        <v>999.96</v>
      </c>
      <c r="M45" s="2">
        <f>IFERROR(__xludf.DUMMYFUNCTION("""COMPUTED_VALUE"""),45597.66666666667)</f>
        <v>45597.66667</v>
      </c>
      <c r="N45" s="1">
        <f>IFERROR(__xludf.DUMMYFUNCTION("""COMPUTED_VALUE"""),4.17159293E8)</f>
        <v>417159293</v>
      </c>
    </row>
    <row r="46">
      <c r="A46" s="2">
        <f>IFERROR(__xludf.DUMMYFUNCTION("""COMPUTED_VALUE"""),45604.66666666667)</f>
        <v>45604.66667</v>
      </c>
      <c r="B46" s="1">
        <f>IFERROR(__xludf.DUMMYFUNCTION("""COMPUTED_VALUE"""),999.96)</f>
        <v>999.96</v>
      </c>
      <c r="D46" s="2">
        <f>IFERROR(__xludf.DUMMYFUNCTION("""COMPUTED_VALUE"""),45604.66666666667)</f>
        <v>45604.66667</v>
      </c>
      <c r="E46" s="1">
        <f>IFERROR(__xludf.DUMMYFUNCTION("""COMPUTED_VALUE"""),1078.83)</f>
        <v>1078.83</v>
      </c>
      <c r="G46" s="2">
        <f>IFERROR(__xludf.DUMMYFUNCTION("""COMPUTED_VALUE"""),45604.66666666667)</f>
        <v>45604.66667</v>
      </c>
      <c r="H46" s="1">
        <f>IFERROR(__xludf.DUMMYFUNCTION("""COMPUTED_VALUE"""),999.96)</f>
        <v>999.96</v>
      </c>
      <c r="J46" s="2">
        <f>IFERROR(__xludf.DUMMYFUNCTION("""COMPUTED_VALUE"""),45604.66666666667)</f>
        <v>45604.66667</v>
      </c>
      <c r="K46" s="1">
        <f>IFERROR(__xludf.DUMMYFUNCTION("""COMPUTED_VALUE"""),1068.33)</f>
        <v>1068.33</v>
      </c>
      <c r="M46" s="2">
        <f>IFERROR(__xludf.DUMMYFUNCTION("""COMPUTED_VALUE"""),45604.66666666667)</f>
        <v>45604.66667</v>
      </c>
      <c r="N46" s="1">
        <f>IFERROR(__xludf.DUMMYFUNCTION("""COMPUTED_VALUE"""),4.72471617E8)</f>
        <v>472471617</v>
      </c>
    </row>
    <row r="47">
      <c r="A47" s="2">
        <f>IFERROR(__xludf.DUMMYFUNCTION("""COMPUTED_VALUE"""),45611.66666666667)</f>
        <v>45611.66667</v>
      </c>
      <c r="B47" s="1">
        <f>IFERROR(__xludf.DUMMYFUNCTION("""COMPUTED_VALUE"""),1068.33)</f>
        <v>1068.33</v>
      </c>
      <c r="D47" s="2">
        <f>IFERROR(__xludf.DUMMYFUNCTION("""COMPUTED_VALUE"""),45611.66666666667)</f>
        <v>45611.66667</v>
      </c>
      <c r="E47" s="1">
        <f>IFERROR(__xludf.DUMMYFUNCTION("""COMPUTED_VALUE"""),1097.85)</f>
        <v>1097.85</v>
      </c>
      <c r="G47" s="2">
        <f>IFERROR(__xludf.DUMMYFUNCTION("""COMPUTED_VALUE"""),45611.66666666667)</f>
        <v>45611.66667</v>
      </c>
      <c r="H47" s="1">
        <f>IFERROR(__xludf.DUMMYFUNCTION("""COMPUTED_VALUE"""),1061.84)</f>
        <v>1061.84</v>
      </c>
      <c r="J47" s="2">
        <f>IFERROR(__xludf.DUMMYFUNCTION("""COMPUTED_VALUE"""),45611.66666666667)</f>
        <v>45611.66667</v>
      </c>
      <c r="K47" s="1">
        <f>IFERROR(__xludf.DUMMYFUNCTION("""COMPUTED_VALUE"""),1080.63)</f>
        <v>1080.63</v>
      </c>
      <c r="M47" s="2">
        <f>IFERROR(__xludf.DUMMYFUNCTION("""COMPUTED_VALUE"""),45611.66666666667)</f>
        <v>45611.66667</v>
      </c>
      <c r="N47" s="1">
        <f>IFERROR(__xludf.DUMMYFUNCTION("""COMPUTED_VALUE"""),3.92367516E8)</f>
        <v>392367516</v>
      </c>
    </row>
    <row r="48">
      <c r="A48" s="2">
        <f>IFERROR(__xludf.DUMMYFUNCTION("""COMPUTED_VALUE"""),45618.66666666667)</f>
        <v>45618.66667</v>
      </c>
      <c r="B48" s="1">
        <f>IFERROR(__xludf.DUMMYFUNCTION("""COMPUTED_VALUE"""),1080.63)</f>
        <v>1080.63</v>
      </c>
      <c r="D48" s="2">
        <f>IFERROR(__xludf.DUMMYFUNCTION("""COMPUTED_VALUE"""),45618.66666666667)</f>
        <v>45618.66667</v>
      </c>
      <c r="E48" s="1">
        <f>IFERROR(__xludf.DUMMYFUNCTION("""COMPUTED_VALUE"""),1119.67)</f>
        <v>1119.67</v>
      </c>
      <c r="G48" s="2">
        <f>IFERROR(__xludf.DUMMYFUNCTION("""COMPUTED_VALUE"""),45618.66666666667)</f>
        <v>45618.66667</v>
      </c>
      <c r="H48" s="1">
        <f>IFERROR(__xludf.DUMMYFUNCTION("""COMPUTED_VALUE"""),1080.63)</f>
        <v>1080.63</v>
      </c>
      <c r="J48" s="2">
        <f>IFERROR(__xludf.DUMMYFUNCTION("""COMPUTED_VALUE"""),45618.66666666667)</f>
        <v>45618.66667</v>
      </c>
      <c r="K48" s="1">
        <f>IFERROR(__xludf.DUMMYFUNCTION("""COMPUTED_VALUE"""),1115.3)</f>
        <v>1115.3</v>
      </c>
      <c r="M48" s="2">
        <f>IFERROR(__xludf.DUMMYFUNCTION("""COMPUTED_VALUE"""),45618.66666666667)</f>
        <v>45618.66667</v>
      </c>
      <c r="N48" s="1">
        <f>IFERROR(__xludf.DUMMYFUNCTION("""COMPUTED_VALUE"""),4.37211335E8)</f>
        <v>437211335</v>
      </c>
    </row>
    <row r="49">
      <c r="A49" s="2">
        <f>IFERROR(__xludf.DUMMYFUNCTION("""COMPUTED_VALUE"""),45625.54166666667)</f>
        <v>45625.54167</v>
      </c>
      <c r="B49" s="1">
        <f>IFERROR(__xludf.DUMMYFUNCTION("""COMPUTED_VALUE"""),1115.3)</f>
        <v>1115.3</v>
      </c>
      <c r="D49" s="2">
        <f>IFERROR(__xludf.DUMMYFUNCTION("""COMPUTED_VALUE"""),45625.54166666667)</f>
        <v>45625.54167</v>
      </c>
      <c r="E49" s="1">
        <f>IFERROR(__xludf.DUMMYFUNCTION("""COMPUTED_VALUE"""),1123.35)</f>
        <v>1123.35</v>
      </c>
      <c r="G49" s="2">
        <f>IFERROR(__xludf.DUMMYFUNCTION("""COMPUTED_VALUE"""),45625.54166666667)</f>
        <v>45625.54167</v>
      </c>
      <c r="H49" s="1">
        <f>IFERROR(__xludf.DUMMYFUNCTION("""COMPUTED_VALUE"""),1078.2)</f>
        <v>1078.2</v>
      </c>
      <c r="J49" s="2">
        <f>IFERROR(__xludf.DUMMYFUNCTION("""COMPUTED_VALUE"""),45625.54166666667)</f>
        <v>45625.54167</v>
      </c>
      <c r="K49" s="1">
        <f>IFERROR(__xludf.DUMMYFUNCTION("""COMPUTED_VALUE"""),1089.27)</f>
        <v>1089.27</v>
      </c>
      <c r="M49" s="2">
        <f>IFERROR(__xludf.DUMMYFUNCTION("""COMPUTED_VALUE"""),45625.54166666667)</f>
        <v>45625.54167</v>
      </c>
      <c r="N49" s="1">
        <f>IFERROR(__xludf.DUMMYFUNCTION("""COMPUTED_VALUE"""),3.13075396E8)</f>
        <v>313075396</v>
      </c>
    </row>
    <row r="50">
      <c r="A50" s="2">
        <f>IFERROR(__xludf.DUMMYFUNCTION("""COMPUTED_VALUE"""),45632.66666666667)</f>
        <v>45632.66667</v>
      </c>
      <c r="B50" s="1">
        <f>IFERROR(__xludf.DUMMYFUNCTION("""COMPUTED_VALUE"""),1089.27)</f>
        <v>1089.27</v>
      </c>
      <c r="D50" s="2">
        <f>IFERROR(__xludf.DUMMYFUNCTION("""COMPUTED_VALUE"""),45632.66666666667)</f>
        <v>45632.66667</v>
      </c>
      <c r="E50" s="1">
        <f>IFERROR(__xludf.DUMMYFUNCTION("""COMPUTED_VALUE"""),1091.07)</f>
        <v>1091.07</v>
      </c>
      <c r="G50" s="2">
        <f>IFERROR(__xludf.DUMMYFUNCTION("""COMPUTED_VALUE"""),45632.66666666667)</f>
        <v>45632.66667</v>
      </c>
      <c r="H50" s="1">
        <f>IFERROR(__xludf.DUMMYFUNCTION("""COMPUTED_VALUE"""),1022.94)</f>
        <v>1022.94</v>
      </c>
      <c r="J50" s="2">
        <f>IFERROR(__xludf.DUMMYFUNCTION("""COMPUTED_VALUE"""),45632.66666666667)</f>
        <v>45632.66667</v>
      </c>
      <c r="K50" s="1">
        <f>IFERROR(__xludf.DUMMYFUNCTION("""COMPUTED_VALUE"""),1030.01)</f>
        <v>1030.01</v>
      </c>
      <c r="M50" s="2">
        <f>IFERROR(__xludf.DUMMYFUNCTION("""COMPUTED_VALUE"""),45632.66666666667)</f>
        <v>45632.66667</v>
      </c>
      <c r="N50" s="1">
        <f>IFERROR(__xludf.DUMMYFUNCTION("""COMPUTED_VALUE"""),3.69699831E8)</f>
        <v>369699831</v>
      </c>
    </row>
    <row r="51">
      <c r="A51" s="2">
        <f>IFERROR(__xludf.DUMMYFUNCTION("""COMPUTED_VALUE"""),45639.66666666667)</f>
        <v>45639.66667</v>
      </c>
      <c r="B51" s="1">
        <f>IFERROR(__xludf.DUMMYFUNCTION("""COMPUTED_VALUE"""),1030.01)</f>
        <v>1030.01</v>
      </c>
      <c r="D51" s="2">
        <f>IFERROR(__xludf.DUMMYFUNCTION("""COMPUTED_VALUE"""),45639.66666666667)</f>
        <v>45639.66667</v>
      </c>
      <c r="E51" s="1">
        <f>IFERROR(__xludf.DUMMYFUNCTION("""COMPUTED_VALUE"""),1050.67)</f>
        <v>1050.67</v>
      </c>
      <c r="G51" s="2">
        <f>IFERROR(__xludf.DUMMYFUNCTION("""COMPUTED_VALUE"""),45639.66666666667)</f>
        <v>45639.66667</v>
      </c>
      <c r="H51" s="1">
        <f>IFERROR(__xludf.DUMMYFUNCTION("""COMPUTED_VALUE"""),1009.99)</f>
        <v>1009.99</v>
      </c>
      <c r="J51" s="2">
        <f>IFERROR(__xludf.DUMMYFUNCTION("""COMPUTED_VALUE"""),45639.66666666667)</f>
        <v>45639.66667</v>
      </c>
      <c r="K51" s="1">
        <f>IFERROR(__xludf.DUMMYFUNCTION("""COMPUTED_VALUE"""),1013.94)</f>
        <v>1013.94</v>
      </c>
      <c r="M51" s="2">
        <f>IFERROR(__xludf.DUMMYFUNCTION("""COMPUTED_VALUE"""),45639.66666666667)</f>
        <v>45639.66667</v>
      </c>
      <c r="N51" s="1">
        <f>IFERROR(__xludf.DUMMYFUNCTION("""COMPUTED_VALUE"""),3.7311406E8)</f>
        <v>373114060</v>
      </c>
    </row>
    <row r="52">
      <c r="A52" s="2">
        <f>IFERROR(__xludf.DUMMYFUNCTION("""COMPUTED_VALUE"""),45646.66666666667)</f>
        <v>45646.66667</v>
      </c>
      <c r="B52" s="1">
        <f>IFERROR(__xludf.DUMMYFUNCTION("""COMPUTED_VALUE"""),1013.94)</f>
        <v>1013.94</v>
      </c>
      <c r="D52" s="2">
        <f>IFERROR(__xludf.DUMMYFUNCTION("""COMPUTED_VALUE"""),45646.66666666667)</f>
        <v>45646.66667</v>
      </c>
      <c r="E52" s="1">
        <f>IFERROR(__xludf.DUMMYFUNCTION("""COMPUTED_VALUE"""),1013.94)</f>
        <v>1013.94</v>
      </c>
      <c r="G52" s="2">
        <f>IFERROR(__xludf.DUMMYFUNCTION("""COMPUTED_VALUE"""),45646.66666666667)</f>
        <v>45646.66667</v>
      </c>
      <c r="H52" s="1">
        <f>IFERROR(__xludf.DUMMYFUNCTION("""COMPUTED_VALUE"""),934.89)</f>
        <v>934.89</v>
      </c>
      <c r="J52" s="2">
        <f>IFERROR(__xludf.DUMMYFUNCTION("""COMPUTED_VALUE"""),45646.66666666667)</f>
        <v>45646.66667</v>
      </c>
      <c r="K52" s="1">
        <f>IFERROR(__xludf.DUMMYFUNCTION("""COMPUTED_VALUE"""),943.53)</f>
        <v>943.53</v>
      </c>
      <c r="M52" s="2">
        <f>IFERROR(__xludf.DUMMYFUNCTION("""COMPUTED_VALUE"""),45646.66666666667)</f>
        <v>45646.66667</v>
      </c>
      <c r="N52" s="1">
        <f>IFERROR(__xludf.DUMMYFUNCTION("""COMPUTED_VALUE"""),5.96840388E8)</f>
        <v>596840388</v>
      </c>
    </row>
    <row r="53">
      <c r="A53" s="2">
        <f>IFERROR(__xludf.DUMMYFUNCTION("""COMPUTED_VALUE"""),45653.66666666667)</f>
        <v>45653.66667</v>
      </c>
      <c r="B53" s="1">
        <f>IFERROR(__xludf.DUMMYFUNCTION("""COMPUTED_VALUE"""),943.53)</f>
        <v>943.53</v>
      </c>
      <c r="D53" s="2">
        <f>IFERROR(__xludf.DUMMYFUNCTION("""COMPUTED_VALUE"""),45653.66666666667)</f>
        <v>45653.66667</v>
      </c>
      <c r="E53" s="1">
        <f>IFERROR(__xludf.DUMMYFUNCTION("""COMPUTED_VALUE"""),971.83)</f>
        <v>971.83</v>
      </c>
      <c r="G53" s="2">
        <f>IFERROR(__xludf.DUMMYFUNCTION("""COMPUTED_VALUE"""),45653.66666666667)</f>
        <v>45653.66667</v>
      </c>
      <c r="H53" s="1">
        <f>IFERROR(__xludf.DUMMYFUNCTION("""COMPUTED_VALUE"""),936.88)</f>
        <v>936.88</v>
      </c>
      <c r="J53" s="2">
        <f>IFERROR(__xludf.DUMMYFUNCTION("""COMPUTED_VALUE"""),45653.66666666667)</f>
        <v>45653.66667</v>
      </c>
      <c r="K53" s="1">
        <f>IFERROR(__xludf.DUMMYFUNCTION("""COMPUTED_VALUE"""),962.3)</f>
        <v>962.3</v>
      </c>
      <c r="M53" s="2">
        <f>IFERROR(__xludf.DUMMYFUNCTION("""COMPUTED_VALUE"""),45653.66666666667)</f>
        <v>45653.66667</v>
      </c>
      <c r="N53" s="1">
        <f>IFERROR(__xludf.DUMMYFUNCTION("""COMPUTED_VALUE"""),2.10948664E8)</f>
        <v>210948664</v>
      </c>
    </row>
    <row r="54">
      <c r="A54" s="2">
        <f>IFERROR(__xludf.DUMMYFUNCTION("""COMPUTED_VALUE"""),45660.66666666667)</f>
        <v>45660.66667</v>
      </c>
      <c r="B54" s="1">
        <f>IFERROR(__xludf.DUMMYFUNCTION("""COMPUTED_VALUE"""),962.3)</f>
        <v>962.3</v>
      </c>
      <c r="D54" s="2">
        <f>IFERROR(__xludf.DUMMYFUNCTION("""COMPUTED_VALUE"""),45660.66666666667)</f>
        <v>45660.66667</v>
      </c>
      <c r="E54" s="1">
        <f>IFERROR(__xludf.DUMMYFUNCTION("""COMPUTED_VALUE"""),1014.56)</f>
        <v>1014.56</v>
      </c>
      <c r="G54" s="2">
        <f>IFERROR(__xludf.DUMMYFUNCTION("""COMPUTED_VALUE"""),45660.66666666667)</f>
        <v>45660.66667</v>
      </c>
      <c r="H54" s="1">
        <f>IFERROR(__xludf.DUMMYFUNCTION("""COMPUTED_VALUE"""),960.82)</f>
        <v>960.82</v>
      </c>
      <c r="J54" s="2">
        <f>IFERROR(__xludf.DUMMYFUNCTION("""COMPUTED_VALUE"""),45660.66666666667)</f>
        <v>45660.66667</v>
      </c>
      <c r="K54" s="1">
        <f>IFERROR(__xludf.DUMMYFUNCTION("""COMPUTED_VALUE"""),1012.3)</f>
        <v>1012.3</v>
      </c>
      <c r="M54" s="2">
        <f>IFERROR(__xludf.DUMMYFUNCTION("""COMPUTED_VALUE"""),45660.66666666667)</f>
        <v>45660.66667</v>
      </c>
      <c r="N54" s="1">
        <f>IFERROR(__xludf.DUMMYFUNCTION("""COMPUTED_VALUE"""),2.93859289E8)</f>
        <v>293859289</v>
      </c>
    </row>
    <row r="55">
      <c r="A55" s="2">
        <f>IFERROR(__xludf.DUMMYFUNCTION("""COMPUTED_VALUE"""),45667.66666666667)</f>
        <v>45667.66667</v>
      </c>
      <c r="B55" s="1">
        <f>IFERROR(__xludf.DUMMYFUNCTION("""COMPUTED_VALUE"""),1012.3)</f>
        <v>1012.3</v>
      </c>
      <c r="D55" s="2">
        <f>IFERROR(__xludf.DUMMYFUNCTION("""COMPUTED_VALUE"""),45667.66666666667)</f>
        <v>45667.66667</v>
      </c>
      <c r="E55" s="1">
        <f>IFERROR(__xludf.DUMMYFUNCTION("""COMPUTED_VALUE"""),1056.71)</f>
        <v>1056.71</v>
      </c>
      <c r="G55" s="2">
        <f>IFERROR(__xludf.DUMMYFUNCTION("""COMPUTED_VALUE"""),45667.66666666667)</f>
        <v>45667.66667</v>
      </c>
      <c r="H55" s="1">
        <f>IFERROR(__xludf.DUMMYFUNCTION("""COMPUTED_VALUE"""),1004.9)</f>
        <v>1004.9</v>
      </c>
      <c r="J55" s="2">
        <f>IFERROR(__xludf.DUMMYFUNCTION("""COMPUTED_VALUE"""),45667.66666666667)</f>
        <v>45667.66667</v>
      </c>
      <c r="K55" s="1">
        <f>IFERROR(__xludf.DUMMYFUNCTION("""COMPUTED_VALUE"""),1038.01)</f>
        <v>1038.01</v>
      </c>
      <c r="M55" s="2">
        <f>IFERROR(__xludf.DUMMYFUNCTION("""COMPUTED_VALUE"""),45667.66666666667)</f>
        <v>45667.66667</v>
      </c>
      <c r="N55" s="1">
        <f>IFERROR(__xludf.DUMMYFUNCTION("""COMPUTED_VALUE"""),3.4274894E8)</f>
        <v>342748940</v>
      </c>
    </row>
    <row r="56">
      <c r="A56" s="2">
        <f>IFERROR(__xludf.DUMMYFUNCTION("""COMPUTED_VALUE"""),45674.66666666667)</f>
        <v>45674.66667</v>
      </c>
      <c r="B56" s="1">
        <f>IFERROR(__xludf.DUMMYFUNCTION("""COMPUTED_VALUE"""),1038.01)</f>
        <v>1038.01</v>
      </c>
      <c r="D56" s="2">
        <f>IFERROR(__xludf.DUMMYFUNCTION("""COMPUTED_VALUE"""),45674.66666666667)</f>
        <v>45674.66667</v>
      </c>
      <c r="E56" s="1">
        <f>IFERROR(__xludf.DUMMYFUNCTION("""COMPUTED_VALUE"""),1097.99)</f>
        <v>1097.99</v>
      </c>
      <c r="G56" s="2">
        <f>IFERROR(__xludf.DUMMYFUNCTION("""COMPUTED_VALUE"""),45674.66666666667)</f>
        <v>45674.66667</v>
      </c>
      <c r="H56" s="1">
        <f>IFERROR(__xludf.DUMMYFUNCTION("""COMPUTED_VALUE"""),1038.01)</f>
        <v>1038.01</v>
      </c>
      <c r="J56" s="2">
        <f>IFERROR(__xludf.DUMMYFUNCTION("""COMPUTED_VALUE"""),45674.66666666667)</f>
        <v>45674.66667</v>
      </c>
      <c r="K56" s="1">
        <f>IFERROR(__xludf.DUMMYFUNCTION("""COMPUTED_VALUE"""),1094.39)</f>
        <v>1094.39</v>
      </c>
      <c r="M56" s="2">
        <f>IFERROR(__xludf.DUMMYFUNCTION("""COMPUTED_VALUE"""),45674.66666666667)</f>
        <v>45674.66667</v>
      </c>
      <c r="N56" s="1">
        <f>IFERROR(__xludf.DUMMYFUNCTION("""COMPUTED_VALUE"""),4.49267571E8)</f>
        <v>449267571</v>
      </c>
    </row>
    <row r="57">
      <c r="A57" s="2">
        <f>IFERROR(__xludf.DUMMYFUNCTION("""COMPUTED_VALUE"""),45681.66666666667)</f>
        <v>45681.66667</v>
      </c>
      <c r="B57" s="1">
        <f>IFERROR(__xludf.DUMMYFUNCTION("""COMPUTED_VALUE"""),1094.39)</f>
        <v>1094.39</v>
      </c>
      <c r="D57" s="2">
        <f>IFERROR(__xludf.DUMMYFUNCTION("""COMPUTED_VALUE"""),45681.66666666667)</f>
        <v>45681.66667</v>
      </c>
      <c r="E57" s="1">
        <f>IFERROR(__xludf.DUMMYFUNCTION("""COMPUTED_VALUE"""),1094.39)</f>
        <v>1094.39</v>
      </c>
      <c r="G57" s="2">
        <f>IFERROR(__xludf.DUMMYFUNCTION("""COMPUTED_VALUE"""),45681.66666666667)</f>
        <v>45681.66667</v>
      </c>
      <c r="H57" s="1">
        <f>IFERROR(__xludf.DUMMYFUNCTION("""COMPUTED_VALUE"""),1065.44)</f>
        <v>1065.44</v>
      </c>
      <c r="J57" s="2">
        <f>IFERROR(__xludf.DUMMYFUNCTION("""COMPUTED_VALUE"""),45681.66666666667)</f>
        <v>45681.66667</v>
      </c>
      <c r="K57" s="1">
        <f>IFERROR(__xludf.DUMMYFUNCTION("""COMPUTED_VALUE"""),1066.26)</f>
        <v>1066.26</v>
      </c>
      <c r="M57" s="2">
        <f>IFERROR(__xludf.DUMMYFUNCTION("""COMPUTED_VALUE"""),45681.66666666667)</f>
        <v>45681.66667</v>
      </c>
      <c r="N57" s="1">
        <f>IFERROR(__xludf.DUMMYFUNCTION("""COMPUTED_VALUE"""),3.12169858E8)</f>
        <v>312169858</v>
      </c>
    </row>
    <row r="58">
      <c r="A58" s="2">
        <f>IFERROR(__xludf.DUMMYFUNCTION("""COMPUTED_VALUE"""),45688.66666666667)</f>
        <v>45688.66667</v>
      </c>
      <c r="B58" s="1">
        <f>IFERROR(__xludf.DUMMYFUNCTION("""COMPUTED_VALUE"""),1066.26)</f>
        <v>1066.26</v>
      </c>
      <c r="D58" s="2">
        <f>IFERROR(__xludf.DUMMYFUNCTION("""COMPUTED_VALUE"""),45688.66666666667)</f>
        <v>45688.66667</v>
      </c>
      <c r="E58" s="1">
        <f>IFERROR(__xludf.DUMMYFUNCTION("""COMPUTED_VALUE"""),1072.39)</f>
        <v>1072.39</v>
      </c>
      <c r="G58" s="2">
        <f>IFERROR(__xludf.DUMMYFUNCTION("""COMPUTED_VALUE"""),45688.66666666667)</f>
        <v>45688.66667</v>
      </c>
      <c r="H58" s="1">
        <f>IFERROR(__xludf.DUMMYFUNCTION("""COMPUTED_VALUE"""),1019.86)</f>
        <v>1019.86</v>
      </c>
      <c r="J58" s="2">
        <f>IFERROR(__xludf.DUMMYFUNCTION("""COMPUTED_VALUE"""),45688.66666666667)</f>
        <v>45688.66667</v>
      </c>
      <c r="K58" s="1">
        <f>IFERROR(__xludf.DUMMYFUNCTION("""COMPUTED_VALUE"""),1021.79)</f>
        <v>1021.79</v>
      </c>
      <c r="M58" s="2">
        <f>IFERROR(__xludf.DUMMYFUNCTION("""COMPUTED_VALUE"""),45688.66666666667)</f>
        <v>45688.66667</v>
      </c>
      <c r="N58" s="1">
        <f>IFERROR(__xludf.DUMMYFUNCTION("""COMPUTED_VALUE"""),3.94974513E8)</f>
        <v>394974513</v>
      </c>
    </row>
    <row r="59">
      <c r="A59" s="2">
        <f>IFERROR(__xludf.DUMMYFUNCTION("""COMPUTED_VALUE"""),45695.66666666667)</f>
        <v>45695.66667</v>
      </c>
      <c r="B59" s="1">
        <f>IFERROR(__xludf.DUMMYFUNCTION("""COMPUTED_VALUE"""),1021.79)</f>
        <v>1021.79</v>
      </c>
      <c r="D59" s="2">
        <f>IFERROR(__xludf.DUMMYFUNCTION("""COMPUTED_VALUE"""),45695.66666666667)</f>
        <v>45695.66667</v>
      </c>
      <c r="E59" s="1">
        <f>IFERROR(__xludf.DUMMYFUNCTION("""COMPUTED_VALUE"""),1058.34)</f>
        <v>1058.34</v>
      </c>
      <c r="G59" s="2">
        <f>IFERROR(__xludf.DUMMYFUNCTION("""COMPUTED_VALUE"""),45695.66666666667)</f>
        <v>45695.66667</v>
      </c>
      <c r="H59" s="1">
        <f>IFERROR(__xludf.DUMMYFUNCTION("""COMPUTED_VALUE"""),1009.24)</f>
        <v>1009.24</v>
      </c>
      <c r="J59" s="2">
        <f>IFERROR(__xludf.DUMMYFUNCTION("""COMPUTED_VALUE"""),45695.66666666667)</f>
        <v>45695.66667</v>
      </c>
      <c r="K59" s="1">
        <f>IFERROR(__xludf.DUMMYFUNCTION("""COMPUTED_VALUE"""),1025.09)</f>
        <v>1025.09</v>
      </c>
      <c r="M59" s="2">
        <f>IFERROR(__xludf.DUMMYFUNCTION("""COMPUTED_VALUE"""),45695.66666666667)</f>
        <v>45695.66667</v>
      </c>
      <c r="N59" s="1">
        <f>IFERROR(__xludf.DUMMYFUNCTION("""COMPUTED_VALUE"""),3.78131199E8)</f>
        <v>378131199</v>
      </c>
    </row>
    <row r="60">
      <c r="A60" s="2">
        <f>IFERROR(__xludf.DUMMYFUNCTION("""COMPUTED_VALUE"""),45702.66666666667)</f>
        <v>45702.66667</v>
      </c>
      <c r="B60" s="1">
        <f>IFERROR(__xludf.DUMMYFUNCTION("""COMPUTED_VALUE"""),1025.09)</f>
        <v>1025.09</v>
      </c>
      <c r="D60" s="2">
        <f>IFERROR(__xludf.DUMMYFUNCTION("""COMPUTED_VALUE"""),45702.66666666667)</f>
        <v>45702.66667</v>
      </c>
      <c r="E60" s="1">
        <f>IFERROR(__xludf.DUMMYFUNCTION("""COMPUTED_VALUE"""),1077.61)</f>
        <v>1077.61</v>
      </c>
      <c r="G60" s="2">
        <f>IFERROR(__xludf.DUMMYFUNCTION("""COMPUTED_VALUE"""),45702.66666666667)</f>
        <v>45702.66667</v>
      </c>
      <c r="H60" s="1">
        <f>IFERROR(__xludf.DUMMYFUNCTION("""COMPUTED_VALUE"""),1022.68)</f>
        <v>1022.68</v>
      </c>
      <c r="J60" s="2">
        <f>IFERROR(__xludf.DUMMYFUNCTION("""COMPUTED_VALUE"""),45702.66666666667)</f>
        <v>45702.66667</v>
      </c>
      <c r="K60" s="1">
        <f>IFERROR(__xludf.DUMMYFUNCTION("""COMPUTED_VALUE"""),1044.72)</f>
        <v>1044.72</v>
      </c>
      <c r="M60" s="2">
        <f>IFERROR(__xludf.DUMMYFUNCTION("""COMPUTED_VALUE"""),45702.66666666667)</f>
        <v>45702.66667</v>
      </c>
      <c r="N60" s="1">
        <f>IFERROR(__xludf.DUMMYFUNCTION("""COMPUTED_VALUE"""),3.90843044E8)</f>
        <v>390843044</v>
      </c>
    </row>
    <row r="61">
      <c r="A61" s="2">
        <f>IFERROR(__xludf.DUMMYFUNCTION("""COMPUTED_VALUE"""),45709.66666666667)</f>
        <v>45709.66667</v>
      </c>
      <c r="B61" s="1">
        <f>IFERROR(__xludf.DUMMYFUNCTION("""COMPUTED_VALUE"""),1044.72)</f>
        <v>1044.72</v>
      </c>
      <c r="D61" s="2">
        <f>IFERROR(__xludf.DUMMYFUNCTION("""COMPUTED_VALUE"""),45709.66666666667)</f>
        <v>45709.66667</v>
      </c>
      <c r="E61" s="1">
        <f>IFERROR(__xludf.DUMMYFUNCTION("""COMPUTED_VALUE"""),1084.54)</f>
        <v>1084.54</v>
      </c>
      <c r="G61" s="2">
        <f>IFERROR(__xludf.DUMMYFUNCTION("""COMPUTED_VALUE"""),45709.66666666667)</f>
        <v>45709.66667</v>
      </c>
      <c r="H61" s="1">
        <f>IFERROR(__xludf.DUMMYFUNCTION("""COMPUTED_VALUE"""),1039.34)</f>
        <v>1039.34</v>
      </c>
      <c r="J61" s="2">
        <f>IFERROR(__xludf.DUMMYFUNCTION("""COMPUTED_VALUE"""),45709.66666666667)</f>
        <v>45709.66667</v>
      </c>
      <c r="K61" s="1">
        <f>IFERROR(__xludf.DUMMYFUNCTION("""COMPUTED_VALUE"""),1047.62)</f>
        <v>1047.62</v>
      </c>
      <c r="M61" s="2">
        <f>IFERROR(__xludf.DUMMYFUNCTION("""COMPUTED_VALUE"""),45709.66666666667)</f>
        <v>45709.66667</v>
      </c>
      <c r="N61" s="1">
        <f>IFERROR(__xludf.DUMMYFUNCTION("""COMPUTED_VALUE"""),3.87119142E8)</f>
        <v>387119142</v>
      </c>
    </row>
    <row r="62">
      <c r="A62" s="2">
        <f>IFERROR(__xludf.DUMMYFUNCTION("""COMPUTED_VALUE"""),45716.66666666667)</f>
        <v>45716.66667</v>
      </c>
      <c r="B62" s="1">
        <f>IFERROR(__xludf.DUMMYFUNCTION("""COMPUTED_VALUE"""),1047.62)</f>
        <v>1047.62</v>
      </c>
      <c r="D62" s="2">
        <f>IFERROR(__xludf.DUMMYFUNCTION("""COMPUTED_VALUE"""),45716.66666666667)</f>
        <v>45716.66667</v>
      </c>
      <c r="E62" s="1">
        <f>IFERROR(__xludf.DUMMYFUNCTION("""COMPUTED_VALUE"""),1051.38)</f>
        <v>1051.38</v>
      </c>
      <c r="G62" s="2">
        <f>IFERROR(__xludf.DUMMYFUNCTION("""COMPUTED_VALUE"""),45716.66666666667)</f>
        <v>45716.66667</v>
      </c>
      <c r="H62" s="1">
        <f>IFERROR(__xludf.DUMMYFUNCTION("""COMPUTED_VALUE"""),1005.13)</f>
        <v>1005.13</v>
      </c>
      <c r="J62" s="2">
        <f>IFERROR(__xludf.DUMMYFUNCTION("""COMPUTED_VALUE"""),45716.66666666667)</f>
        <v>45716.66667</v>
      </c>
      <c r="K62" s="1">
        <f>IFERROR(__xludf.DUMMYFUNCTION("""COMPUTED_VALUE"""),1033.59)</f>
        <v>1033.59</v>
      </c>
      <c r="M62" s="2">
        <f>IFERROR(__xludf.DUMMYFUNCTION("""COMPUTED_VALUE"""),45716.66666666667)</f>
        <v>45716.66667</v>
      </c>
      <c r="N62" s="1">
        <f>IFERROR(__xludf.DUMMYFUNCTION("""COMPUTED_VALUE"""),5.56085315E8)</f>
        <v>556085315</v>
      </c>
    </row>
    <row r="63">
      <c r="A63" s="2">
        <f>IFERROR(__xludf.DUMMYFUNCTION("""COMPUTED_VALUE"""),45723.66666666667)</f>
        <v>45723.66667</v>
      </c>
      <c r="B63" s="1">
        <f>IFERROR(__xludf.DUMMYFUNCTION("""COMPUTED_VALUE"""),1033.59)</f>
        <v>1033.59</v>
      </c>
      <c r="D63" s="2">
        <f>IFERROR(__xludf.DUMMYFUNCTION("""COMPUTED_VALUE"""),45723.66666666667)</f>
        <v>45723.66667</v>
      </c>
      <c r="E63" s="1">
        <f>IFERROR(__xludf.DUMMYFUNCTION("""COMPUTED_VALUE"""),1041.5)</f>
        <v>1041.5</v>
      </c>
      <c r="G63" s="2">
        <f>IFERROR(__xludf.DUMMYFUNCTION("""COMPUTED_VALUE"""),45723.66666666667)</f>
        <v>45723.66667</v>
      </c>
      <c r="H63" s="1">
        <f>IFERROR(__xludf.DUMMYFUNCTION("""COMPUTED_VALUE"""),940.47)</f>
        <v>940.47</v>
      </c>
      <c r="J63" s="2">
        <f>IFERROR(__xludf.DUMMYFUNCTION("""COMPUTED_VALUE"""),45723.66666666667)</f>
        <v>45723.66667</v>
      </c>
      <c r="K63" s="1">
        <f>IFERROR(__xludf.DUMMYFUNCTION("""COMPUTED_VALUE"""),976.77)</f>
        <v>976.77</v>
      </c>
      <c r="M63" s="2">
        <f>IFERROR(__xludf.DUMMYFUNCTION("""COMPUTED_VALUE"""),45723.66666666667)</f>
        <v>45723.66667</v>
      </c>
      <c r="N63" s="1">
        <f>IFERROR(__xludf.DUMMYFUNCTION("""COMPUTED_VALUE"""),6.11256449E8)</f>
        <v>611256449</v>
      </c>
    </row>
    <row r="64">
      <c r="A64" s="2">
        <f>IFERROR(__xludf.DUMMYFUNCTION("""COMPUTED_VALUE"""),45730.66666666667)</f>
        <v>45730.66667</v>
      </c>
      <c r="B64" s="1">
        <f>IFERROR(__xludf.DUMMYFUNCTION("""COMPUTED_VALUE"""),976.77)</f>
        <v>976.77</v>
      </c>
      <c r="D64" s="2">
        <f>IFERROR(__xludf.DUMMYFUNCTION("""COMPUTED_VALUE"""),45730.66666666667)</f>
        <v>45730.66667</v>
      </c>
      <c r="E64" s="1">
        <f>IFERROR(__xludf.DUMMYFUNCTION("""COMPUTED_VALUE"""),1015.51)</f>
        <v>1015.51</v>
      </c>
      <c r="G64" s="2">
        <f>IFERROR(__xludf.DUMMYFUNCTION("""COMPUTED_VALUE"""),45730.66666666667)</f>
        <v>45730.66667</v>
      </c>
      <c r="H64" s="1">
        <f>IFERROR(__xludf.DUMMYFUNCTION("""COMPUTED_VALUE"""),973.0)</f>
        <v>973</v>
      </c>
      <c r="J64" s="2">
        <f>IFERROR(__xludf.DUMMYFUNCTION("""COMPUTED_VALUE"""),45730.66666666667)</f>
        <v>45730.66667</v>
      </c>
      <c r="K64" s="1">
        <f>IFERROR(__xludf.DUMMYFUNCTION("""COMPUTED_VALUE"""),1013.89)</f>
        <v>1013.89</v>
      </c>
      <c r="M64" s="2">
        <f>IFERROR(__xludf.DUMMYFUNCTION("""COMPUTED_VALUE"""),45730.66666666667)</f>
        <v>45730.66667</v>
      </c>
      <c r="N64" s="1">
        <f>IFERROR(__xludf.DUMMYFUNCTION("""COMPUTED_VALUE"""),4.80216356E8)</f>
        <v>480216356</v>
      </c>
    </row>
    <row r="65">
      <c r="A65" s="2">
        <f>IFERROR(__xludf.DUMMYFUNCTION("""COMPUTED_VALUE"""),45737.66666666667)</f>
        <v>45737.66667</v>
      </c>
      <c r="B65" s="1">
        <f>IFERROR(__xludf.DUMMYFUNCTION("""COMPUTED_VALUE"""),1013.89)</f>
        <v>1013.89</v>
      </c>
      <c r="D65" s="2">
        <f>IFERROR(__xludf.DUMMYFUNCTION("""COMPUTED_VALUE"""),45737.66666666667)</f>
        <v>45737.66667</v>
      </c>
      <c r="E65" s="1">
        <f>IFERROR(__xludf.DUMMYFUNCTION("""COMPUTED_VALUE"""),1058.93)</f>
        <v>1058.93</v>
      </c>
      <c r="G65" s="2">
        <f>IFERROR(__xludf.DUMMYFUNCTION("""COMPUTED_VALUE"""),45737.66666666667)</f>
        <v>45737.66667</v>
      </c>
      <c r="H65" s="1">
        <f>IFERROR(__xludf.DUMMYFUNCTION("""COMPUTED_VALUE"""),1013.89)</f>
        <v>1013.89</v>
      </c>
      <c r="J65" s="2">
        <f>IFERROR(__xludf.DUMMYFUNCTION("""COMPUTED_VALUE"""),45737.66666666667)</f>
        <v>45737.66667</v>
      </c>
      <c r="K65" s="1">
        <f>IFERROR(__xludf.DUMMYFUNCTION("""COMPUTED_VALUE"""),1044.01)</f>
        <v>1044.01</v>
      </c>
      <c r="M65" s="2">
        <f>IFERROR(__xludf.DUMMYFUNCTION("""COMPUTED_VALUE"""),45737.66666666667)</f>
        <v>45737.66667</v>
      </c>
      <c r="N65" s="1">
        <f>IFERROR(__xludf.DUMMYFUNCTION("""COMPUTED_VALUE"""),6.32847912E8)</f>
        <v>632847912</v>
      </c>
    </row>
    <row r="66">
      <c r="A66" s="2">
        <f>IFERROR(__xludf.DUMMYFUNCTION("""COMPUTED_VALUE"""),45744.66666666667)</f>
        <v>45744.66667</v>
      </c>
      <c r="B66" s="1">
        <f>IFERROR(__xludf.DUMMYFUNCTION("""COMPUTED_VALUE"""),1044.01)</f>
        <v>1044.01</v>
      </c>
      <c r="D66" s="2">
        <f>IFERROR(__xludf.DUMMYFUNCTION("""COMPUTED_VALUE"""),45744.66666666667)</f>
        <v>45744.66667</v>
      </c>
      <c r="E66" s="1">
        <f>IFERROR(__xludf.DUMMYFUNCTION("""COMPUTED_VALUE"""),1081.43)</f>
        <v>1081.43</v>
      </c>
      <c r="G66" s="2">
        <f>IFERROR(__xludf.DUMMYFUNCTION("""COMPUTED_VALUE"""),45744.66666666667)</f>
        <v>45744.66667</v>
      </c>
      <c r="H66" s="1">
        <f>IFERROR(__xludf.DUMMYFUNCTION("""COMPUTED_VALUE"""),1038.07)</f>
        <v>1038.07</v>
      </c>
      <c r="J66" s="2">
        <f>IFERROR(__xludf.DUMMYFUNCTION("""COMPUTED_VALUE"""),45744.66666666667)</f>
        <v>45744.66667</v>
      </c>
      <c r="K66" s="1">
        <f>IFERROR(__xludf.DUMMYFUNCTION("""COMPUTED_VALUE"""),1044.15)</f>
        <v>1044.15</v>
      </c>
      <c r="M66" s="2">
        <f>IFERROR(__xludf.DUMMYFUNCTION("""COMPUTED_VALUE"""),45744.66666666667)</f>
        <v>45744.66667</v>
      </c>
      <c r="N66" s="1">
        <f>IFERROR(__xludf.DUMMYFUNCTION("""COMPUTED_VALUE"""),3.64312501E8)</f>
        <v>364312501</v>
      </c>
    </row>
    <row r="67">
      <c r="A67" s="2">
        <f>IFERROR(__xludf.DUMMYFUNCTION("""COMPUTED_VALUE"""),45751.66666666667)</f>
        <v>45751.66667</v>
      </c>
      <c r="B67" s="1">
        <f>IFERROR(__xludf.DUMMYFUNCTION("""COMPUTED_VALUE"""),1044.15)</f>
        <v>1044.15</v>
      </c>
      <c r="D67" s="2">
        <f>IFERROR(__xludf.DUMMYFUNCTION("""COMPUTED_VALUE"""),45751.66666666667)</f>
        <v>45751.66667</v>
      </c>
      <c r="E67" s="1">
        <f>IFERROR(__xludf.DUMMYFUNCTION("""COMPUTED_VALUE"""),1074.43)</f>
        <v>1074.43</v>
      </c>
      <c r="G67" s="2">
        <f>IFERROR(__xludf.DUMMYFUNCTION("""COMPUTED_VALUE"""),45751.66666666667)</f>
        <v>45751.66667</v>
      </c>
      <c r="H67" s="1">
        <f>IFERROR(__xludf.DUMMYFUNCTION("""COMPUTED_VALUE"""),863.89)</f>
        <v>863.89</v>
      </c>
      <c r="J67" s="2">
        <f>IFERROR(__xludf.DUMMYFUNCTION("""COMPUTED_VALUE"""),45751.66666666667)</f>
        <v>45751.66667</v>
      </c>
      <c r="K67" s="1">
        <f>IFERROR(__xludf.DUMMYFUNCTION("""COMPUTED_VALUE"""),870.8)</f>
        <v>870.8</v>
      </c>
      <c r="M67" s="2">
        <f>IFERROR(__xludf.DUMMYFUNCTION("""COMPUTED_VALUE"""),45751.66666666667)</f>
        <v>45751.66667</v>
      </c>
      <c r="N67" s="1">
        <f>IFERROR(__xludf.DUMMYFUNCTION("""COMPUTED_VALUE"""),5.74872435E8)</f>
        <v>574872435</v>
      </c>
    </row>
    <row r="68">
      <c r="A68" s="2">
        <f>IFERROR(__xludf.DUMMYFUNCTION("""COMPUTED_VALUE"""),45758.66666666667)</f>
        <v>45758.66667</v>
      </c>
      <c r="B68" s="1">
        <f>IFERROR(__xludf.DUMMYFUNCTION("""COMPUTED_VALUE"""),870.8)</f>
        <v>870.8</v>
      </c>
      <c r="D68" s="2">
        <f>IFERROR(__xludf.DUMMYFUNCTION("""COMPUTED_VALUE"""),45758.66666666667)</f>
        <v>45758.66667</v>
      </c>
      <c r="E68" s="1">
        <f>IFERROR(__xludf.DUMMYFUNCTION("""COMPUTED_VALUE"""),938.43)</f>
        <v>938.43</v>
      </c>
      <c r="G68" s="2">
        <f>IFERROR(__xludf.DUMMYFUNCTION("""COMPUTED_VALUE"""),45758.66666666667)</f>
        <v>45758.66667</v>
      </c>
      <c r="H68" s="1">
        <f>IFERROR(__xludf.DUMMYFUNCTION("""COMPUTED_VALUE"""),821.29)</f>
        <v>821.29</v>
      </c>
      <c r="J68" s="2">
        <f>IFERROR(__xludf.DUMMYFUNCTION("""COMPUTED_VALUE"""),45758.66666666667)</f>
        <v>45758.66667</v>
      </c>
      <c r="K68" s="1">
        <f>IFERROR(__xludf.DUMMYFUNCTION("""COMPUTED_VALUE"""),881.26)</f>
        <v>881.26</v>
      </c>
      <c r="M68" s="2">
        <f>IFERROR(__xludf.DUMMYFUNCTION("""COMPUTED_VALUE"""),45758.66666666667)</f>
        <v>45758.66667</v>
      </c>
      <c r="N68" s="1">
        <f>IFERROR(__xludf.DUMMYFUNCTION("""COMPUTED_VALUE"""),8.11546879E8)</f>
        <v>811546879</v>
      </c>
    </row>
    <row r="69">
      <c r="A69" s="2">
        <f>IFERROR(__xludf.DUMMYFUNCTION("""COMPUTED_VALUE"""),45764.66666666667)</f>
        <v>45764.66667</v>
      </c>
      <c r="B69" s="1">
        <f>IFERROR(__xludf.DUMMYFUNCTION("""COMPUTED_VALUE"""),881.26)</f>
        <v>881.26</v>
      </c>
      <c r="D69" s="2">
        <f>IFERROR(__xludf.DUMMYFUNCTION("""COMPUTED_VALUE"""),45764.66666666667)</f>
        <v>45764.66667</v>
      </c>
      <c r="E69" s="1">
        <f>IFERROR(__xludf.DUMMYFUNCTION("""COMPUTED_VALUE"""),921.14)</f>
        <v>921.14</v>
      </c>
      <c r="G69" s="2">
        <f>IFERROR(__xludf.DUMMYFUNCTION("""COMPUTED_VALUE"""),45764.66666666667)</f>
        <v>45764.66667</v>
      </c>
      <c r="H69" s="1">
        <f>IFERROR(__xludf.DUMMYFUNCTION("""COMPUTED_VALUE"""),871.13)</f>
        <v>871.13</v>
      </c>
      <c r="J69" s="2">
        <f>IFERROR(__xludf.DUMMYFUNCTION("""COMPUTED_VALUE"""),45764.66666666667)</f>
        <v>45764.66667</v>
      </c>
      <c r="K69" s="1">
        <f>IFERROR(__xludf.DUMMYFUNCTION("""COMPUTED_VALUE"""),908.27)</f>
        <v>908.27</v>
      </c>
      <c r="M69" s="2">
        <f>IFERROR(__xludf.DUMMYFUNCTION("""COMPUTED_VALUE"""),45764.66666666667)</f>
        <v>45764.66667</v>
      </c>
      <c r="N69" s="1">
        <f>IFERROR(__xludf.DUMMYFUNCTION("""COMPUTED_VALUE"""),3.54596906E8)</f>
        <v>354596906</v>
      </c>
    </row>
    <row r="70">
      <c r="A70" s="2">
        <f>IFERROR(__xludf.DUMMYFUNCTION("""COMPUTED_VALUE"""),45772.66666666667)</f>
        <v>45772.66667</v>
      </c>
      <c r="B70" s="1">
        <f>IFERROR(__xludf.DUMMYFUNCTION("""COMPUTED_VALUE"""),908.27)</f>
        <v>908.27</v>
      </c>
      <c r="D70" s="2">
        <f>IFERROR(__xludf.DUMMYFUNCTION("""COMPUTED_VALUE"""),45772.66666666667)</f>
        <v>45772.66667</v>
      </c>
      <c r="E70" s="1">
        <f>IFERROR(__xludf.DUMMYFUNCTION("""COMPUTED_VALUE"""),934.78)</f>
        <v>934.78</v>
      </c>
      <c r="G70" s="2">
        <f>IFERROR(__xludf.DUMMYFUNCTION("""COMPUTED_VALUE"""),45772.66666666667)</f>
        <v>45772.66667</v>
      </c>
      <c r="H70" s="1">
        <f>IFERROR(__xludf.DUMMYFUNCTION("""COMPUTED_VALUE"""),875.21)</f>
        <v>875.21</v>
      </c>
      <c r="J70" s="2">
        <f>IFERROR(__xludf.DUMMYFUNCTION("""COMPUTED_VALUE"""),45772.66666666667)</f>
        <v>45772.66667</v>
      </c>
      <c r="K70" s="1">
        <f>IFERROR(__xludf.DUMMYFUNCTION("""COMPUTED_VALUE"""),930.38)</f>
        <v>930.38</v>
      </c>
      <c r="M70" s="2">
        <f>IFERROR(__xludf.DUMMYFUNCTION("""COMPUTED_VALUE"""),45772.66666666667)</f>
        <v>45772.66667</v>
      </c>
      <c r="N70" s="1">
        <f>IFERROR(__xludf.DUMMYFUNCTION("""COMPUTED_VALUE"""),4.25765058E8)</f>
        <v>425765058</v>
      </c>
    </row>
    <row r="71">
      <c r="A71" s="2">
        <f>IFERROR(__xludf.DUMMYFUNCTION("""COMPUTED_VALUE"""),45779.66666666667)</f>
        <v>45779.66667</v>
      </c>
      <c r="B71" s="1">
        <f>IFERROR(__xludf.DUMMYFUNCTION("""COMPUTED_VALUE"""),930.38)</f>
        <v>930.38</v>
      </c>
      <c r="D71" s="2">
        <f>IFERROR(__xludf.DUMMYFUNCTION("""COMPUTED_VALUE"""),45779.66666666667)</f>
        <v>45779.66667</v>
      </c>
      <c r="E71" s="1">
        <f>IFERROR(__xludf.DUMMYFUNCTION("""COMPUTED_VALUE"""),943.6)</f>
        <v>943.6</v>
      </c>
      <c r="G71" s="2">
        <f>IFERROR(__xludf.DUMMYFUNCTION("""COMPUTED_VALUE"""),45779.66666666667)</f>
        <v>45779.66667</v>
      </c>
      <c r="H71" s="1">
        <f>IFERROR(__xludf.DUMMYFUNCTION("""COMPUTED_VALUE"""),899.84)</f>
        <v>899.84</v>
      </c>
      <c r="J71" s="2">
        <f>IFERROR(__xludf.DUMMYFUNCTION("""COMPUTED_VALUE"""),45779.66666666667)</f>
        <v>45779.66667</v>
      </c>
      <c r="K71" s="1">
        <f>IFERROR(__xludf.DUMMYFUNCTION("""COMPUTED_VALUE"""),938.52)</f>
        <v>938.52</v>
      </c>
      <c r="M71" s="2">
        <f>IFERROR(__xludf.DUMMYFUNCTION("""COMPUTED_VALUE"""),45779.66666666667)</f>
        <v>45779.66667</v>
      </c>
      <c r="N71" s="1">
        <f>IFERROR(__xludf.DUMMYFUNCTION("""COMPUTED_VALUE"""),4.22238766E8)</f>
        <v>422238766</v>
      </c>
    </row>
    <row r="72">
      <c r="A72" s="2">
        <f>IFERROR(__xludf.DUMMYFUNCTION("""COMPUTED_VALUE"""),45786.66666666667)</f>
        <v>45786.66667</v>
      </c>
      <c r="B72" s="1">
        <f>IFERROR(__xludf.DUMMYFUNCTION("""COMPUTED_VALUE"""),938.52)</f>
        <v>938.52</v>
      </c>
      <c r="D72" s="2">
        <f>IFERROR(__xludf.DUMMYFUNCTION("""COMPUTED_VALUE"""),45786.66666666667)</f>
        <v>45786.66667</v>
      </c>
      <c r="E72" s="1">
        <f>IFERROR(__xludf.DUMMYFUNCTION("""COMPUTED_VALUE"""),955.77)</f>
        <v>955.77</v>
      </c>
      <c r="G72" s="2">
        <f>IFERROR(__xludf.DUMMYFUNCTION("""COMPUTED_VALUE"""),45786.66666666667)</f>
        <v>45786.66667</v>
      </c>
      <c r="H72" s="1">
        <f>IFERROR(__xludf.DUMMYFUNCTION("""COMPUTED_VALUE"""),910.85)</f>
        <v>910.85</v>
      </c>
      <c r="J72" s="2">
        <f>IFERROR(__xludf.DUMMYFUNCTION("""COMPUTED_VALUE"""),45786.66666666667)</f>
        <v>45786.66667</v>
      </c>
      <c r="K72" s="1">
        <f>IFERROR(__xludf.DUMMYFUNCTION("""COMPUTED_VALUE"""),950.65)</f>
        <v>950.65</v>
      </c>
      <c r="M72" s="2">
        <f>IFERROR(__xludf.DUMMYFUNCTION("""COMPUTED_VALUE"""),45786.66666666667)</f>
        <v>45786.66667</v>
      </c>
      <c r="N72" s="1">
        <f>IFERROR(__xludf.DUMMYFUNCTION("""COMPUTED_VALUE"""),5.43655512E8)</f>
        <v>543655512</v>
      </c>
    </row>
    <row r="73">
      <c r="A73" s="2">
        <f>IFERROR(__xludf.DUMMYFUNCTION("""COMPUTED_VALUE"""),45793.66666666667)</f>
        <v>45793.66667</v>
      </c>
      <c r="B73" s="1">
        <f>IFERROR(__xludf.DUMMYFUNCTION("""COMPUTED_VALUE"""),950.65)</f>
        <v>950.65</v>
      </c>
      <c r="D73" s="2">
        <f>IFERROR(__xludf.DUMMYFUNCTION("""COMPUTED_VALUE"""),45793.66666666667)</f>
        <v>45793.66667</v>
      </c>
      <c r="E73" s="1">
        <f>IFERROR(__xludf.DUMMYFUNCTION("""COMPUTED_VALUE"""),1019.15)</f>
        <v>1019.15</v>
      </c>
      <c r="G73" s="2">
        <f>IFERROR(__xludf.DUMMYFUNCTION("""COMPUTED_VALUE"""),45793.66666666667)</f>
        <v>45793.66667</v>
      </c>
      <c r="H73" s="1">
        <f>IFERROR(__xludf.DUMMYFUNCTION("""COMPUTED_VALUE"""),950.65)</f>
        <v>950.65</v>
      </c>
      <c r="J73" s="2">
        <f>IFERROR(__xludf.DUMMYFUNCTION("""COMPUTED_VALUE"""),45793.66666666667)</f>
        <v>45793.66667</v>
      </c>
      <c r="K73" s="1">
        <f>IFERROR(__xludf.DUMMYFUNCTION("""COMPUTED_VALUE"""),1002.55)</f>
        <v>1002.55</v>
      </c>
      <c r="M73" s="2">
        <f>IFERROR(__xludf.DUMMYFUNCTION("""COMPUTED_VALUE"""),45793.66666666667)</f>
        <v>45793.66667</v>
      </c>
      <c r="N73" s="1">
        <f>IFERROR(__xludf.DUMMYFUNCTION("""COMPUTED_VALUE"""),4.60348105E8)</f>
        <v>460348105</v>
      </c>
    </row>
    <row r="74">
      <c r="A74" s="2">
        <f>IFERROR(__xludf.DUMMYFUNCTION("""COMPUTED_VALUE"""),45800.66666666667)</f>
        <v>45800.66667</v>
      </c>
      <c r="B74" s="1">
        <f>IFERROR(__xludf.DUMMYFUNCTION("""COMPUTED_VALUE"""),1002.55)</f>
        <v>1002.55</v>
      </c>
      <c r="D74" s="2">
        <f>IFERROR(__xludf.DUMMYFUNCTION("""COMPUTED_VALUE"""),45800.66666666667)</f>
        <v>45800.66667</v>
      </c>
      <c r="E74" s="1">
        <f>IFERROR(__xludf.DUMMYFUNCTION("""COMPUTED_VALUE"""),1002.55)</f>
        <v>1002.55</v>
      </c>
      <c r="G74" s="2">
        <f>IFERROR(__xludf.DUMMYFUNCTION("""COMPUTED_VALUE"""),45800.66666666667)</f>
        <v>45800.66667</v>
      </c>
      <c r="H74" s="1">
        <f>IFERROR(__xludf.DUMMYFUNCTION("""COMPUTED_VALUE"""),938.31)</f>
        <v>938.31</v>
      </c>
      <c r="J74" s="2">
        <f>IFERROR(__xludf.DUMMYFUNCTION("""COMPUTED_VALUE"""),45800.66666666667)</f>
        <v>45800.66667</v>
      </c>
      <c r="K74" s="1">
        <f>IFERROR(__xludf.DUMMYFUNCTION("""COMPUTED_VALUE"""),951.15)</f>
        <v>951.15</v>
      </c>
      <c r="M74" s="2">
        <f>IFERROR(__xludf.DUMMYFUNCTION("""COMPUTED_VALUE"""),45800.66666666667)</f>
        <v>45800.66667</v>
      </c>
      <c r="N74" s="1">
        <f>IFERROR(__xludf.DUMMYFUNCTION("""COMPUTED_VALUE"""),3.64958194E8)</f>
        <v>364958194</v>
      </c>
    </row>
    <row r="75">
      <c r="A75" s="2">
        <f>IFERROR(__xludf.DUMMYFUNCTION("""COMPUTED_VALUE"""),45807.66666666667)</f>
        <v>45807.66667</v>
      </c>
      <c r="B75" s="1">
        <f>IFERROR(__xludf.DUMMYFUNCTION("""COMPUTED_VALUE"""),951.15)</f>
        <v>951.15</v>
      </c>
      <c r="D75" s="2">
        <f>IFERROR(__xludf.DUMMYFUNCTION("""COMPUTED_VALUE"""),45807.66666666667)</f>
        <v>45807.66667</v>
      </c>
      <c r="E75" s="1">
        <f>IFERROR(__xludf.DUMMYFUNCTION("""COMPUTED_VALUE"""),968.83)</f>
        <v>968.83</v>
      </c>
      <c r="G75" s="2">
        <f>IFERROR(__xludf.DUMMYFUNCTION("""COMPUTED_VALUE"""),45807.66666666667)</f>
        <v>45807.66667</v>
      </c>
      <c r="H75" s="1">
        <f>IFERROR(__xludf.DUMMYFUNCTION("""COMPUTED_VALUE"""),937.35)</f>
        <v>937.35</v>
      </c>
      <c r="J75" s="2">
        <f>IFERROR(__xludf.DUMMYFUNCTION("""COMPUTED_VALUE"""),45807.66666666667)</f>
        <v>45807.66667</v>
      </c>
      <c r="K75" s="1">
        <f>IFERROR(__xludf.DUMMYFUNCTION("""COMPUTED_VALUE"""),942.87)</f>
        <v>942.87</v>
      </c>
      <c r="M75" s="2">
        <f>IFERROR(__xludf.DUMMYFUNCTION("""COMPUTED_VALUE"""),45807.66666666667)</f>
        <v>45807.66667</v>
      </c>
      <c r="N75" s="1">
        <f>IFERROR(__xludf.DUMMYFUNCTION("""COMPUTED_VALUE"""),3.71423882E8)</f>
        <v>371423882</v>
      </c>
    </row>
    <row r="76">
      <c r="A76" s="2">
        <f>IFERROR(__xludf.DUMMYFUNCTION("""COMPUTED_VALUE"""),45814.66666666667)</f>
        <v>45814.66667</v>
      </c>
      <c r="B76" s="1">
        <f>IFERROR(__xludf.DUMMYFUNCTION("""COMPUTED_VALUE"""),942.87)</f>
        <v>942.87</v>
      </c>
      <c r="D76" s="2">
        <f>IFERROR(__xludf.DUMMYFUNCTION("""COMPUTED_VALUE"""),45814.66666666667)</f>
        <v>45814.66667</v>
      </c>
      <c r="E76" s="1">
        <f>IFERROR(__xludf.DUMMYFUNCTION("""COMPUTED_VALUE"""),979.1)</f>
        <v>979.1</v>
      </c>
      <c r="G76" s="2">
        <f>IFERROR(__xludf.DUMMYFUNCTION("""COMPUTED_VALUE"""),45814.66666666667)</f>
        <v>45814.66667</v>
      </c>
      <c r="H76" s="1">
        <f>IFERROR(__xludf.DUMMYFUNCTION("""COMPUTED_VALUE"""),942.83)</f>
        <v>942.83</v>
      </c>
      <c r="J76" s="2">
        <f>IFERROR(__xludf.DUMMYFUNCTION("""COMPUTED_VALUE"""),45814.66666666667)</f>
        <v>45814.66667</v>
      </c>
      <c r="K76" s="1">
        <f>IFERROR(__xludf.DUMMYFUNCTION("""COMPUTED_VALUE"""),967.07)</f>
        <v>967.07</v>
      </c>
      <c r="M76" s="2">
        <f>IFERROR(__xludf.DUMMYFUNCTION("""COMPUTED_VALUE"""),45814.66666666667)</f>
        <v>45814.66667</v>
      </c>
      <c r="N76" s="1">
        <f>IFERROR(__xludf.DUMMYFUNCTION("""COMPUTED_VALUE"""),3.93140695E8)</f>
        <v>393140695</v>
      </c>
    </row>
    <row r="77">
      <c r="A77" s="2">
        <f>IFERROR(__xludf.DUMMYFUNCTION("""COMPUTED_VALUE"""),45821.66666666667)</f>
        <v>45821.66667</v>
      </c>
      <c r="B77" s="1">
        <f>IFERROR(__xludf.DUMMYFUNCTION("""COMPUTED_VALUE"""),967.07)</f>
        <v>967.07</v>
      </c>
      <c r="D77" s="2">
        <f>IFERROR(__xludf.DUMMYFUNCTION("""COMPUTED_VALUE"""),45821.66666666667)</f>
        <v>45821.66667</v>
      </c>
      <c r="E77" s="1">
        <f>IFERROR(__xludf.DUMMYFUNCTION("""COMPUTED_VALUE"""),1038.05)</f>
        <v>1038.05</v>
      </c>
      <c r="G77" s="2">
        <f>IFERROR(__xludf.DUMMYFUNCTION("""COMPUTED_VALUE"""),45821.66666666667)</f>
        <v>45821.66667</v>
      </c>
      <c r="H77" s="1">
        <f>IFERROR(__xludf.DUMMYFUNCTION("""COMPUTED_VALUE"""),963.81)</f>
        <v>963.81</v>
      </c>
      <c r="J77" s="2">
        <f>IFERROR(__xludf.DUMMYFUNCTION("""COMPUTED_VALUE"""),45821.66666666667)</f>
        <v>45821.66667</v>
      </c>
      <c r="K77" s="1">
        <f>IFERROR(__xludf.DUMMYFUNCTION("""COMPUTED_VALUE"""),1035.24)</f>
        <v>1035.24</v>
      </c>
      <c r="M77" s="2">
        <f>IFERROR(__xludf.DUMMYFUNCTION("""COMPUTED_VALUE"""),45821.66666666667)</f>
        <v>45821.66667</v>
      </c>
      <c r="N77" s="1">
        <f>IFERROR(__xludf.DUMMYFUNCTION("""COMPUTED_VALUE"""),4.87436686E8)</f>
        <v>487436686</v>
      </c>
    </row>
    <row r="78">
      <c r="A78" s="2">
        <f>IFERROR(__xludf.DUMMYFUNCTION("""COMPUTED_VALUE"""),45828.66666666667)</f>
        <v>45828.66667</v>
      </c>
      <c r="B78" s="1">
        <f>IFERROR(__xludf.DUMMYFUNCTION("""COMPUTED_VALUE"""),1035.24)</f>
        <v>1035.24</v>
      </c>
      <c r="D78" s="2">
        <f>IFERROR(__xludf.DUMMYFUNCTION("""COMPUTED_VALUE"""),45828.66666666667)</f>
        <v>45828.66667</v>
      </c>
      <c r="E78" s="1">
        <f>IFERROR(__xludf.DUMMYFUNCTION("""COMPUTED_VALUE"""),1052.08)</f>
        <v>1052.08</v>
      </c>
      <c r="G78" s="2">
        <f>IFERROR(__xludf.DUMMYFUNCTION("""COMPUTED_VALUE"""),45828.66666666667)</f>
        <v>45828.66667</v>
      </c>
      <c r="H78" s="1">
        <f>IFERROR(__xludf.DUMMYFUNCTION("""COMPUTED_VALUE"""),1021.29)</f>
        <v>1021.29</v>
      </c>
      <c r="J78" s="2">
        <f>IFERROR(__xludf.DUMMYFUNCTION("""COMPUTED_VALUE"""),45828.66666666667)</f>
        <v>45828.66667</v>
      </c>
      <c r="K78" s="1">
        <f>IFERROR(__xludf.DUMMYFUNCTION("""COMPUTED_VALUE"""),1041.63)</f>
        <v>1041.63</v>
      </c>
      <c r="M78" s="2">
        <f>IFERROR(__xludf.DUMMYFUNCTION("""COMPUTED_VALUE"""),45828.66666666667)</f>
        <v>45828.66667</v>
      </c>
      <c r="N78" s="1">
        <f>IFERROR(__xludf.DUMMYFUNCTION("""COMPUTED_VALUE"""),4.69392641E8)</f>
        <v>469392641</v>
      </c>
    </row>
    <row r="79">
      <c r="A79" s="2">
        <f>IFERROR(__xludf.DUMMYFUNCTION("""COMPUTED_VALUE"""),45835.66666666667)</f>
        <v>45835.66667</v>
      </c>
      <c r="B79" s="1">
        <f>IFERROR(__xludf.DUMMYFUNCTION("""COMPUTED_VALUE"""),1041.63)</f>
        <v>1041.63</v>
      </c>
      <c r="D79" s="2">
        <f>IFERROR(__xludf.DUMMYFUNCTION("""COMPUTED_VALUE"""),45835.66666666667)</f>
        <v>45835.66667</v>
      </c>
      <c r="E79" s="1">
        <f>IFERROR(__xludf.DUMMYFUNCTION("""COMPUTED_VALUE"""),1052.74)</f>
        <v>1052.74</v>
      </c>
      <c r="G79" s="2">
        <f>IFERROR(__xludf.DUMMYFUNCTION("""COMPUTED_VALUE"""),45835.66666666667)</f>
        <v>45835.66667</v>
      </c>
      <c r="H79" s="1">
        <f>IFERROR(__xludf.DUMMYFUNCTION("""COMPUTED_VALUE"""),990.88)</f>
        <v>990.88</v>
      </c>
      <c r="J79" s="2">
        <f>IFERROR(__xludf.DUMMYFUNCTION("""COMPUTED_VALUE"""),45835.66666666667)</f>
        <v>45835.66667</v>
      </c>
      <c r="K79" s="1">
        <f>IFERROR(__xludf.DUMMYFUNCTION("""COMPUTED_VALUE"""),997.43)</f>
        <v>997.43</v>
      </c>
      <c r="M79" s="2">
        <f>IFERROR(__xludf.DUMMYFUNCTION("""COMPUTED_VALUE"""),45835.66666666667)</f>
        <v>45835.66667</v>
      </c>
      <c r="N79" s="1">
        <f>IFERROR(__xludf.DUMMYFUNCTION("""COMPUTED_VALUE"""),5.3719604E8)</f>
        <v>537196040</v>
      </c>
    </row>
    <row r="80">
      <c r="A80" s="2">
        <f>IFERROR(__xludf.DUMMYFUNCTION("""COMPUTED_VALUE"""),45841.54166666667)</f>
        <v>45841.54167</v>
      </c>
      <c r="B80" s="1">
        <f>IFERROR(__xludf.DUMMYFUNCTION("""COMPUTED_VALUE"""),997.43)</f>
        <v>997.43</v>
      </c>
      <c r="D80" s="2">
        <f>IFERROR(__xludf.DUMMYFUNCTION("""COMPUTED_VALUE"""),45841.54166666667)</f>
        <v>45841.54167</v>
      </c>
      <c r="E80" s="1">
        <f>IFERROR(__xludf.DUMMYFUNCTION("""COMPUTED_VALUE"""),1027.97)</f>
        <v>1027.97</v>
      </c>
      <c r="G80" s="2">
        <f>IFERROR(__xludf.DUMMYFUNCTION("""COMPUTED_VALUE"""),45841.54166666667)</f>
        <v>45841.54167</v>
      </c>
      <c r="H80" s="1">
        <f>IFERROR(__xludf.DUMMYFUNCTION("""COMPUTED_VALUE"""),982.24)</f>
        <v>982.24</v>
      </c>
      <c r="J80" s="2">
        <f>IFERROR(__xludf.DUMMYFUNCTION("""COMPUTED_VALUE"""),45841.54166666667)</f>
        <v>45841.54167</v>
      </c>
      <c r="K80" s="1">
        <f>IFERROR(__xludf.DUMMYFUNCTION("""COMPUTED_VALUE"""),1021.02)</f>
        <v>1021.02</v>
      </c>
      <c r="M80" s="2">
        <f>IFERROR(__xludf.DUMMYFUNCTION("""COMPUTED_VALUE"""),45841.54166666667)</f>
        <v>45841.54167</v>
      </c>
      <c r="N80" s="1">
        <f>IFERROR(__xludf.DUMMYFUNCTION("""COMPUTED_VALUE"""),3.31122822E8)</f>
        <v>331122822</v>
      </c>
    </row>
    <row r="81">
      <c r="A81" s="2">
        <f>IFERROR(__xludf.DUMMYFUNCTION("""COMPUTED_VALUE"""),45849.66666666667)</f>
        <v>45849.66667</v>
      </c>
      <c r="B81" s="1">
        <f>IFERROR(__xludf.DUMMYFUNCTION("""COMPUTED_VALUE"""),1021.02)</f>
        <v>1021.02</v>
      </c>
      <c r="D81" s="2">
        <f>IFERROR(__xludf.DUMMYFUNCTION("""COMPUTED_VALUE"""),45849.66666666667)</f>
        <v>45849.66667</v>
      </c>
      <c r="E81" s="1">
        <f>IFERROR(__xludf.DUMMYFUNCTION("""COMPUTED_VALUE"""),1047.04)</f>
        <v>1047.04</v>
      </c>
      <c r="G81" s="2">
        <f>IFERROR(__xludf.DUMMYFUNCTION("""COMPUTED_VALUE"""),45849.66666666667)</f>
        <v>45849.66667</v>
      </c>
      <c r="H81" s="1">
        <f>IFERROR(__xludf.DUMMYFUNCTION("""COMPUTED_VALUE"""),998.99)</f>
        <v>998.99</v>
      </c>
      <c r="J81" s="2">
        <f>IFERROR(__xludf.DUMMYFUNCTION("""COMPUTED_VALUE"""),45849.66666666667)</f>
        <v>45849.66667</v>
      </c>
      <c r="K81" s="1">
        <f>IFERROR(__xludf.DUMMYFUNCTION("""COMPUTED_VALUE"""),1041.67)</f>
        <v>1041.67</v>
      </c>
      <c r="M81" s="2">
        <f>IFERROR(__xludf.DUMMYFUNCTION("""COMPUTED_VALUE"""),45849.66666666667)</f>
        <v>45849.66667</v>
      </c>
      <c r="N81" s="1">
        <f>IFERROR(__xludf.DUMMYFUNCTION("""COMPUTED_VALUE"""),4.30087041E8)</f>
        <v>430087041</v>
      </c>
    </row>
    <row r="82">
      <c r="A82" s="2">
        <f>IFERROR(__xludf.DUMMYFUNCTION("""COMPUTED_VALUE"""),45856.66666666667)</f>
        <v>45856.66667</v>
      </c>
      <c r="B82" s="1">
        <f>IFERROR(__xludf.DUMMYFUNCTION("""COMPUTED_VALUE"""),1041.67)</f>
        <v>1041.67</v>
      </c>
      <c r="D82" s="2">
        <f>IFERROR(__xludf.DUMMYFUNCTION("""COMPUTED_VALUE"""),45856.66666666667)</f>
        <v>45856.66667</v>
      </c>
      <c r="E82" s="1">
        <f>IFERROR(__xludf.DUMMYFUNCTION("""COMPUTED_VALUE"""),1041.67)</f>
        <v>1041.67</v>
      </c>
      <c r="G82" s="2">
        <f>IFERROR(__xludf.DUMMYFUNCTION("""COMPUTED_VALUE"""),45856.66666666667)</f>
        <v>45856.66667</v>
      </c>
      <c r="H82" s="1">
        <f>IFERROR(__xludf.DUMMYFUNCTION("""COMPUTED_VALUE"""),997.46)</f>
        <v>997.46</v>
      </c>
      <c r="J82" s="2">
        <f>IFERROR(__xludf.DUMMYFUNCTION("""COMPUTED_VALUE"""),45856.66666666667)</f>
        <v>45856.66667</v>
      </c>
      <c r="K82" s="1">
        <f>IFERROR(__xludf.DUMMYFUNCTION("""COMPUTED_VALUE"""),1013.62)</f>
        <v>1013.62</v>
      </c>
      <c r="M82" s="2">
        <f>IFERROR(__xludf.DUMMYFUNCTION("""COMPUTED_VALUE"""),45856.66666666667)</f>
        <v>45856.66667</v>
      </c>
      <c r="N82" s="1">
        <f>IFERROR(__xludf.DUMMYFUNCTION("""COMPUTED_VALUE"""),4.15750068E8)</f>
        <v>415750068</v>
      </c>
    </row>
    <row r="83">
      <c r="A83" s="2">
        <f>IFERROR(__xludf.DUMMYFUNCTION("""COMPUTED_VALUE"""),45863.66666666667)</f>
        <v>45863.66667</v>
      </c>
      <c r="B83" s="1">
        <f>IFERROR(__xludf.DUMMYFUNCTION("""COMPUTED_VALUE"""),1013.62)</f>
        <v>1013.62</v>
      </c>
      <c r="D83" s="2">
        <f>IFERROR(__xludf.DUMMYFUNCTION("""COMPUTED_VALUE"""),45863.66666666667)</f>
        <v>45863.66667</v>
      </c>
      <c r="E83" s="1">
        <f>IFERROR(__xludf.DUMMYFUNCTION("""COMPUTED_VALUE"""),1014.66)</f>
        <v>1014.66</v>
      </c>
      <c r="G83" s="2">
        <f>IFERROR(__xludf.DUMMYFUNCTION("""COMPUTED_VALUE"""),45863.66666666667)</f>
        <v>45863.66667</v>
      </c>
      <c r="H83" s="1">
        <f>IFERROR(__xludf.DUMMYFUNCTION("""COMPUTED_VALUE"""),992.77)</f>
        <v>992.77</v>
      </c>
      <c r="J83" s="2">
        <f>IFERROR(__xludf.DUMMYFUNCTION("""COMPUTED_VALUE"""),45863.66666666667)</f>
        <v>45863.66667</v>
      </c>
      <c r="K83" s="1">
        <f>IFERROR(__xludf.DUMMYFUNCTION("""COMPUTED_VALUE"""),1004.31)</f>
        <v>1004.31</v>
      </c>
      <c r="M83" s="2">
        <f>IFERROR(__xludf.DUMMYFUNCTION("""COMPUTED_VALUE"""),45863.66666666667)</f>
        <v>45863.66667</v>
      </c>
      <c r="N83" s="1">
        <f>IFERROR(__xludf.DUMMYFUNCTION("""COMPUTED_VALUE"""),4.48808401E8)</f>
        <v>448808401</v>
      </c>
    </row>
    <row r="84">
      <c r="A84" s="2">
        <f>IFERROR(__xludf.DUMMYFUNCTION("""COMPUTED_VALUE"""),45870.66666666667)</f>
        <v>45870.66667</v>
      </c>
      <c r="B84" s="1">
        <f>IFERROR(__xludf.DUMMYFUNCTION("""COMPUTED_VALUE"""),1004.31)</f>
        <v>1004.31</v>
      </c>
      <c r="D84" s="2">
        <f>IFERROR(__xludf.DUMMYFUNCTION("""COMPUTED_VALUE"""),45870.66666666667)</f>
        <v>45870.66667</v>
      </c>
      <c r="E84" s="1">
        <f>IFERROR(__xludf.DUMMYFUNCTION("""COMPUTED_VALUE"""),1035.31)</f>
        <v>1035.31</v>
      </c>
      <c r="G84" s="2">
        <f>IFERROR(__xludf.DUMMYFUNCTION("""COMPUTED_VALUE"""),45870.66666666667)</f>
        <v>45870.66667</v>
      </c>
      <c r="H84" s="1">
        <f>IFERROR(__xludf.DUMMYFUNCTION("""COMPUTED_VALUE"""),978.44)</f>
        <v>978.44</v>
      </c>
      <c r="J84" s="2">
        <f>IFERROR(__xludf.DUMMYFUNCTION("""COMPUTED_VALUE"""),45870.66666666667)</f>
        <v>45870.66667</v>
      </c>
      <c r="K84" s="1">
        <f>IFERROR(__xludf.DUMMYFUNCTION("""COMPUTED_VALUE"""),981.48)</f>
        <v>981.48</v>
      </c>
      <c r="M84" s="2">
        <f>IFERROR(__xludf.DUMMYFUNCTION("""COMPUTED_VALUE"""),45870.66666666667)</f>
        <v>45870.66667</v>
      </c>
      <c r="N84" s="1">
        <f>IFERROR(__xludf.DUMMYFUNCTION("""COMPUTED_VALUE"""),4.26242301E8)</f>
        <v>426242301</v>
      </c>
    </row>
    <row r="85">
      <c r="A85" s="2">
        <f>IFERROR(__xludf.DUMMYFUNCTION("""COMPUTED_VALUE"""),45877.66666666667)</f>
        <v>45877.66667</v>
      </c>
      <c r="B85" s="1">
        <f>IFERROR(__xludf.DUMMYFUNCTION("""COMPUTED_VALUE"""),981.48)</f>
        <v>981.48</v>
      </c>
      <c r="D85" s="2">
        <f>IFERROR(__xludf.DUMMYFUNCTION("""COMPUTED_VALUE"""),45877.66666666667)</f>
        <v>45877.66667</v>
      </c>
      <c r="E85" s="1">
        <f>IFERROR(__xludf.DUMMYFUNCTION("""COMPUTED_VALUE"""),1005.54)</f>
        <v>1005.54</v>
      </c>
      <c r="G85" s="2">
        <f>IFERROR(__xludf.DUMMYFUNCTION("""COMPUTED_VALUE"""),45877.66666666667)</f>
        <v>45877.66667</v>
      </c>
      <c r="H85" s="1">
        <f>IFERROR(__xludf.DUMMYFUNCTION("""COMPUTED_VALUE"""),966.11)</f>
        <v>966.11</v>
      </c>
      <c r="J85" s="2">
        <f>IFERROR(__xludf.DUMMYFUNCTION("""COMPUTED_VALUE"""),45877.66666666667)</f>
        <v>45877.66667</v>
      </c>
      <c r="K85" s="1">
        <f>IFERROR(__xludf.DUMMYFUNCTION("""COMPUTED_VALUE"""),975.99)</f>
        <v>975.99</v>
      </c>
      <c r="M85" s="2">
        <f>IFERROR(__xludf.DUMMYFUNCTION("""COMPUTED_VALUE"""),45877.66666666667)</f>
        <v>45877.66667</v>
      </c>
      <c r="N85" s="1">
        <f>IFERROR(__xludf.DUMMYFUNCTION("""COMPUTED_VALUE"""),4.5150369E8)</f>
        <v>451503690</v>
      </c>
    </row>
    <row r="86">
      <c r="A86" s="2">
        <f>IFERROR(__xludf.DUMMYFUNCTION("""COMPUTED_VALUE"""),45884.66666666667)</f>
        <v>45884.66667</v>
      </c>
      <c r="B86" s="1">
        <f>IFERROR(__xludf.DUMMYFUNCTION("""COMPUTED_VALUE"""),975.99)</f>
        <v>975.99</v>
      </c>
      <c r="D86" s="2">
        <f>IFERROR(__xludf.DUMMYFUNCTION("""COMPUTED_VALUE"""),45884.66666666667)</f>
        <v>45884.66667</v>
      </c>
      <c r="E86" s="1">
        <f>IFERROR(__xludf.DUMMYFUNCTION("""COMPUTED_VALUE"""),1000.84)</f>
        <v>1000.84</v>
      </c>
      <c r="G86" s="2">
        <f>IFERROR(__xludf.DUMMYFUNCTION("""COMPUTED_VALUE"""),45884.66666666667)</f>
        <v>45884.66667</v>
      </c>
      <c r="H86" s="1">
        <f>IFERROR(__xludf.DUMMYFUNCTION("""COMPUTED_VALUE"""),965.17)</f>
        <v>965.17</v>
      </c>
      <c r="J86" s="2">
        <f>IFERROR(__xludf.DUMMYFUNCTION("""COMPUTED_VALUE"""),45884.66666666667)</f>
        <v>45884.66667</v>
      </c>
      <c r="K86" s="1">
        <f>IFERROR(__xludf.DUMMYFUNCTION("""COMPUTED_VALUE"""),989.8)</f>
        <v>989.8</v>
      </c>
      <c r="M86" s="2">
        <f>IFERROR(__xludf.DUMMYFUNCTION("""COMPUTED_VALUE"""),45884.66666666667)</f>
        <v>45884.66667</v>
      </c>
      <c r="N86" s="1">
        <f>IFERROR(__xludf.DUMMYFUNCTION("""COMPUTED_VALUE"""),3.90277041E8)</f>
        <v>390277041</v>
      </c>
    </row>
    <row r="87">
      <c r="A87" s="2">
        <f>IFERROR(__xludf.DUMMYFUNCTION("""COMPUTED_VALUE"""),45891.66666666667)</f>
        <v>45891.66667</v>
      </c>
      <c r="B87" s="1">
        <f>IFERROR(__xludf.DUMMYFUNCTION("""COMPUTED_VALUE"""),989.8)</f>
        <v>989.8</v>
      </c>
      <c r="D87" s="2">
        <f>IFERROR(__xludf.DUMMYFUNCTION("""COMPUTED_VALUE"""),45891.66666666667)</f>
        <v>45891.66667</v>
      </c>
      <c r="E87" s="1">
        <f>IFERROR(__xludf.DUMMYFUNCTION("""COMPUTED_VALUE"""),1017.7)</f>
        <v>1017.7</v>
      </c>
      <c r="G87" s="2">
        <f>IFERROR(__xludf.DUMMYFUNCTION("""COMPUTED_VALUE"""),45891.66666666667)</f>
        <v>45891.66667</v>
      </c>
      <c r="H87" s="1">
        <f>IFERROR(__xludf.DUMMYFUNCTION("""COMPUTED_VALUE"""),971.54)</f>
        <v>971.54</v>
      </c>
      <c r="J87" s="2">
        <f>IFERROR(__xludf.DUMMYFUNCTION("""COMPUTED_VALUE"""),45891.66666666667)</f>
        <v>45891.66667</v>
      </c>
      <c r="K87" s="1">
        <f>IFERROR(__xludf.DUMMYFUNCTION("""COMPUTED_VALUE"""),1015.37)</f>
        <v>1015.37</v>
      </c>
      <c r="M87" s="2">
        <f>IFERROR(__xludf.DUMMYFUNCTION("""COMPUTED_VALUE"""),45891.66666666667)</f>
        <v>45891.66667</v>
      </c>
      <c r="N87" s="1">
        <f>IFERROR(__xludf.DUMMYFUNCTION("""COMPUTED_VALUE"""),3.66596069E8)</f>
        <v>366596069</v>
      </c>
    </row>
    <row r="88">
      <c r="A88" s="2">
        <f>IFERROR(__xludf.DUMMYFUNCTION("""COMPUTED_VALUE"""),45898.66666666667)</f>
        <v>45898.66667</v>
      </c>
      <c r="B88" s="1">
        <f>IFERROR(__xludf.DUMMYFUNCTION("""COMPUTED_VALUE"""),1015.37)</f>
        <v>1015.37</v>
      </c>
      <c r="D88" s="2">
        <f>IFERROR(__xludf.DUMMYFUNCTION("""COMPUTED_VALUE"""),45898.66666666667)</f>
        <v>45898.66667</v>
      </c>
      <c r="E88" s="1">
        <f>IFERROR(__xludf.DUMMYFUNCTION("""COMPUTED_VALUE"""),1051.77)</f>
        <v>1051.77</v>
      </c>
      <c r="G88" s="2">
        <f>IFERROR(__xludf.DUMMYFUNCTION("""COMPUTED_VALUE"""),45898.66666666667)</f>
        <v>45898.66667</v>
      </c>
      <c r="H88" s="1">
        <f>IFERROR(__xludf.DUMMYFUNCTION("""COMPUTED_VALUE"""),1009.89)</f>
        <v>1009.89</v>
      </c>
      <c r="J88" s="2">
        <f>IFERROR(__xludf.DUMMYFUNCTION("""COMPUTED_VALUE"""),45898.66666666667)</f>
        <v>45898.66667</v>
      </c>
      <c r="K88" s="1">
        <f>IFERROR(__xludf.DUMMYFUNCTION("""COMPUTED_VALUE"""),1046.94)</f>
        <v>1046.94</v>
      </c>
      <c r="M88" s="2">
        <f>IFERROR(__xludf.DUMMYFUNCTION("""COMPUTED_VALUE"""),45898.66666666667)</f>
        <v>45898.66667</v>
      </c>
      <c r="N88" s="1">
        <f>IFERROR(__xludf.DUMMYFUNCTION("""COMPUTED_VALUE"""),3.45482668E8)</f>
        <v>345482668</v>
      </c>
    </row>
    <row r="89">
      <c r="A89" s="2">
        <f>IFERROR(__xludf.DUMMYFUNCTION("""COMPUTED_VALUE"""),45905.66666666667)</f>
        <v>45905.66667</v>
      </c>
      <c r="B89" s="1">
        <f>IFERROR(__xludf.DUMMYFUNCTION("""COMPUTED_VALUE"""),1046.94)</f>
        <v>1046.94</v>
      </c>
      <c r="D89" s="2">
        <f>IFERROR(__xludf.DUMMYFUNCTION("""COMPUTED_VALUE"""),45905.66666666667)</f>
        <v>45905.66667</v>
      </c>
      <c r="E89" s="1">
        <f>IFERROR(__xludf.DUMMYFUNCTION("""COMPUTED_VALUE"""),1057.3)</f>
        <v>1057.3</v>
      </c>
      <c r="G89" s="2">
        <f>IFERROR(__xludf.DUMMYFUNCTION("""COMPUTED_VALUE"""),45905.66666666667)</f>
        <v>45905.66667</v>
      </c>
      <c r="H89" s="1">
        <f>IFERROR(__xludf.DUMMYFUNCTION("""COMPUTED_VALUE"""),1006.71)</f>
        <v>1006.71</v>
      </c>
      <c r="J89" s="2">
        <f>IFERROR(__xludf.DUMMYFUNCTION("""COMPUTED_VALUE"""),45905.66666666667)</f>
        <v>45905.66667</v>
      </c>
      <c r="K89" s="1">
        <f>IFERROR(__xludf.DUMMYFUNCTION("""COMPUTED_VALUE"""),1017.08)</f>
        <v>1017.08</v>
      </c>
      <c r="M89" s="2">
        <f>IFERROR(__xludf.DUMMYFUNCTION("""COMPUTED_VALUE"""),45905.66666666667)</f>
        <v>45905.66667</v>
      </c>
      <c r="N89" s="1">
        <f>IFERROR(__xludf.DUMMYFUNCTION("""COMPUTED_VALUE"""),3.12126986E8)</f>
        <v>312126986</v>
      </c>
    </row>
    <row r="90">
      <c r="A90" s="2">
        <f>IFERROR(__xludf.DUMMYFUNCTION("""COMPUTED_VALUE"""),45912.66666666667)</f>
        <v>45912.66667</v>
      </c>
      <c r="B90" s="1">
        <f>IFERROR(__xludf.DUMMYFUNCTION("""COMPUTED_VALUE"""),1017.08)</f>
        <v>1017.08</v>
      </c>
      <c r="D90" s="2">
        <f>IFERROR(__xludf.DUMMYFUNCTION("""COMPUTED_VALUE"""),45912.66666666667)</f>
        <v>45912.66667</v>
      </c>
      <c r="E90" s="1">
        <f>IFERROR(__xludf.DUMMYFUNCTION("""COMPUTED_VALUE"""),1037.16)</f>
        <v>1037.16</v>
      </c>
      <c r="G90" s="2">
        <f>IFERROR(__xludf.DUMMYFUNCTION("""COMPUTED_VALUE"""),45912.66666666667)</f>
        <v>45912.66667</v>
      </c>
      <c r="H90" s="1">
        <f>IFERROR(__xludf.DUMMYFUNCTION("""COMPUTED_VALUE"""),1001.39)</f>
        <v>1001.39</v>
      </c>
      <c r="J90" s="2">
        <f>IFERROR(__xludf.DUMMYFUNCTION("""COMPUTED_VALUE"""),45912.66666666667)</f>
        <v>45912.66667</v>
      </c>
      <c r="K90" s="1">
        <f>IFERROR(__xludf.DUMMYFUNCTION("""COMPUTED_VALUE"""),1017.25)</f>
        <v>1017.25</v>
      </c>
      <c r="M90" s="2">
        <f>IFERROR(__xludf.DUMMYFUNCTION("""COMPUTED_VALUE"""),45912.66666666667)</f>
        <v>45912.66667</v>
      </c>
      <c r="N90" s="1">
        <f>IFERROR(__xludf.DUMMYFUNCTION("""COMPUTED_VALUE"""),3.53631103E8)</f>
        <v>353631103</v>
      </c>
    </row>
    <row r="91">
      <c r="A91" s="2">
        <f>IFERROR(__xludf.DUMMYFUNCTION("""COMPUTED_VALUE"""),45919.66666666667)</f>
        <v>45919.66667</v>
      </c>
      <c r="B91" s="1">
        <f>IFERROR(__xludf.DUMMYFUNCTION("""COMPUTED_VALUE"""),1017.25)</f>
        <v>1017.25</v>
      </c>
      <c r="D91" s="2">
        <f>IFERROR(__xludf.DUMMYFUNCTION("""COMPUTED_VALUE"""),45919.66666666667)</f>
        <v>45919.66667</v>
      </c>
      <c r="E91" s="1">
        <f>IFERROR(__xludf.DUMMYFUNCTION("""COMPUTED_VALUE"""),1044.45)</f>
        <v>1044.45</v>
      </c>
      <c r="G91" s="2">
        <f>IFERROR(__xludf.DUMMYFUNCTION("""COMPUTED_VALUE"""),45919.66666666667)</f>
        <v>45919.66667</v>
      </c>
      <c r="H91" s="1">
        <f>IFERROR(__xludf.DUMMYFUNCTION("""COMPUTED_VALUE"""),1007.24)</f>
        <v>1007.24</v>
      </c>
      <c r="J91" s="2">
        <f>IFERROR(__xludf.DUMMYFUNCTION("""COMPUTED_VALUE"""),45919.66666666667)</f>
        <v>45919.66667</v>
      </c>
      <c r="K91" s="1">
        <f>IFERROR(__xludf.DUMMYFUNCTION("""COMPUTED_VALUE"""),1012.64)</f>
        <v>1012.64</v>
      </c>
      <c r="M91" s="2">
        <f>IFERROR(__xludf.DUMMYFUNCTION("""COMPUTED_VALUE"""),45919.66666666667)</f>
        <v>45919.66667</v>
      </c>
      <c r="N91" s="1">
        <f>IFERROR(__xludf.DUMMYFUNCTION("""COMPUTED_VALUE"""),5.78732512E8)</f>
        <v>578732512</v>
      </c>
    </row>
  </sheetData>
  <drawing r:id="rId1"/>
</worksheet>
</file>