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IFERROR(__xludf.DUMMYFUNCTION("GOOGLEFINANCE(""DJUSPB"",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IFERROR(__xludf.DUMMYFUNCTION("GOOGLEFINANCE(""DJUSPB"",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IFERROR(__xludf.DUMMYFUNCTION("GOOGLEFINANCE(""DJUSPB"",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IFERROR(__xludf.DUMMYFUNCTION("GOOGLEFINANCE(""DJUSPB"",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IFERROR(__xludf.DUMMYFUNCTION("GOOGLEFINANCE(""DJUSPB"",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IFERROR(__xludf.DUMMYFUNCTION("""COMPUTED_VALUE"""),691.71)</f>
        <v>691.71</v>
      </c>
      <c r="D2" s="2">
        <f>IFERROR(__xludf.DUMMYFUNCTION("""COMPUTED_VALUE"""),45296.66666666667)</f>
        <v>45296.66667</v>
      </c>
      <c r="E2" s="1">
        <f>IFERROR(__xludf.DUMMYFUNCTION("""COMPUTED_VALUE"""),691.71)</f>
        <v>691.71</v>
      </c>
      <c r="G2" s="2">
        <f>IFERROR(__xludf.DUMMYFUNCTION("""COMPUTED_VALUE"""),45296.66666666667)</f>
        <v>45296.66667</v>
      </c>
      <c r="H2" s="1">
        <f>IFERROR(__xludf.DUMMYFUNCTION("""COMPUTED_VALUE"""),672.81)</f>
        <v>672.81</v>
      </c>
      <c r="J2" s="2">
        <f>IFERROR(__xludf.DUMMYFUNCTION("""COMPUTED_VALUE"""),45296.66666666667)</f>
        <v>45296.66667</v>
      </c>
      <c r="K2" s="1">
        <f>IFERROR(__xludf.DUMMYFUNCTION("""COMPUTED_VALUE"""),677.73)</f>
        <v>677.73</v>
      </c>
      <c r="M2" s="2">
        <f>IFERROR(__xludf.DUMMYFUNCTION("""COMPUTED_VALUE"""),45296.66666666667)</f>
        <v>45296.66667</v>
      </c>
      <c r="N2" s="1">
        <f>IFERROR(__xludf.DUMMYFUNCTION("""COMPUTED_VALUE"""),1.9760298E7)</f>
        <v>19760298</v>
      </c>
    </row>
    <row r="3">
      <c r="A3" s="2">
        <f>IFERROR(__xludf.DUMMYFUNCTION("""COMPUTED_VALUE"""),45303.66666666667)</f>
        <v>45303.66667</v>
      </c>
      <c r="B3" s="1">
        <f>IFERROR(__xludf.DUMMYFUNCTION("""COMPUTED_VALUE"""),678.28)</f>
        <v>678.28</v>
      </c>
      <c r="D3" s="2">
        <f>IFERROR(__xludf.DUMMYFUNCTION("""COMPUTED_VALUE"""),45303.66666666667)</f>
        <v>45303.66667</v>
      </c>
      <c r="E3" s="1">
        <f>IFERROR(__xludf.DUMMYFUNCTION("""COMPUTED_VALUE"""),694.06)</f>
        <v>694.06</v>
      </c>
      <c r="G3" s="2">
        <f>IFERROR(__xludf.DUMMYFUNCTION("""COMPUTED_VALUE"""),45303.66666666667)</f>
        <v>45303.66667</v>
      </c>
      <c r="H3" s="1">
        <f>IFERROR(__xludf.DUMMYFUNCTION("""COMPUTED_VALUE"""),675.31)</f>
        <v>675.31</v>
      </c>
      <c r="J3" s="2">
        <f>IFERROR(__xludf.DUMMYFUNCTION("""COMPUTED_VALUE"""),45303.66666666667)</f>
        <v>45303.66667</v>
      </c>
      <c r="K3" s="1">
        <f>IFERROR(__xludf.DUMMYFUNCTION("""COMPUTED_VALUE"""),689.3)</f>
        <v>689.3</v>
      </c>
      <c r="M3" s="2">
        <f>IFERROR(__xludf.DUMMYFUNCTION("""COMPUTED_VALUE"""),45303.66666666667)</f>
        <v>45303.66667</v>
      </c>
      <c r="N3" s="1">
        <f>IFERROR(__xludf.DUMMYFUNCTION("""COMPUTED_VALUE"""),2.0873228E7)</f>
        <v>20873228</v>
      </c>
    </row>
    <row r="4">
      <c r="A4" s="2">
        <f>IFERROR(__xludf.DUMMYFUNCTION("""COMPUTED_VALUE"""),45310.66666666667)</f>
        <v>45310.66667</v>
      </c>
      <c r="B4" s="1">
        <f>IFERROR(__xludf.DUMMYFUNCTION("""COMPUTED_VALUE"""),686.4)</f>
        <v>686.4</v>
      </c>
      <c r="D4" s="2">
        <f>IFERROR(__xludf.DUMMYFUNCTION("""COMPUTED_VALUE"""),45310.66666666667)</f>
        <v>45310.66667</v>
      </c>
      <c r="E4" s="1">
        <f>IFERROR(__xludf.DUMMYFUNCTION("""COMPUTED_VALUE"""),688.87)</f>
        <v>688.87</v>
      </c>
      <c r="G4" s="2">
        <f>IFERROR(__xludf.DUMMYFUNCTION("""COMPUTED_VALUE"""),45310.66666666667)</f>
        <v>45310.66667</v>
      </c>
      <c r="H4" s="1">
        <f>IFERROR(__xludf.DUMMYFUNCTION("""COMPUTED_VALUE"""),659.7)</f>
        <v>659.7</v>
      </c>
      <c r="J4" s="2">
        <f>IFERROR(__xludf.DUMMYFUNCTION("""COMPUTED_VALUE"""),45310.66666666667)</f>
        <v>45310.66667</v>
      </c>
      <c r="K4" s="1">
        <f>IFERROR(__xludf.DUMMYFUNCTION("""COMPUTED_VALUE"""),678.85)</f>
        <v>678.85</v>
      </c>
      <c r="M4" s="2">
        <f>IFERROR(__xludf.DUMMYFUNCTION("""COMPUTED_VALUE"""),45310.66666666667)</f>
        <v>45310.66667</v>
      </c>
      <c r="N4" s="1">
        <f>IFERROR(__xludf.DUMMYFUNCTION("""COMPUTED_VALUE"""),2.0171142E7)</f>
        <v>20171142</v>
      </c>
    </row>
    <row r="5">
      <c r="A5" s="2">
        <f>IFERROR(__xludf.DUMMYFUNCTION("""COMPUTED_VALUE"""),45317.66666666667)</f>
        <v>45317.66667</v>
      </c>
      <c r="B5" s="1">
        <f>IFERROR(__xludf.DUMMYFUNCTION("""COMPUTED_VALUE"""),682.19)</f>
        <v>682.19</v>
      </c>
      <c r="D5" s="2">
        <f>IFERROR(__xludf.DUMMYFUNCTION("""COMPUTED_VALUE"""),45317.66666666667)</f>
        <v>45317.66667</v>
      </c>
      <c r="E5" s="1">
        <f>IFERROR(__xludf.DUMMYFUNCTION("""COMPUTED_VALUE"""),705.53)</f>
        <v>705.53</v>
      </c>
      <c r="G5" s="2">
        <f>IFERROR(__xludf.DUMMYFUNCTION("""COMPUTED_VALUE"""),45317.66666666667)</f>
        <v>45317.66667</v>
      </c>
      <c r="H5" s="1">
        <f>IFERROR(__xludf.DUMMYFUNCTION("""COMPUTED_VALUE"""),677.64)</f>
        <v>677.64</v>
      </c>
      <c r="J5" s="2">
        <f>IFERROR(__xludf.DUMMYFUNCTION("""COMPUTED_VALUE"""),45317.66666666667)</f>
        <v>45317.66667</v>
      </c>
      <c r="K5" s="1">
        <f>IFERROR(__xludf.DUMMYFUNCTION("""COMPUTED_VALUE"""),697.63)</f>
        <v>697.63</v>
      </c>
      <c r="M5" s="2">
        <f>IFERROR(__xludf.DUMMYFUNCTION("""COMPUTED_VALUE"""),45317.66666666667)</f>
        <v>45317.66667</v>
      </c>
      <c r="N5" s="1">
        <f>IFERROR(__xludf.DUMMYFUNCTION("""COMPUTED_VALUE"""),1.8994979E7)</f>
        <v>18994979</v>
      </c>
    </row>
    <row r="6">
      <c r="A6" s="2">
        <f>IFERROR(__xludf.DUMMYFUNCTION("""COMPUTED_VALUE"""),45324.66666666667)</f>
        <v>45324.66667</v>
      </c>
      <c r="B6" s="1">
        <f>IFERROR(__xludf.DUMMYFUNCTION("""COMPUTED_VALUE"""),696.88)</f>
        <v>696.88</v>
      </c>
      <c r="D6" s="2">
        <f>IFERROR(__xludf.DUMMYFUNCTION("""COMPUTED_VALUE"""),45324.66666666667)</f>
        <v>45324.66667</v>
      </c>
      <c r="E6" s="1">
        <f>IFERROR(__xludf.DUMMYFUNCTION("""COMPUTED_VALUE"""),706.62)</f>
        <v>706.62</v>
      </c>
      <c r="G6" s="2">
        <f>IFERROR(__xludf.DUMMYFUNCTION("""COMPUTED_VALUE"""),45324.66666666667)</f>
        <v>45324.66667</v>
      </c>
      <c r="H6" s="1">
        <f>IFERROR(__xludf.DUMMYFUNCTION("""COMPUTED_VALUE"""),687.02)</f>
        <v>687.02</v>
      </c>
      <c r="J6" s="2">
        <f>IFERROR(__xludf.DUMMYFUNCTION("""COMPUTED_VALUE"""),45324.66666666667)</f>
        <v>45324.66667</v>
      </c>
      <c r="K6" s="1">
        <f>IFERROR(__xludf.DUMMYFUNCTION("""COMPUTED_VALUE"""),693.79)</f>
        <v>693.79</v>
      </c>
      <c r="M6" s="2">
        <f>IFERROR(__xludf.DUMMYFUNCTION("""COMPUTED_VALUE"""),45324.66666666667)</f>
        <v>45324.66667</v>
      </c>
      <c r="N6" s="1">
        <f>IFERROR(__xludf.DUMMYFUNCTION("""COMPUTED_VALUE"""),2.3042954E7)</f>
        <v>23042954</v>
      </c>
    </row>
    <row r="7">
      <c r="A7" s="2">
        <f>IFERROR(__xludf.DUMMYFUNCTION("""COMPUTED_VALUE"""),45331.66666666667)</f>
        <v>45331.66667</v>
      </c>
      <c r="B7" s="1">
        <f>IFERROR(__xludf.DUMMYFUNCTION("""COMPUTED_VALUE"""),690.15)</f>
        <v>690.15</v>
      </c>
      <c r="D7" s="2">
        <f>IFERROR(__xludf.DUMMYFUNCTION("""COMPUTED_VALUE"""),45331.66666666667)</f>
        <v>45331.66667</v>
      </c>
      <c r="E7" s="1">
        <f>IFERROR(__xludf.DUMMYFUNCTION("""COMPUTED_VALUE"""),726.39)</f>
        <v>726.39</v>
      </c>
      <c r="G7" s="2">
        <f>IFERROR(__xludf.DUMMYFUNCTION("""COMPUTED_VALUE"""),45331.66666666667)</f>
        <v>45331.66667</v>
      </c>
      <c r="H7" s="1">
        <f>IFERROR(__xludf.DUMMYFUNCTION("""COMPUTED_VALUE"""),656.45)</f>
        <v>656.45</v>
      </c>
      <c r="J7" s="2">
        <f>IFERROR(__xludf.DUMMYFUNCTION("""COMPUTED_VALUE"""),45331.66666666667)</f>
        <v>45331.66667</v>
      </c>
      <c r="K7" s="1">
        <f>IFERROR(__xludf.DUMMYFUNCTION("""COMPUTED_VALUE"""),690.69)</f>
        <v>690.69</v>
      </c>
      <c r="M7" s="2">
        <f>IFERROR(__xludf.DUMMYFUNCTION("""COMPUTED_VALUE"""),45331.66666666667)</f>
        <v>45331.66667</v>
      </c>
      <c r="N7" s="1">
        <f>IFERROR(__xludf.DUMMYFUNCTION("""COMPUTED_VALUE"""),4.3383913E7)</f>
        <v>43383913</v>
      </c>
    </row>
    <row r="8">
      <c r="A8" s="2">
        <f>IFERROR(__xludf.DUMMYFUNCTION("""COMPUTED_VALUE"""),45338.66666666667)</f>
        <v>45338.66667</v>
      </c>
      <c r="B8" s="1">
        <f>IFERROR(__xludf.DUMMYFUNCTION("""COMPUTED_VALUE"""),691.52)</f>
        <v>691.52</v>
      </c>
      <c r="D8" s="2">
        <f>IFERROR(__xludf.DUMMYFUNCTION("""COMPUTED_VALUE"""),45338.66666666667)</f>
        <v>45338.66667</v>
      </c>
      <c r="E8" s="1">
        <f>IFERROR(__xludf.DUMMYFUNCTION("""COMPUTED_VALUE"""),706.72)</f>
        <v>706.72</v>
      </c>
      <c r="G8" s="2">
        <f>IFERROR(__xludf.DUMMYFUNCTION("""COMPUTED_VALUE"""),45338.66666666667)</f>
        <v>45338.66667</v>
      </c>
      <c r="H8" s="1">
        <f>IFERROR(__xludf.DUMMYFUNCTION("""COMPUTED_VALUE"""),681.12)</f>
        <v>681.12</v>
      </c>
      <c r="J8" s="2">
        <f>IFERROR(__xludf.DUMMYFUNCTION("""COMPUTED_VALUE"""),45338.66666666667)</f>
        <v>45338.66667</v>
      </c>
      <c r="K8" s="1">
        <f>IFERROR(__xludf.DUMMYFUNCTION("""COMPUTED_VALUE"""),693.68)</f>
        <v>693.68</v>
      </c>
      <c r="M8" s="2">
        <f>IFERROR(__xludf.DUMMYFUNCTION("""COMPUTED_VALUE"""),45338.66666666667)</f>
        <v>45338.66667</v>
      </c>
      <c r="N8" s="1">
        <f>IFERROR(__xludf.DUMMYFUNCTION("""COMPUTED_VALUE"""),2.4911238E7)</f>
        <v>24911238</v>
      </c>
    </row>
    <row r="9">
      <c r="A9" s="2">
        <f>IFERROR(__xludf.DUMMYFUNCTION("""COMPUTED_VALUE"""),45345.66666666667)</f>
        <v>45345.66667</v>
      </c>
      <c r="B9" s="1">
        <f>IFERROR(__xludf.DUMMYFUNCTION("""COMPUTED_VALUE"""),691.99)</f>
        <v>691.99</v>
      </c>
      <c r="D9" s="2">
        <f>IFERROR(__xludf.DUMMYFUNCTION("""COMPUTED_VALUE"""),45345.66666666667)</f>
        <v>45345.66667</v>
      </c>
      <c r="E9" s="1">
        <f>IFERROR(__xludf.DUMMYFUNCTION("""COMPUTED_VALUE"""),696.96)</f>
        <v>696.96</v>
      </c>
      <c r="G9" s="2">
        <f>IFERROR(__xludf.DUMMYFUNCTION("""COMPUTED_VALUE"""),45345.66666666667)</f>
        <v>45345.66667</v>
      </c>
      <c r="H9" s="1">
        <f>IFERROR(__xludf.DUMMYFUNCTION("""COMPUTED_VALUE"""),682.93)</f>
        <v>682.93</v>
      </c>
      <c r="J9" s="2">
        <f>IFERROR(__xludf.DUMMYFUNCTION("""COMPUTED_VALUE"""),45345.66666666667)</f>
        <v>45345.66667</v>
      </c>
      <c r="K9" s="1">
        <f>IFERROR(__xludf.DUMMYFUNCTION("""COMPUTED_VALUE"""),695.26)</f>
        <v>695.26</v>
      </c>
      <c r="M9" s="2">
        <f>IFERROR(__xludf.DUMMYFUNCTION("""COMPUTED_VALUE"""),45345.66666666667)</f>
        <v>45345.66667</v>
      </c>
      <c r="N9" s="1">
        <f>IFERROR(__xludf.DUMMYFUNCTION("""COMPUTED_VALUE"""),1.7479606E7)</f>
        <v>17479606</v>
      </c>
    </row>
    <row r="10">
      <c r="A10" s="2">
        <f>IFERROR(__xludf.DUMMYFUNCTION("""COMPUTED_VALUE"""),45352.66666666667)</f>
        <v>45352.66667</v>
      </c>
      <c r="B10" s="1">
        <f>IFERROR(__xludf.DUMMYFUNCTION("""COMPUTED_VALUE"""),695.37)</f>
        <v>695.37</v>
      </c>
      <c r="D10" s="2">
        <f>IFERROR(__xludf.DUMMYFUNCTION("""COMPUTED_VALUE"""),45352.66666666667)</f>
        <v>45352.66667</v>
      </c>
      <c r="E10" s="1">
        <f>IFERROR(__xludf.DUMMYFUNCTION("""COMPUTED_VALUE"""),708.6)</f>
        <v>708.6</v>
      </c>
      <c r="G10" s="2">
        <f>IFERROR(__xludf.DUMMYFUNCTION("""COMPUTED_VALUE"""),45352.66666666667)</f>
        <v>45352.66667</v>
      </c>
      <c r="H10" s="1">
        <f>IFERROR(__xludf.DUMMYFUNCTION("""COMPUTED_VALUE"""),688.8)</f>
        <v>688.8</v>
      </c>
      <c r="J10" s="2">
        <f>IFERROR(__xludf.DUMMYFUNCTION("""COMPUTED_VALUE"""),45352.66666666667)</f>
        <v>45352.66667</v>
      </c>
      <c r="K10" s="1">
        <f>IFERROR(__xludf.DUMMYFUNCTION("""COMPUTED_VALUE"""),691.01)</f>
        <v>691.01</v>
      </c>
      <c r="M10" s="2">
        <f>IFERROR(__xludf.DUMMYFUNCTION("""COMPUTED_VALUE"""),45352.66666666667)</f>
        <v>45352.66667</v>
      </c>
      <c r="N10" s="1">
        <f>IFERROR(__xludf.DUMMYFUNCTION("""COMPUTED_VALUE"""),2.5950165E7)</f>
        <v>25950165</v>
      </c>
    </row>
    <row r="11">
      <c r="A11" s="2">
        <f>IFERROR(__xludf.DUMMYFUNCTION("""COMPUTED_VALUE"""),45359.66666666667)</f>
        <v>45359.66667</v>
      </c>
      <c r="B11" s="1">
        <f>IFERROR(__xludf.DUMMYFUNCTION("""COMPUTED_VALUE"""),694.23)</f>
        <v>694.23</v>
      </c>
      <c r="D11" s="2">
        <f>IFERROR(__xludf.DUMMYFUNCTION("""COMPUTED_VALUE"""),45359.66666666667)</f>
        <v>45359.66667</v>
      </c>
      <c r="E11" s="1">
        <f>IFERROR(__xludf.DUMMYFUNCTION("""COMPUTED_VALUE"""),697.79)</f>
        <v>697.79</v>
      </c>
      <c r="G11" s="2">
        <f>IFERROR(__xludf.DUMMYFUNCTION("""COMPUTED_VALUE"""),45359.66666666667)</f>
        <v>45359.66667</v>
      </c>
      <c r="H11" s="1">
        <f>IFERROR(__xludf.DUMMYFUNCTION("""COMPUTED_VALUE"""),672.0)</f>
        <v>672</v>
      </c>
      <c r="J11" s="2">
        <f>IFERROR(__xludf.DUMMYFUNCTION("""COMPUTED_VALUE"""),45359.66666666667)</f>
        <v>45359.66667</v>
      </c>
      <c r="K11" s="1">
        <f>IFERROR(__xludf.DUMMYFUNCTION("""COMPUTED_VALUE"""),691.73)</f>
        <v>691.73</v>
      </c>
      <c r="M11" s="2">
        <f>IFERROR(__xludf.DUMMYFUNCTION("""COMPUTED_VALUE"""),45359.66666666667)</f>
        <v>45359.66667</v>
      </c>
      <c r="N11" s="1">
        <f>IFERROR(__xludf.DUMMYFUNCTION("""COMPUTED_VALUE"""),2.4543854E7)</f>
        <v>24543854</v>
      </c>
    </row>
    <row r="12">
      <c r="A12" s="2">
        <f>IFERROR(__xludf.DUMMYFUNCTION("""COMPUTED_VALUE"""),45366.66666666667)</f>
        <v>45366.66667</v>
      </c>
      <c r="B12" s="1">
        <f>IFERROR(__xludf.DUMMYFUNCTION("""COMPUTED_VALUE"""),691.02)</f>
        <v>691.02</v>
      </c>
      <c r="D12" s="2">
        <f>IFERROR(__xludf.DUMMYFUNCTION("""COMPUTED_VALUE"""),45366.66666666667)</f>
        <v>45366.66667</v>
      </c>
      <c r="E12" s="1">
        <f>IFERROR(__xludf.DUMMYFUNCTION("""COMPUTED_VALUE"""),707.77)</f>
        <v>707.77</v>
      </c>
      <c r="G12" s="2">
        <f>IFERROR(__xludf.DUMMYFUNCTION("""COMPUTED_VALUE"""),45366.66666666667)</f>
        <v>45366.66667</v>
      </c>
      <c r="H12" s="1">
        <f>IFERROR(__xludf.DUMMYFUNCTION("""COMPUTED_VALUE"""),678.71)</f>
        <v>678.71</v>
      </c>
      <c r="J12" s="2">
        <f>IFERROR(__xludf.DUMMYFUNCTION("""COMPUTED_VALUE"""),45366.66666666667)</f>
        <v>45366.66667</v>
      </c>
      <c r="K12" s="1">
        <f>IFERROR(__xludf.DUMMYFUNCTION("""COMPUTED_VALUE"""),679.16)</f>
        <v>679.16</v>
      </c>
      <c r="M12" s="2">
        <f>IFERROR(__xludf.DUMMYFUNCTION("""COMPUTED_VALUE"""),45366.66666666667)</f>
        <v>45366.66667</v>
      </c>
      <c r="N12" s="1">
        <f>IFERROR(__xludf.DUMMYFUNCTION("""COMPUTED_VALUE"""),3.1923817E7)</f>
        <v>31923817</v>
      </c>
    </row>
    <row r="13">
      <c r="A13" s="2">
        <f>IFERROR(__xludf.DUMMYFUNCTION("""COMPUTED_VALUE"""),45373.66666666667)</f>
        <v>45373.66667</v>
      </c>
      <c r="B13" s="1">
        <f>IFERROR(__xludf.DUMMYFUNCTION("""COMPUTED_VALUE"""),681.72)</f>
        <v>681.72</v>
      </c>
      <c r="D13" s="2">
        <f>IFERROR(__xludf.DUMMYFUNCTION("""COMPUTED_VALUE"""),45373.66666666667)</f>
        <v>45373.66667</v>
      </c>
      <c r="E13" s="1">
        <f>IFERROR(__xludf.DUMMYFUNCTION("""COMPUTED_VALUE"""),694.18)</f>
        <v>694.18</v>
      </c>
      <c r="G13" s="2">
        <f>IFERROR(__xludf.DUMMYFUNCTION("""COMPUTED_VALUE"""),45373.66666666667)</f>
        <v>45373.66667</v>
      </c>
      <c r="H13" s="1">
        <f>IFERROR(__xludf.DUMMYFUNCTION("""COMPUTED_VALUE"""),674.77)</f>
        <v>674.77</v>
      </c>
      <c r="J13" s="2">
        <f>IFERROR(__xludf.DUMMYFUNCTION("""COMPUTED_VALUE"""),45373.66666666667)</f>
        <v>45373.66667</v>
      </c>
      <c r="K13" s="1">
        <f>IFERROR(__xludf.DUMMYFUNCTION("""COMPUTED_VALUE"""),685.97)</f>
        <v>685.97</v>
      </c>
      <c r="M13" s="2">
        <f>IFERROR(__xludf.DUMMYFUNCTION("""COMPUTED_VALUE"""),45373.66666666667)</f>
        <v>45373.66667</v>
      </c>
      <c r="N13" s="1">
        <f>IFERROR(__xludf.DUMMYFUNCTION("""COMPUTED_VALUE"""),2.0044952E7)</f>
        <v>20044952</v>
      </c>
    </row>
    <row r="14">
      <c r="A14" s="2">
        <f>IFERROR(__xludf.DUMMYFUNCTION("""COMPUTED_VALUE"""),45379.66666666667)</f>
        <v>45379.66667</v>
      </c>
      <c r="B14" s="1">
        <f>IFERROR(__xludf.DUMMYFUNCTION("""COMPUTED_VALUE"""),685.87)</f>
        <v>685.87</v>
      </c>
      <c r="D14" s="2">
        <f>IFERROR(__xludf.DUMMYFUNCTION("""COMPUTED_VALUE"""),45379.66666666667)</f>
        <v>45379.66667</v>
      </c>
      <c r="E14" s="1">
        <f>IFERROR(__xludf.DUMMYFUNCTION("""COMPUTED_VALUE"""),698.56)</f>
        <v>698.56</v>
      </c>
      <c r="G14" s="2">
        <f>IFERROR(__xludf.DUMMYFUNCTION("""COMPUTED_VALUE"""),45379.66666666667)</f>
        <v>45379.66667</v>
      </c>
      <c r="H14" s="1">
        <f>IFERROR(__xludf.DUMMYFUNCTION("""COMPUTED_VALUE"""),684.91)</f>
        <v>684.91</v>
      </c>
      <c r="J14" s="2">
        <f>IFERROR(__xludf.DUMMYFUNCTION("""COMPUTED_VALUE"""),45379.66666666667)</f>
        <v>45379.66667</v>
      </c>
      <c r="K14" s="1">
        <f>IFERROR(__xludf.DUMMYFUNCTION("""COMPUTED_VALUE"""),688.11)</f>
        <v>688.11</v>
      </c>
      <c r="M14" s="2">
        <f>IFERROR(__xludf.DUMMYFUNCTION("""COMPUTED_VALUE"""),45379.66666666667)</f>
        <v>45379.66667</v>
      </c>
      <c r="N14" s="1">
        <f>IFERROR(__xludf.DUMMYFUNCTION("""COMPUTED_VALUE"""),1.5765749E7)</f>
        <v>15765749</v>
      </c>
    </row>
    <row r="15">
      <c r="A15" s="2">
        <f>IFERROR(__xludf.DUMMYFUNCTION("""COMPUTED_VALUE"""),45387.66666666667)</f>
        <v>45387.66667</v>
      </c>
      <c r="B15" s="1">
        <f>IFERROR(__xludf.DUMMYFUNCTION("""COMPUTED_VALUE"""),685.84)</f>
        <v>685.84</v>
      </c>
      <c r="D15" s="2">
        <f>IFERROR(__xludf.DUMMYFUNCTION("""COMPUTED_VALUE"""),45387.66666666667)</f>
        <v>45387.66667</v>
      </c>
      <c r="E15" s="1">
        <f>IFERROR(__xludf.DUMMYFUNCTION("""COMPUTED_VALUE"""),688.42)</f>
        <v>688.42</v>
      </c>
      <c r="G15" s="2">
        <f>IFERROR(__xludf.DUMMYFUNCTION("""COMPUTED_VALUE"""),45387.66666666667)</f>
        <v>45387.66667</v>
      </c>
      <c r="H15" s="1">
        <f>IFERROR(__xludf.DUMMYFUNCTION("""COMPUTED_VALUE"""),670.41)</f>
        <v>670.41</v>
      </c>
      <c r="J15" s="2">
        <f>IFERROR(__xludf.DUMMYFUNCTION("""COMPUTED_VALUE"""),45387.66666666667)</f>
        <v>45387.66667</v>
      </c>
      <c r="K15" s="1">
        <f>IFERROR(__xludf.DUMMYFUNCTION("""COMPUTED_VALUE"""),678.67)</f>
        <v>678.67</v>
      </c>
      <c r="M15" s="2">
        <f>IFERROR(__xludf.DUMMYFUNCTION("""COMPUTED_VALUE"""),45387.66666666667)</f>
        <v>45387.66667</v>
      </c>
      <c r="N15" s="1">
        <f>IFERROR(__xludf.DUMMYFUNCTION("""COMPUTED_VALUE"""),2.0288933E7)</f>
        <v>20288933</v>
      </c>
    </row>
    <row r="16">
      <c r="A16" s="2">
        <f>IFERROR(__xludf.DUMMYFUNCTION("""COMPUTED_VALUE"""),45394.66666666667)</f>
        <v>45394.66667</v>
      </c>
      <c r="B16" s="1">
        <f>IFERROR(__xludf.DUMMYFUNCTION("""COMPUTED_VALUE"""),680.76)</f>
        <v>680.76</v>
      </c>
      <c r="D16" s="2">
        <f>IFERROR(__xludf.DUMMYFUNCTION("""COMPUTED_VALUE"""),45394.66666666667)</f>
        <v>45394.66667</v>
      </c>
      <c r="E16" s="1">
        <f>IFERROR(__xludf.DUMMYFUNCTION("""COMPUTED_VALUE"""),685.75)</f>
        <v>685.75</v>
      </c>
      <c r="G16" s="2">
        <f>IFERROR(__xludf.DUMMYFUNCTION("""COMPUTED_VALUE"""),45394.66666666667)</f>
        <v>45394.66667</v>
      </c>
      <c r="H16" s="1">
        <f>IFERROR(__xludf.DUMMYFUNCTION("""COMPUTED_VALUE"""),652.02)</f>
        <v>652.02</v>
      </c>
      <c r="J16" s="2">
        <f>IFERROR(__xludf.DUMMYFUNCTION("""COMPUTED_VALUE"""),45394.66666666667)</f>
        <v>45394.66667</v>
      </c>
      <c r="K16" s="1">
        <f>IFERROR(__xludf.DUMMYFUNCTION("""COMPUTED_VALUE"""),652.34)</f>
        <v>652.34</v>
      </c>
      <c r="M16" s="2">
        <f>IFERROR(__xludf.DUMMYFUNCTION("""COMPUTED_VALUE"""),45394.66666666667)</f>
        <v>45394.66667</v>
      </c>
      <c r="N16" s="1">
        <f>IFERROR(__xludf.DUMMYFUNCTION("""COMPUTED_VALUE"""),2.3676129E7)</f>
        <v>23676129</v>
      </c>
    </row>
    <row r="17">
      <c r="A17" s="2">
        <f>IFERROR(__xludf.DUMMYFUNCTION("""COMPUTED_VALUE"""),45401.66666666667)</f>
        <v>45401.66667</v>
      </c>
      <c r="B17" s="1">
        <f>IFERROR(__xludf.DUMMYFUNCTION("""COMPUTED_VALUE"""),657.21)</f>
        <v>657.21</v>
      </c>
      <c r="D17" s="2">
        <f>IFERROR(__xludf.DUMMYFUNCTION("""COMPUTED_VALUE"""),45401.66666666667)</f>
        <v>45401.66667</v>
      </c>
      <c r="E17" s="1">
        <f>IFERROR(__xludf.DUMMYFUNCTION("""COMPUTED_VALUE"""),662.59)</f>
        <v>662.59</v>
      </c>
      <c r="G17" s="2">
        <f>IFERROR(__xludf.DUMMYFUNCTION("""COMPUTED_VALUE"""),45401.66666666667)</f>
        <v>45401.66667</v>
      </c>
      <c r="H17" s="1">
        <f>IFERROR(__xludf.DUMMYFUNCTION("""COMPUTED_VALUE"""),641.3)</f>
        <v>641.3</v>
      </c>
      <c r="J17" s="2">
        <f>IFERROR(__xludf.DUMMYFUNCTION("""COMPUTED_VALUE"""),45401.66666666667)</f>
        <v>45401.66667</v>
      </c>
      <c r="K17" s="1">
        <f>IFERROR(__xludf.DUMMYFUNCTION("""COMPUTED_VALUE"""),647.64)</f>
        <v>647.64</v>
      </c>
      <c r="M17" s="2">
        <f>IFERROR(__xludf.DUMMYFUNCTION("""COMPUTED_VALUE"""),45401.66666666667)</f>
        <v>45401.66667</v>
      </c>
      <c r="N17" s="1">
        <f>IFERROR(__xludf.DUMMYFUNCTION("""COMPUTED_VALUE"""),1.6400825E7)</f>
        <v>16400825</v>
      </c>
    </row>
    <row r="18">
      <c r="A18" s="2">
        <f>IFERROR(__xludf.DUMMYFUNCTION("""COMPUTED_VALUE"""),45408.66666666667)</f>
        <v>45408.66667</v>
      </c>
      <c r="B18" s="1">
        <f>IFERROR(__xludf.DUMMYFUNCTION("""COMPUTED_VALUE"""),651.25)</f>
        <v>651.25</v>
      </c>
      <c r="D18" s="2">
        <f>IFERROR(__xludf.DUMMYFUNCTION("""COMPUTED_VALUE"""),45408.66666666667)</f>
        <v>45408.66667</v>
      </c>
      <c r="E18" s="1">
        <f>IFERROR(__xludf.DUMMYFUNCTION("""COMPUTED_VALUE"""),664.18)</f>
        <v>664.18</v>
      </c>
      <c r="G18" s="2">
        <f>IFERROR(__xludf.DUMMYFUNCTION("""COMPUTED_VALUE"""),45408.66666666667)</f>
        <v>45408.66667</v>
      </c>
      <c r="H18" s="1">
        <f>IFERROR(__xludf.DUMMYFUNCTION("""COMPUTED_VALUE"""),646.34)</f>
        <v>646.34</v>
      </c>
      <c r="J18" s="2">
        <f>IFERROR(__xludf.DUMMYFUNCTION("""COMPUTED_VALUE"""),45408.66666666667)</f>
        <v>45408.66667</v>
      </c>
      <c r="K18" s="1">
        <f>IFERROR(__xludf.DUMMYFUNCTION("""COMPUTED_VALUE"""),654.13)</f>
        <v>654.13</v>
      </c>
      <c r="M18" s="2">
        <f>IFERROR(__xludf.DUMMYFUNCTION("""COMPUTED_VALUE"""),45408.66666666667)</f>
        <v>45408.66667</v>
      </c>
      <c r="N18" s="1">
        <f>IFERROR(__xludf.DUMMYFUNCTION("""COMPUTED_VALUE"""),1.6498165E7)</f>
        <v>16498165</v>
      </c>
    </row>
    <row r="19">
      <c r="A19" s="2">
        <f>IFERROR(__xludf.DUMMYFUNCTION("""COMPUTED_VALUE"""),45415.66666666667)</f>
        <v>45415.66667</v>
      </c>
      <c r="B19" s="1">
        <f>IFERROR(__xludf.DUMMYFUNCTION("""COMPUTED_VALUE"""),657.52)</f>
        <v>657.52</v>
      </c>
      <c r="D19" s="2">
        <f>IFERROR(__xludf.DUMMYFUNCTION("""COMPUTED_VALUE"""),45415.66666666667)</f>
        <v>45415.66667</v>
      </c>
      <c r="E19" s="1">
        <f>IFERROR(__xludf.DUMMYFUNCTION("""COMPUTED_VALUE"""),671.05)</f>
        <v>671.05</v>
      </c>
      <c r="G19" s="2">
        <f>IFERROR(__xludf.DUMMYFUNCTION("""COMPUTED_VALUE"""),45415.66666666667)</f>
        <v>45415.66667</v>
      </c>
      <c r="H19" s="1">
        <f>IFERROR(__xludf.DUMMYFUNCTION("""COMPUTED_VALUE"""),643.55)</f>
        <v>643.55</v>
      </c>
      <c r="J19" s="2">
        <f>IFERROR(__xludf.DUMMYFUNCTION("""COMPUTED_VALUE"""),45415.66666666667)</f>
        <v>45415.66667</v>
      </c>
      <c r="K19" s="1">
        <f>IFERROR(__xludf.DUMMYFUNCTION("""COMPUTED_VALUE"""),669.02)</f>
        <v>669.02</v>
      </c>
      <c r="M19" s="2">
        <f>IFERROR(__xludf.DUMMYFUNCTION("""COMPUTED_VALUE"""),45415.66666666667)</f>
        <v>45415.66667</v>
      </c>
      <c r="N19" s="1">
        <f>IFERROR(__xludf.DUMMYFUNCTION("""COMPUTED_VALUE"""),2.4540628E7)</f>
        <v>24540628</v>
      </c>
    </row>
    <row r="20">
      <c r="A20" s="2">
        <f>IFERROR(__xludf.DUMMYFUNCTION("""COMPUTED_VALUE"""),45422.66666666667)</f>
        <v>45422.66667</v>
      </c>
      <c r="B20" s="1">
        <f>IFERROR(__xludf.DUMMYFUNCTION("""COMPUTED_VALUE"""),671.89)</f>
        <v>671.89</v>
      </c>
      <c r="D20" s="2">
        <f>IFERROR(__xludf.DUMMYFUNCTION("""COMPUTED_VALUE"""),45422.66666666667)</f>
        <v>45422.66667</v>
      </c>
      <c r="E20" s="1">
        <f>IFERROR(__xludf.DUMMYFUNCTION("""COMPUTED_VALUE"""),696.59)</f>
        <v>696.59</v>
      </c>
      <c r="G20" s="2">
        <f>IFERROR(__xludf.DUMMYFUNCTION("""COMPUTED_VALUE"""),45422.66666666667)</f>
        <v>45422.66667</v>
      </c>
      <c r="H20" s="1">
        <f>IFERROR(__xludf.DUMMYFUNCTION("""COMPUTED_VALUE"""),658.69)</f>
        <v>658.69</v>
      </c>
      <c r="J20" s="2">
        <f>IFERROR(__xludf.DUMMYFUNCTION("""COMPUTED_VALUE"""),45422.66666666667)</f>
        <v>45422.66667</v>
      </c>
      <c r="K20" s="1">
        <f>IFERROR(__xludf.DUMMYFUNCTION("""COMPUTED_VALUE"""),695.1)</f>
        <v>695.1</v>
      </c>
      <c r="M20" s="2">
        <f>IFERROR(__xludf.DUMMYFUNCTION("""COMPUTED_VALUE"""),45422.66666666667)</f>
        <v>45422.66667</v>
      </c>
      <c r="N20" s="1">
        <f>IFERROR(__xludf.DUMMYFUNCTION("""COMPUTED_VALUE"""),4.0489781E7)</f>
        <v>40489781</v>
      </c>
    </row>
    <row r="21">
      <c r="A21" s="2">
        <f>IFERROR(__xludf.DUMMYFUNCTION("""COMPUTED_VALUE"""),45429.66666666667)</f>
        <v>45429.66667</v>
      </c>
      <c r="B21" s="1">
        <f>IFERROR(__xludf.DUMMYFUNCTION("""COMPUTED_VALUE"""),699.48)</f>
        <v>699.48</v>
      </c>
      <c r="D21" s="2">
        <f>IFERROR(__xludf.DUMMYFUNCTION("""COMPUTED_VALUE"""),45429.66666666667)</f>
        <v>45429.66667</v>
      </c>
      <c r="E21" s="1">
        <f>IFERROR(__xludf.DUMMYFUNCTION("""COMPUTED_VALUE"""),725.33)</f>
        <v>725.33</v>
      </c>
      <c r="G21" s="2">
        <f>IFERROR(__xludf.DUMMYFUNCTION("""COMPUTED_VALUE"""),45429.66666666667)</f>
        <v>45429.66667</v>
      </c>
      <c r="H21" s="1">
        <f>IFERROR(__xludf.DUMMYFUNCTION("""COMPUTED_VALUE"""),697.06)</f>
        <v>697.06</v>
      </c>
      <c r="J21" s="2">
        <f>IFERROR(__xludf.DUMMYFUNCTION("""COMPUTED_VALUE"""),45429.66666666667)</f>
        <v>45429.66667</v>
      </c>
      <c r="K21" s="1">
        <f>IFERROR(__xludf.DUMMYFUNCTION("""COMPUTED_VALUE"""),720.9)</f>
        <v>720.9</v>
      </c>
      <c r="M21" s="2">
        <f>IFERROR(__xludf.DUMMYFUNCTION("""COMPUTED_VALUE"""),45429.66666666667)</f>
        <v>45429.66667</v>
      </c>
      <c r="N21" s="1">
        <f>IFERROR(__xludf.DUMMYFUNCTION("""COMPUTED_VALUE"""),2.2212813E7)</f>
        <v>22212813</v>
      </c>
    </row>
    <row r="22">
      <c r="A22" s="2">
        <f>IFERROR(__xludf.DUMMYFUNCTION("""COMPUTED_VALUE"""),45436.66666666667)</f>
        <v>45436.66667</v>
      </c>
      <c r="B22" s="1">
        <f>IFERROR(__xludf.DUMMYFUNCTION("""COMPUTED_VALUE"""),719.13)</f>
        <v>719.13</v>
      </c>
      <c r="D22" s="2">
        <f>IFERROR(__xludf.DUMMYFUNCTION("""COMPUTED_VALUE"""),45436.66666666667)</f>
        <v>45436.66667</v>
      </c>
      <c r="E22" s="1">
        <f>IFERROR(__xludf.DUMMYFUNCTION("""COMPUTED_VALUE"""),735.91)</f>
        <v>735.91</v>
      </c>
      <c r="G22" s="2">
        <f>IFERROR(__xludf.DUMMYFUNCTION("""COMPUTED_VALUE"""),45436.66666666667)</f>
        <v>45436.66667</v>
      </c>
      <c r="H22" s="1">
        <f>IFERROR(__xludf.DUMMYFUNCTION("""COMPUTED_VALUE"""),714.91)</f>
        <v>714.91</v>
      </c>
      <c r="J22" s="2">
        <f>IFERROR(__xludf.DUMMYFUNCTION("""COMPUTED_VALUE"""),45436.66666666667)</f>
        <v>45436.66667</v>
      </c>
      <c r="K22" s="1">
        <f>IFERROR(__xludf.DUMMYFUNCTION("""COMPUTED_VALUE"""),734.51)</f>
        <v>734.51</v>
      </c>
      <c r="M22" s="2">
        <f>IFERROR(__xludf.DUMMYFUNCTION("""COMPUTED_VALUE"""),45436.66666666667)</f>
        <v>45436.66667</v>
      </c>
      <c r="N22" s="1">
        <f>IFERROR(__xludf.DUMMYFUNCTION("""COMPUTED_VALUE"""),1.7909704E7)</f>
        <v>17909704</v>
      </c>
    </row>
    <row r="23">
      <c r="A23" s="2">
        <f>IFERROR(__xludf.DUMMYFUNCTION("""COMPUTED_VALUE"""),45443.66666666667)</f>
        <v>45443.66667</v>
      </c>
      <c r="B23" s="1">
        <f>IFERROR(__xludf.DUMMYFUNCTION("""COMPUTED_VALUE"""),736.84)</f>
        <v>736.84</v>
      </c>
      <c r="D23" s="2">
        <f>IFERROR(__xludf.DUMMYFUNCTION("""COMPUTED_VALUE"""),45443.66666666667)</f>
        <v>45443.66667</v>
      </c>
      <c r="E23" s="1">
        <f>IFERROR(__xludf.DUMMYFUNCTION("""COMPUTED_VALUE"""),749.27)</f>
        <v>749.27</v>
      </c>
      <c r="G23" s="2">
        <f>IFERROR(__xludf.DUMMYFUNCTION("""COMPUTED_VALUE"""),45443.66666666667)</f>
        <v>45443.66667</v>
      </c>
      <c r="H23" s="1">
        <f>IFERROR(__xludf.DUMMYFUNCTION("""COMPUTED_VALUE"""),725.46)</f>
        <v>725.46</v>
      </c>
      <c r="J23" s="2">
        <f>IFERROR(__xludf.DUMMYFUNCTION("""COMPUTED_VALUE"""),45443.66666666667)</f>
        <v>45443.66667</v>
      </c>
      <c r="K23" s="1">
        <f>IFERROR(__xludf.DUMMYFUNCTION("""COMPUTED_VALUE"""),749.1)</f>
        <v>749.1</v>
      </c>
      <c r="M23" s="2">
        <f>IFERROR(__xludf.DUMMYFUNCTION("""COMPUTED_VALUE"""),45443.66666666667)</f>
        <v>45443.66667</v>
      </c>
      <c r="N23" s="1">
        <f>IFERROR(__xludf.DUMMYFUNCTION("""COMPUTED_VALUE"""),1.7425113E7)</f>
        <v>17425113</v>
      </c>
    </row>
    <row r="24">
      <c r="A24" s="2">
        <f>IFERROR(__xludf.DUMMYFUNCTION("""COMPUTED_VALUE"""),45450.66666666667)</f>
        <v>45450.66667</v>
      </c>
      <c r="B24" s="1">
        <f>IFERROR(__xludf.DUMMYFUNCTION("""COMPUTED_VALUE"""),753.93)</f>
        <v>753.93</v>
      </c>
      <c r="D24" s="2">
        <f>IFERROR(__xludf.DUMMYFUNCTION("""COMPUTED_VALUE"""),45450.66666666667)</f>
        <v>45450.66667</v>
      </c>
      <c r="E24" s="1">
        <f>IFERROR(__xludf.DUMMYFUNCTION("""COMPUTED_VALUE"""),761.41)</f>
        <v>761.41</v>
      </c>
      <c r="G24" s="2">
        <f>IFERROR(__xludf.DUMMYFUNCTION("""COMPUTED_VALUE"""),45450.66666666667)</f>
        <v>45450.66667</v>
      </c>
      <c r="H24" s="1">
        <f>IFERROR(__xludf.DUMMYFUNCTION("""COMPUTED_VALUE"""),740.92)</f>
        <v>740.92</v>
      </c>
      <c r="J24" s="2">
        <f>IFERROR(__xludf.DUMMYFUNCTION("""COMPUTED_VALUE"""),45450.66666666667)</f>
        <v>45450.66667</v>
      </c>
      <c r="K24" s="1">
        <f>IFERROR(__xludf.DUMMYFUNCTION("""COMPUTED_VALUE"""),743.6)</f>
        <v>743.6</v>
      </c>
      <c r="M24" s="2">
        <f>IFERROR(__xludf.DUMMYFUNCTION("""COMPUTED_VALUE"""),45450.66666666667)</f>
        <v>45450.66667</v>
      </c>
      <c r="N24" s="1">
        <f>IFERROR(__xludf.DUMMYFUNCTION("""COMPUTED_VALUE"""),1.9195779E7)</f>
        <v>19195779</v>
      </c>
    </row>
    <row r="25">
      <c r="A25" s="2">
        <f>IFERROR(__xludf.DUMMYFUNCTION("""COMPUTED_VALUE"""),45457.66666666667)</f>
        <v>45457.66667</v>
      </c>
      <c r="B25" s="1">
        <f>IFERROR(__xludf.DUMMYFUNCTION("""COMPUTED_VALUE"""),740.66)</f>
        <v>740.66</v>
      </c>
      <c r="D25" s="2">
        <f>IFERROR(__xludf.DUMMYFUNCTION("""COMPUTED_VALUE"""),45457.66666666667)</f>
        <v>45457.66667</v>
      </c>
      <c r="E25" s="1">
        <f>IFERROR(__xludf.DUMMYFUNCTION("""COMPUTED_VALUE"""),756.51)</f>
        <v>756.51</v>
      </c>
      <c r="G25" s="2">
        <f>IFERROR(__xludf.DUMMYFUNCTION("""COMPUTED_VALUE"""),45457.66666666667)</f>
        <v>45457.66667</v>
      </c>
      <c r="H25" s="1">
        <f>IFERROR(__xludf.DUMMYFUNCTION("""COMPUTED_VALUE"""),731.67)</f>
        <v>731.67</v>
      </c>
      <c r="J25" s="2">
        <f>IFERROR(__xludf.DUMMYFUNCTION("""COMPUTED_VALUE"""),45457.66666666667)</f>
        <v>45457.66667</v>
      </c>
      <c r="K25" s="1">
        <f>IFERROR(__xludf.DUMMYFUNCTION("""COMPUTED_VALUE"""),738.4)</f>
        <v>738.4</v>
      </c>
      <c r="M25" s="2">
        <f>IFERROR(__xludf.DUMMYFUNCTION("""COMPUTED_VALUE"""),45457.66666666667)</f>
        <v>45457.66667</v>
      </c>
      <c r="N25" s="1">
        <f>IFERROR(__xludf.DUMMYFUNCTION("""COMPUTED_VALUE"""),1.4896695E7)</f>
        <v>14896695</v>
      </c>
    </row>
    <row r="26">
      <c r="A26" s="2">
        <f>IFERROR(__xludf.DUMMYFUNCTION("""COMPUTED_VALUE"""),45464.66666666667)</f>
        <v>45464.66667</v>
      </c>
      <c r="B26" s="1">
        <f>IFERROR(__xludf.DUMMYFUNCTION("""COMPUTED_VALUE"""),737.12)</f>
        <v>737.12</v>
      </c>
      <c r="D26" s="2">
        <f>IFERROR(__xludf.DUMMYFUNCTION("""COMPUTED_VALUE"""),45464.66666666667)</f>
        <v>45464.66667</v>
      </c>
      <c r="E26" s="1">
        <f>IFERROR(__xludf.DUMMYFUNCTION("""COMPUTED_VALUE"""),746.69)</f>
        <v>746.69</v>
      </c>
      <c r="G26" s="2">
        <f>IFERROR(__xludf.DUMMYFUNCTION("""COMPUTED_VALUE"""),45464.66666666667)</f>
        <v>45464.66667</v>
      </c>
      <c r="H26" s="1">
        <f>IFERROR(__xludf.DUMMYFUNCTION("""COMPUTED_VALUE"""),732.28)</f>
        <v>732.28</v>
      </c>
      <c r="J26" s="2">
        <f>IFERROR(__xludf.DUMMYFUNCTION("""COMPUTED_VALUE"""),45464.66666666667)</f>
        <v>45464.66667</v>
      </c>
      <c r="K26" s="1">
        <f>IFERROR(__xludf.DUMMYFUNCTION("""COMPUTED_VALUE"""),744.41)</f>
        <v>744.41</v>
      </c>
      <c r="M26" s="2">
        <f>IFERROR(__xludf.DUMMYFUNCTION("""COMPUTED_VALUE"""),45464.66666666667)</f>
        <v>45464.66667</v>
      </c>
      <c r="N26" s="1">
        <f>IFERROR(__xludf.DUMMYFUNCTION("""COMPUTED_VALUE"""),2.5045516E7)</f>
        <v>25045516</v>
      </c>
    </row>
    <row r="27">
      <c r="A27" s="2">
        <f>IFERROR(__xludf.DUMMYFUNCTION("""COMPUTED_VALUE"""),45471.66666666667)</f>
        <v>45471.66667</v>
      </c>
      <c r="B27" s="1">
        <f>IFERROR(__xludf.DUMMYFUNCTION("""COMPUTED_VALUE"""),745.92)</f>
        <v>745.92</v>
      </c>
      <c r="D27" s="2">
        <f>IFERROR(__xludf.DUMMYFUNCTION("""COMPUTED_VALUE"""),45471.66666666667)</f>
        <v>45471.66667</v>
      </c>
      <c r="E27" s="1">
        <f>IFERROR(__xludf.DUMMYFUNCTION("""COMPUTED_VALUE"""),762.25)</f>
        <v>762.25</v>
      </c>
      <c r="G27" s="2">
        <f>IFERROR(__xludf.DUMMYFUNCTION("""COMPUTED_VALUE"""),45471.66666666667)</f>
        <v>45471.66667</v>
      </c>
      <c r="H27" s="1">
        <f>IFERROR(__xludf.DUMMYFUNCTION("""COMPUTED_VALUE"""),743.65)</f>
        <v>743.65</v>
      </c>
      <c r="J27" s="2">
        <f>IFERROR(__xludf.DUMMYFUNCTION("""COMPUTED_VALUE"""),45471.66666666667)</f>
        <v>45471.66667</v>
      </c>
      <c r="K27" s="1">
        <f>IFERROR(__xludf.DUMMYFUNCTION("""COMPUTED_VALUE"""),756.09)</f>
        <v>756.09</v>
      </c>
      <c r="M27" s="2">
        <f>IFERROR(__xludf.DUMMYFUNCTION("""COMPUTED_VALUE"""),45471.66666666667)</f>
        <v>45471.66667</v>
      </c>
      <c r="N27" s="1">
        <f>IFERROR(__xludf.DUMMYFUNCTION("""COMPUTED_VALUE"""),2.4541988E7)</f>
        <v>24541988</v>
      </c>
    </row>
    <row r="28">
      <c r="A28" s="2">
        <f>IFERROR(__xludf.DUMMYFUNCTION("""COMPUTED_VALUE"""),45478.66666666667)</f>
        <v>45478.66667</v>
      </c>
      <c r="B28" s="1">
        <f>IFERROR(__xludf.DUMMYFUNCTION("""COMPUTED_VALUE"""),757.45)</f>
        <v>757.45</v>
      </c>
      <c r="D28" s="2">
        <f>IFERROR(__xludf.DUMMYFUNCTION("""COMPUTED_VALUE"""),45478.66666666667)</f>
        <v>45478.66667</v>
      </c>
      <c r="E28" s="1">
        <f>IFERROR(__xludf.DUMMYFUNCTION("""COMPUTED_VALUE"""),766.16)</f>
        <v>766.16</v>
      </c>
      <c r="G28" s="2">
        <f>IFERROR(__xludf.DUMMYFUNCTION("""COMPUTED_VALUE"""),45478.66666666667)</f>
        <v>45478.66667</v>
      </c>
      <c r="H28" s="1">
        <f>IFERROR(__xludf.DUMMYFUNCTION("""COMPUTED_VALUE"""),749.41)</f>
        <v>749.41</v>
      </c>
      <c r="J28" s="2">
        <f>IFERROR(__xludf.DUMMYFUNCTION("""COMPUTED_VALUE"""),45478.66666666667)</f>
        <v>45478.66667</v>
      </c>
      <c r="K28" s="1">
        <f>IFERROR(__xludf.DUMMYFUNCTION("""COMPUTED_VALUE"""),760.62)</f>
        <v>760.62</v>
      </c>
      <c r="M28" s="2">
        <f>IFERROR(__xludf.DUMMYFUNCTION("""COMPUTED_VALUE"""),45478.66666666667)</f>
        <v>45478.66667</v>
      </c>
      <c r="N28" s="1">
        <f>IFERROR(__xludf.DUMMYFUNCTION("""COMPUTED_VALUE"""),1.2320629E7)</f>
        <v>12320629</v>
      </c>
    </row>
    <row r="29">
      <c r="A29" s="2">
        <f>IFERROR(__xludf.DUMMYFUNCTION("""COMPUTED_VALUE"""),45485.66666666667)</f>
        <v>45485.66667</v>
      </c>
      <c r="B29" s="1">
        <f>IFERROR(__xludf.DUMMYFUNCTION("""COMPUTED_VALUE"""),763.2)</f>
        <v>763.2</v>
      </c>
      <c r="D29" s="2">
        <f>IFERROR(__xludf.DUMMYFUNCTION("""COMPUTED_VALUE"""),45485.66666666667)</f>
        <v>45485.66667</v>
      </c>
      <c r="E29" s="1">
        <f>IFERROR(__xludf.DUMMYFUNCTION("""COMPUTED_VALUE"""),774.8)</f>
        <v>774.8</v>
      </c>
      <c r="G29" s="2">
        <f>IFERROR(__xludf.DUMMYFUNCTION("""COMPUTED_VALUE"""),45485.66666666667)</f>
        <v>45485.66667</v>
      </c>
      <c r="H29" s="1">
        <f>IFERROR(__xludf.DUMMYFUNCTION("""COMPUTED_VALUE"""),751.38)</f>
        <v>751.38</v>
      </c>
      <c r="J29" s="2">
        <f>IFERROR(__xludf.DUMMYFUNCTION("""COMPUTED_VALUE"""),45485.66666666667)</f>
        <v>45485.66667</v>
      </c>
      <c r="K29" s="1">
        <f>IFERROR(__xludf.DUMMYFUNCTION("""COMPUTED_VALUE"""),767.8)</f>
        <v>767.8</v>
      </c>
      <c r="M29" s="2">
        <f>IFERROR(__xludf.DUMMYFUNCTION("""COMPUTED_VALUE"""),45485.66666666667)</f>
        <v>45485.66667</v>
      </c>
      <c r="N29" s="1">
        <f>IFERROR(__xludf.DUMMYFUNCTION("""COMPUTED_VALUE"""),2.24379E7)</f>
        <v>22437900</v>
      </c>
    </row>
    <row r="30">
      <c r="A30" s="2">
        <f>IFERROR(__xludf.DUMMYFUNCTION("""COMPUTED_VALUE"""),45492.66666666667)</f>
        <v>45492.66667</v>
      </c>
      <c r="B30" s="1">
        <f>IFERROR(__xludf.DUMMYFUNCTION("""COMPUTED_VALUE"""),769.08)</f>
        <v>769.08</v>
      </c>
      <c r="D30" s="2">
        <f>IFERROR(__xludf.DUMMYFUNCTION("""COMPUTED_VALUE"""),45492.66666666667)</f>
        <v>45492.66667</v>
      </c>
      <c r="E30" s="1">
        <f>IFERROR(__xludf.DUMMYFUNCTION("""COMPUTED_VALUE"""),787.84)</f>
        <v>787.84</v>
      </c>
      <c r="G30" s="2">
        <f>IFERROR(__xludf.DUMMYFUNCTION("""COMPUTED_VALUE"""),45492.66666666667)</f>
        <v>45492.66667</v>
      </c>
      <c r="H30" s="1">
        <f>IFERROR(__xludf.DUMMYFUNCTION("""COMPUTED_VALUE"""),756.22)</f>
        <v>756.22</v>
      </c>
      <c r="J30" s="2">
        <f>IFERROR(__xludf.DUMMYFUNCTION("""COMPUTED_VALUE"""),45492.66666666667)</f>
        <v>45492.66667</v>
      </c>
      <c r="K30" s="1">
        <f>IFERROR(__xludf.DUMMYFUNCTION("""COMPUTED_VALUE"""),759.32)</f>
        <v>759.32</v>
      </c>
      <c r="M30" s="2">
        <f>IFERROR(__xludf.DUMMYFUNCTION("""COMPUTED_VALUE"""),45492.66666666667)</f>
        <v>45492.66667</v>
      </c>
      <c r="N30" s="1">
        <f>IFERROR(__xludf.DUMMYFUNCTION("""COMPUTED_VALUE"""),2.7866966E7)</f>
        <v>27866966</v>
      </c>
    </row>
    <row r="31">
      <c r="A31" s="2">
        <f>IFERROR(__xludf.DUMMYFUNCTION("""COMPUTED_VALUE"""),45499.66666666667)</f>
        <v>45499.66667</v>
      </c>
      <c r="B31" s="1">
        <f>IFERROR(__xludf.DUMMYFUNCTION("""COMPUTED_VALUE"""),760.82)</f>
        <v>760.82</v>
      </c>
      <c r="D31" s="2">
        <f>IFERROR(__xludf.DUMMYFUNCTION("""COMPUTED_VALUE"""),45499.66666666667)</f>
        <v>45499.66667</v>
      </c>
      <c r="E31" s="1">
        <f>IFERROR(__xludf.DUMMYFUNCTION("""COMPUTED_VALUE"""),791.36)</f>
        <v>791.36</v>
      </c>
      <c r="G31" s="2">
        <f>IFERROR(__xludf.DUMMYFUNCTION("""COMPUTED_VALUE"""),45499.66666666667)</f>
        <v>45499.66667</v>
      </c>
      <c r="H31" s="1">
        <f>IFERROR(__xludf.DUMMYFUNCTION("""COMPUTED_VALUE"""),756.8)</f>
        <v>756.8</v>
      </c>
      <c r="J31" s="2">
        <f>IFERROR(__xludf.DUMMYFUNCTION("""COMPUTED_VALUE"""),45499.66666666667)</f>
        <v>45499.66667</v>
      </c>
      <c r="K31" s="1">
        <f>IFERROR(__xludf.DUMMYFUNCTION("""COMPUTED_VALUE"""),769.83)</f>
        <v>769.83</v>
      </c>
      <c r="M31" s="2">
        <f>IFERROR(__xludf.DUMMYFUNCTION("""COMPUTED_VALUE"""),45499.66666666667)</f>
        <v>45499.66667</v>
      </c>
      <c r="N31" s="1">
        <f>IFERROR(__xludf.DUMMYFUNCTION("""COMPUTED_VALUE"""),1.9630121E7)</f>
        <v>19630121</v>
      </c>
    </row>
    <row r="32">
      <c r="A32" s="2">
        <f>IFERROR(__xludf.DUMMYFUNCTION("""COMPUTED_VALUE"""),45506.66666666667)</f>
        <v>45506.66667</v>
      </c>
      <c r="B32" s="1">
        <f>IFERROR(__xludf.DUMMYFUNCTION("""COMPUTED_VALUE"""),773.45)</f>
        <v>773.45</v>
      </c>
      <c r="D32" s="2">
        <f>IFERROR(__xludf.DUMMYFUNCTION("""COMPUTED_VALUE"""),45506.66666666667)</f>
        <v>45506.66667</v>
      </c>
      <c r="E32" s="1">
        <f>IFERROR(__xludf.DUMMYFUNCTION("""COMPUTED_VALUE"""),778.16)</f>
        <v>778.16</v>
      </c>
      <c r="G32" s="2">
        <f>IFERROR(__xludf.DUMMYFUNCTION("""COMPUTED_VALUE"""),45506.66666666667)</f>
        <v>45506.66667</v>
      </c>
      <c r="H32" s="1">
        <f>IFERROR(__xludf.DUMMYFUNCTION("""COMPUTED_VALUE"""),732.32)</f>
        <v>732.32</v>
      </c>
      <c r="J32" s="2">
        <f>IFERROR(__xludf.DUMMYFUNCTION("""COMPUTED_VALUE"""),45506.66666666667)</f>
        <v>45506.66667</v>
      </c>
      <c r="K32" s="1">
        <f>IFERROR(__xludf.DUMMYFUNCTION("""COMPUTED_VALUE"""),739.24)</f>
        <v>739.24</v>
      </c>
      <c r="M32" s="2">
        <f>IFERROR(__xludf.DUMMYFUNCTION("""COMPUTED_VALUE"""),45506.66666666667)</f>
        <v>45506.66667</v>
      </c>
      <c r="N32" s="1">
        <f>IFERROR(__xludf.DUMMYFUNCTION("""COMPUTED_VALUE"""),2.1187019E7)</f>
        <v>21187019</v>
      </c>
    </row>
    <row r="33">
      <c r="A33" s="2">
        <f>IFERROR(__xludf.DUMMYFUNCTION("""COMPUTED_VALUE"""),45513.66666666667)</f>
        <v>45513.66667</v>
      </c>
      <c r="B33" s="1">
        <f>IFERROR(__xludf.DUMMYFUNCTION("""COMPUTED_VALUE"""),724.48)</f>
        <v>724.48</v>
      </c>
      <c r="D33" s="2">
        <f>IFERROR(__xludf.DUMMYFUNCTION("""COMPUTED_VALUE"""),45513.66666666667)</f>
        <v>45513.66667</v>
      </c>
      <c r="E33" s="1">
        <f>IFERROR(__xludf.DUMMYFUNCTION("""COMPUTED_VALUE"""),779.64)</f>
        <v>779.64</v>
      </c>
      <c r="G33" s="2">
        <f>IFERROR(__xludf.DUMMYFUNCTION("""COMPUTED_VALUE"""),45513.66666666667)</f>
        <v>45513.66667</v>
      </c>
      <c r="H33" s="1">
        <f>IFERROR(__xludf.DUMMYFUNCTION("""COMPUTED_VALUE"""),711.21)</f>
        <v>711.21</v>
      </c>
      <c r="J33" s="2">
        <f>IFERROR(__xludf.DUMMYFUNCTION("""COMPUTED_VALUE"""),45513.66666666667)</f>
        <v>45513.66667</v>
      </c>
      <c r="K33" s="1">
        <f>IFERROR(__xludf.DUMMYFUNCTION("""COMPUTED_VALUE"""),775.17)</f>
        <v>775.17</v>
      </c>
      <c r="M33" s="2">
        <f>IFERROR(__xludf.DUMMYFUNCTION("""COMPUTED_VALUE"""),45513.66666666667)</f>
        <v>45513.66667</v>
      </c>
      <c r="N33" s="1">
        <f>IFERROR(__xludf.DUMMYFUNCTION("""COMPUTED_VALUE"""),3.3995718E7)</f>
        <v>33995718</v>
      </c>
    </row>
    <row r="34">
      <c r="A34" s="2">
        <f>IFERROR(__xludf.DUMMYFUNCTION("""COMPUTED_VALUE"""),45520.66666666667)</f>
        <v>45520.66667</v>
      </c>
      <c r="B34" s="1">
        <f>IFERROR(__xludf.DUMMYFUNCTION("""COMPUTED_VALUE"""),772.8)</f>
        <v>772.8</v>
      </c>
      <c r="D34" s="2">
        <f>IFERROR(__xludf.DUMMYFUNCTION("""COMPUTED_VALUE"""),45520.66666666667)</f>
        <v>45520.66667</v>
      </c>
      <c r="E34" s="1">
        <f>IFERROR(__xludf.DUMMYFUNCTION("""COMPUTED_VALUE"""),780.16)</f>
        <v>780.16</v>
      </c>
      <c r="G34" s="2">
        <f>IFERROR(__xludf.DUMMYFUNCTION("""COMPUTED_VALUE"""),45520.66666666667)</f>
        <v>45520.66667</v>
      </c>
      <c r="H34" s="1">
        <f>IFERROR(__xludf.DUMMYFUNCTION("""COMPUTED_VALUE"""),763.2)</f>
        <v>763.2</v>
      </c>
      <c r="J34" s="2">
        <f>IFERROR(__xludf.DUMMYFUNCTION("""COMPUTED_VALUE"""),45520.66666666667)</f>
        <v>45520.66667</v>
      </c>
      <c r="K34" s="1">
        <f>IFERROR(__xludf.DUMMYFUNCTION("""COMPUTED_VALUE"""),771.31)</f>
        <v>771.31</v>
      </c>
      <c r="M34" s="2">
        <f>IFERROR(__xludf.DUMMYFUNCTION("""COMPUTED_VALUE"""),45520.66666666667)</f>
        <v>45520.66667</v>
      </c>
      <c r="N34" s="1">
        <f>IFERROR(__xludf.DUMMYFUNCTION("""COMPUTED_VALUE"""),2.0819152E7)</f>
        <v>20819152</v>
      </c>
    </row>
    <row r="35">
      <c r="A35" s="2">
        <f>IFERROR(__xludf.DUMMYFUNCTION("""COMPUTED_VALUE"""),45527.66666666667)</f>
        <v>45527.66667</v>
      </c>
      <c r="B35" s="1">
        <f>IFERROR(__xludf.DUMMYFUNCTION("""COMPUTED_VALUE"""),773.87)</f>
        <v>773.87</v>
      </c>
      <c r="D35" s="2">
        <f>IFERROR(__xludf.DUMMYFUNCTION("""COMPUTED_VALUE"""),45527.66666666667)</f>
        <v>45527.66667</v>
      </c>
      <c r="E35" s="1">
        <f>IFERROR(__xludf.DUMMYFUNCTION("""COMPUTED_VALUE"""),791.26)</f>
        <v>791.26</v>
      </c>
      <c r="G35" s="2">
        <f>IFERROR(__xludf.DUMMYFUNCTION("""COMPUTED_VALUE"""),45527.66666666667)</f>
        <v>45527.66667</v>
      </c>
      <c r="H35" s="1">
        <f>IFERROR(__xludf.DUMMYFUNCTION("""COMPUTED_VALUE"""),770.95)</f>
        <v>770.95</v>
      </c>
      <c r="J35" s="2">
        <f>IFERROR(__xludf.DUMMYFUNCTION("""COMPUTED_VALUE"""),45527.66666666667)</f>
        <v>45527.66667</v>
      </c>
      <c r="K35" s="1">
        <f>IFERROR(__xludf.DUMMYFUNCTION("""COMPUTED_VALUE"""),788.12)</f>
        <v>788.12</v>
      </c>
      <c r="M35" s="2">
        <f>IFERROR(__xludf.DUMMYFUNCTION("""COMPUTED_VALUE"""),45527.66666666667)</f>
        <v>45527.66667</v>
      </c>
      <c r="N35" s="1">
        <f>IFERROR(__xludf.DUMMYFUNCTION("""COMPUTED_VALUE"""),1.2577158E7)</f>
        <v>12577158</v>
      </c>
    </row>
    <row r="36">
      <c r="A36" s="2">
        <f>IFERROR(__xludf.DUMMYFUNCTION("""COMPUTED_VALUE"""),45534.66666666667)</f>
        <v>45534.66667</v>
      </c>
      <c r="B36" s="1">
        <f>IFERROR(__xludf.DUMMYFUNCTION("""COMPUTED_VALUE"""),789.75)</f>
        <v>789.75</v>
      </c>
      <c r="D36" s="2">
        <f>IFERROR(__xludf.DUMMYFUNCTION("""COMPUTED_VALUE"""),45534.66666666667)</f>
        <v>45534.66667</v>
      </c>
      <c r="E36" s="1">
        <f>IFERROR(__xludf.DUMMYFUNCTION("""COMPUTED_VALUE"""),796.33)</f>
        <v>796.33</v>
      </c>
      <c r="G36" s="2">
        <f>IFERROR(__xludf.DUMMYFUNCTION("""COMPUTED_VALUE"""),45534.66666666667)</f>
        <v>45534.66667</v>
      </c>
      <c r="H36" s="1">
        <f>IFERROR(__xludf.DUMMYFUNCTION("""COMPUTED_VALUE"""),777.36)</f>
        <v>777.36</v>
      </c>
      <c r="J36" s="2">
        <f>IFERROR(__xludf.DUMMYFUNCTION("""COMPUTED_VALUE"""),45534.66666666667)</f>
        <v>45534.66667</v>
      </c>
      <c r="K36" s="1">
        <f>IFERROR(__xludf.DUMMYFUNCTION("""COMPUTED_VALUE"""),790.87)</f>
        <v>790.87</v>
      </c>
      <c r="M36" s="2">
        <f>IFERROR(__xludf.DUMMYFUNCTION("""COMPUTED_VALUE"""),45534.66666666667)</f>
        <v>45534.66667</v>
      </c>
      <c r="N36" s="1">
        <f>IFERROR(__xludf.DUMMYFUNCTION("""COMPUTED_VALUE"""),1.4981524E7)</f>
        <v>14981524</v>
      </c>
    </row>
    <row r="37">
      <c r="A37" s="2">
        <f>IFERROR(__xludf.DUMMYFUNCTION("""COMPUTED_VALUE"""),45541.66666666667)</f>
        <v>45541.66667</v>
      </c>
      <c r="B37" s="1">
        <f>IFERROR(__xludf.DUMMYFUNCTION("""COMPUTED_VALUE"""),784.75)</f>
        <v>784.75</v>
      </c>
      <c r="D37" s="2">
        <f>IFERROR(__xludf.DUMMYFUNCTION("""COMPUTED_VALUE"""),45541.66666666667)</f>
        <v>45541.66667</v>
      </c>
      <c r="E37" s="1">
        <f>IFERROR(__xludf.DUMMYFUNCTION("""COMPUTED_VALUE"""),786.31)</f>
        <v>786.31</v>
      </c>
      <c r="G37" s="2">
        <f>IFERROR(__xludf.DUMMYFUNCTION("""COMPUTED_VALUE"""),45541.66666666667)</f>
        <v>45541.66667</v>
      </c>
      <c r="H37" s="1">
        <f>IFERROR(__xludf.DUMMYFUNCTION("""COMPUTED_VALUE"""),747.4)</f>
        <v>747.4</v>
      </c>
      <c r="J37" s="2">
        <f>IFERROR(__xludf.DUMMYFUNCTION("""COMPUTED_VALUE"""),45541.66666666667)</f>
        <v>45541.66667</v>
      </c>
      <c r="K37" s="1">
        <f>IFERROR(__xludf.DUMMYFUNCTION("""COMPUTED_VALUE"""),750.17)</f>
        <v>750.17</v>
      </c>
      <c r="M37" s="2">
        <f>IFERROR(__xludf.DUMMYFUNCTION("""COMPUTED_VALUE"""),45541.66666666667)</f>
        <v>45541.66667</v>
      </c>
      <c r="N37" s="1">
        <f>IFERROR(__xludf.DUMMYFUNCTION("""COMPUTED_VALUE"""),1.8420322E7)</f>
        <v>18420322</v>
      </c>
    </row>
    <row r="38">
      <c r="A38" s="2">
        <f>IFERROR(__xludf.DUMMYFUNCTION("""COMPUTED_VALUE"""),45548.66666666667)</f>
        <v>45548.66667</v>
      </c>
      <c r="B38" s="1">
        <f>IFERROR(__xludf.DUMMYFUNCTION("""COMPUTED_VALUE"""),752.12)</f>
        <v>752.12</v>
      </c>
      <c r="D38" s="2">
        <f>IFERROR(__xludf.DUMMYFUNCTION("""COMPUTED_VALUE"""),45548.66666666667)</f>
        <v>45548.66667</v>
      </c>
      <c r="E38" s="1">
        <f>IFERROR(__xludf.DUMMYFUNCTION("""COMPUTED_VALUE"""),755.48)</f>
        <v>755.48</v>
      </c>
      <c r="G38" s="2">
        <f>IFERROR(__xludf.DUMMYFUNCTION("""COMPUTED_VALUE"""),45548.66666666667)</f>
        <v>45548.66667</v>
      </c>
      <c r="H38" s="1">
        <f>IFERROR(__xludf.DUMMYFUNCTION("""COMPUTED_VALUE"""),731.86)</f>
        <v>731.86</v>
      </c>
      <c r="J38" s="2">
        <f>IFERROR(__xludf.DUMMYFUNCTION("""COMPUTED_VALUE"""),45548.66666666667)</f>
        <v>45548.66667</v>
      </c>
      <c r="K38" s="1">
        <f>IFERROR(__xludf.DUMMYFUNCTION("""COMPUTED_VALUE"""),746.61)</f>
        <v>746.61</v>
      </c>
      <c r="M38" s="2">
        <f>IFERROR(__xludf.DUMMYFUNCTION("""COMPUTED_VALUE"""),45548.66666666667)</f>
        <v>45548.66667</v>
      </c>
      <c r="N38" s="1">
        <f>IFERROR(__xludf.DUMMYFUNCTION("""COMPUTED_VALUE"""),2.1273049E7)</f>
        <v>21273049</v>
      </c>
    </row>
    <row r="39">
      <c r="A39" s="2">
        <f>IFERROR(__xludf.DUMMYFUNCTION("""COMPUTED_VALUE"""),45555.66666666667)</f>
        <v>45555.66667</v>
      </c>
      <c r="B39" s="1">
        <f>IFERROR(__xludf.DUMMYFUNCTION("""COMPUTED_VALUE"""),746.86)</f>
        <v>746.86</v>
      </c>
      <c r="D39" s="2">
        <f>IFERROR(__xludf.DUMMYFUNCTION("""COMPUTED_VALUE"""),45555.66666666667)</f>
        <v>45555.66667</v>
      </c>
      <c r="E39" s="1">
        <f>IFERROR(__xludf.DUMMYFUNCTION("""COMPUTED_VALUE"""),773.16)</f>
        <v>773.16</v>
      </c>
      <c r="G39" s="2">
        <f>IFERROR(__xludf.DUMMYFUNCTION("""COMPUTED_VALUE"""),45555.66666666667)</f>
        <v>45555.66667</v>
      </c>
      <c r="H39" s="1">
        <f>IFERROR(__xludf.DUMMYFUNCTION("""COMPUTED_VALUE"""),742.85)</f>
        <v>742.85</v>
      </c>
      <c r="J39" s="2">
        <f>IFERROR(__xludf.DUMMYFUNCTION("""COMPUTED_VALUE"""),45555.66666666667)</f>
        <v>45555.66667</v>
      </c>
      <c r="K39" s="1">
        <f>IFERROR(__xludf.DUMMYFUNCTION("""COMPUTED_VALUE"""),755.71)</f>
        <v>755.71</v>
      </c>
      <c r="M39" s="2">
        <f>IFERROR(__xludf.DUMMYFUNCTION("""COMPUTED_VALUE"""),45555.66666666667)</f>
        <v>45555.66667</v>
      </c>
      <c r="N39" s="1">
        <f>IFERROR(__xludf.DUMMYFUNCTION("""COMPUTED_VALUE"""),2.6335494E7)</f>
        <v>26335494</v>
      </c>
    </row>
    <row r="40">
      <c r="A40" s="2">
        <f>IFERROR(__xludf.DUMMYFUNCTION("""COMPUTED_VALUE"""),45562.66666666667)</f>
        <v>45562.66667</v>
      </c>
      <c r="B40" s="1">
        <f>IFERROR(__xludf.DUMMYFUNCTION("""COMPUTED_VALUE"""),756.85)</f>
        <v>756.85</v>
      </c>
      <c r="D40" s="2">
        <f>IFERROR(__xludf.DUMMYFUNCTION("""COMPUTED_VALUE"""),45562.66666666667)</f>
        <v>45562.66667</v>
      </c>
      <c r="E40" s="1">
        <f>IFERROR(__xludf.DUMMYFUNCTION("""COMPUTED_VALUE"""),773.33)</f>
        <v>773.33</v>
      </c>
      <c r="G40" s="2">
        <f>IFERROR(__xludf.DUMMYFUNCTION("""COMPUTED_VALUE"""),45562.66666666667)</f>
        <v>45562.66667</v>
      </c>
      <c r="H40" s="1">
        <f>IFERROR(__xludf.DUMMYFUNCTION("""COMPUTED_VALUE"""),754.29)</f>
        <v>754.29</v>
      </c>
      <c r="J40" s="2">
        <f>IFERROR(__xludf.DUMMYFUNCTION("""COMPUTED_VALUE"""),45562.66666666667)</f>
        <v>45562.66667</v>
      </c>
      <c r="K40" s="1">
        <f>IFERROR(__xludf.DUMMYFUNCTION("""COMPUTED_VALUE"""),763.18)</f>
        <v>763.18</v>
      </c>
      <c r="M40" s="2">
        <f>IFERROR(__xludf.DUMMYFUNCTION("""COMPUTED_VALUE"""),45562.66666666667)</f>
        <v>45562.66667</v>
      </c>
      <c r="N40" s="1">
        <f>IFERROR(__xludf.DUMMYFUNCTION("""COMPUTED_VALUE"""),1.4633235E7)</f>
        <v>14633235</v>
      </c>
    </row>
    <row r="41">
      <c r="A41" s="2">
        <f>IFERROR(__xludf.DUMMYFUNCTION("""COMPUTED_VALUE"""),45569.66666666667)</f>
        <v>45569.66667</v>
      </c>
      <c r="B41" s="1">
        <f>IFERROR(__xludf.DUMMYFUNCTION("""COMPUTED_VALUE"""),764.48)</f>
        <v>764.48</v>
      </c>
      <c r="D41" s="2">
        <f>IFERROR(__xludf.DUMMYFUNCTION("""COMPUTED_VALUE"""),45569.66666666667)</f>
        <v>45569.66667</v>
      </c>
      <c r="E41" s="1">
        <f>IFERROR(__xludf.DUMMYFUNCTION("""COMPUTED_VALUE"""),770.08)</f>
        <v>770.08</v>
      </c>
      <c r="G41" s="2">
        <f>IFERROR(__xludf.DUMMYFUNCTION("""COMPUTED_VALUE"""),45569.66666666667)</f>
        <v>45569.66667</v>
      </c>
      <c r="H41" s="1">
        <f>IFERROR(__xludf.DUMMYFUNCTION("""COMPUTED_VALUE"""),748.27)</f>
        <v>748.27</v>
      </c>
      <c r="J41" s="2">
        <f>IFERROR(__xludf.DUMMYFUNCTION("""COMPUTED_VALUE"""),45569.66666666667)</f>
        <v>45569.66667</v>
      </c>
      <c r="K41" s="1">
        <f>IFERROR(__xludf.DUMMYFUNCTION("""COMPUTED_VALUE"""),756.21)</f>
        <v>756.21</v>
      </c>
      <c r="M41" s="2">
        <f>IFERROR(__xludf.DUMMYFUNCTION("""COMPUTED_VALUE"""),45569.66666666667)</f>
        <v>45569.66667</v>
      </c>
      <c r="N41" s="1">
        <f>IFERROR(__xludf.DUMMYFUNCTION("""COMPUTED_VALUE"""),1.6373117E7)</f>
        <v>16373117</v>
      </c>
    </row>
    <row r="42">
      <c r="A42" s="2">
        <f>IFERROR(__xludf.DUMMYFUNCTION("""COMPUTED_VALUE"""),45576.66666666667)</f>
        <v>45576.66667</v>
      </c>
      <c r="B42" s="1">
        <f>IFERROR(__xludf.DUMMYFUNCTION("""COMPUTED_VALUE"""),751.72)</f>
        <v>751.72</v>
      </c>
      <c r="D42" s="2">
        <f>IFERROR(__xludf.DUMMYFUNCTION("""COMPUTED_VALUE"""),45576.66666666667)</f>
        <v>45576.66667</v>
      </c>
      <c r="E42" s="1">
        <f>IFERROR(__xludf.DUMMYFUNCTION("""COMPUTED_VALUE"""),764.83)</f>
        <v>764.83</v>
      </c>
      <c r="G42" s="2">
        <f>IFERROR(__xludf.DUMMYFUNCTION("""COMPUTED_VALUE"""),45576.66666666667)</f>
        <v>45576.66667</v>
      </c>
      <c r="H42" s="1">
        <f>IFERROR(__xludf.DUMMYFUNCTION("""COMPUTED_VALUE"""),740.55)</f>
        <v>740.55</v>
      </c>
      <c r="J42" s="2">
        <f>IFERROR(__xludf.DUMMYFUNCTION("""COMPUTED_VALUE"""),45576.66666666667)</f>
        <v>45576.66667</v>
      </c>
      <c r="K42" s="1">
        <f>IFERROR(__xludf.DUMMYFUNCTION("""COMPUTED_VALUE"""),754.63)</f>
        <v>754.63</v>
      </c>
      <c r="M42" s="2">
        <f>IFERROR(__xludf.DUMMYFUNCTION("""COMPUTED_VALUE"""),45576.66666666667)</f>
        <v>45576.66667</v>
      </c>
      <c r="N42" s="1">
        <f>IFERROR(__xludf.DUMMYFUNCTION("""COMPUTED_VALUE"""),1.6554099E7)</f>
        <v>16554099</v>
      </c>
    </row>
    <row r="43">
      <c r="A43" s="2">
        <f>IFERROR(__xludf.DUMMYFUNCTION("""COMPUTED_VALUE"""),45583.66666666667)</f>
        <v>45583.66667</v>
      </c>
      <c r="B43" s="1">
        <f>IFERROR(__xludf.DUMMYFUNCTION("""COMPUTED_VALUE"""),757.56)</f>
        <v>757.56</v>
      </c>
      <c r="D43" s="2">
        <f>IFERROR(__xludf.DUMMYFUNCTION("""COMPUTED_VALUE"""),45583.66666666667)</f>
        <v>45583.66667</v>
      </c>
      <c r="E43" s="1">
        <f>IFERROR(__xludf.DUMMYFUNCTION("""COMPUTED_VALUE"""),771.53)</f>
        <v>771.53</v>
      </c>
      <c r="G43" s="2">
        <f>IFERROR(__xludf.DUMMYFUNCTION("""COMPUTED_VALUE"""),45583.66666666667)</f>
        <v>45583.66667</v>
      </c>
      <c r="H43" s="1">
        <f>IFERROR(__xludf.DUMMYFUNCTION("""COMPUTED_VALUE"""),751.48)</f>
        <v>751.48</v>
      </c>
      <c r="J43" s="2">
        <f>IFERROR(__xludf.DUMMYFUNCTION("""COMPUTED_VALUE"""),45583.66666666667)</f>
        <v>45583.66667</v>
      </c>
      <c r="K43" s="1">
        <f>IFERROR(__xludf.DUMMYFUNCTION("""COMPUTED_VALUE"""),761.71)</f>
        <v>761.71</v>
      </c>
      <c r="M43" s="2">
        <f>IFERROR(__xludf.DUMMYFUNCTION("""COMPUTED_VALUE"""),45583.66666666667)</f>
        <v>45583.66667</v>
      </c>
      <c r="N43" s="1">
        <f>IFERROR(__xludf.DUMMYFUNCTION("""COMPUTED_VALUE"""),1.6032737E7)</f>
        <v>16032737</v>
      </c>
    </row>
    <row r="44">
      <c r="A44" s="2">
        <f>IFERROR(__xludf.DUMMYFUNCTION("""COMPUTED_VALUE"""),45590.66666666667)</f>
        <v>45590.66667</v>
      </c>
      <c r="B44" s="1">
        <f>IFERROR(__xludf.DUMMYFUNCTION("""COMPUTED_VALUE"""),760.97)</f>
        <v>760.97</v>
      </c>
      <c r="D44" s="2">
        <f>IFERROR(__xludf.DUMMYFUNCTION("""COMPUTED_VALUE"""),45590.66666666667)</f>
        <v>45590.66667</v>
      </c>
      <c r="E44" s="1">
        <f>IFERROR(__xludf.DUMMYFUNCTION("""COMPUTED_VALUE"""),765.85)</f>
        <v>765.85</v>
      </c>
      <c r="G44" s="2">
        <f>IFERROR(__xludf.DUMMYFUNCTION("""COMPUTED_VALUE"""),45590.66666666667)</f>
        <v>45590.66667</v>
      </c>
      <c r="H44" s="1">
        <f>IFERROR(__xludf.DUMMYFUNCTION("""COMPUTED_VALUE"""),746.51)</f>
        <v>746.51</v>
      </c>
      <c r="J44" s="2">
        <f>IFERROR(__xludf.DUMMYFUNCTION("""COMPUTED_VALUE"""),45590.66666666667)</f>
        <v>45590.66667</v>
      </c>
      <c r="K44" s="1">
        <f>IFERROR(__xludf.DUMMYFUNCTION("""COMPUTED_VALUE"""),756.71)</f>
        <v>756.71</v>
      </c>
      <c r="M44" s="2">
        <f>IFERROR(__xludf.DUMMYFUNCTION("""COMPUTED_VALUE"""),45590.66666666667)</f>
        <v>45590.66667</v>
      </c>
      <c r="N44" s="1">
        <f>IFERROR(__xludf.DUMMYFUNCTION("""COMPUTED_VALUE"""),1.5672665E7)</f>
        <v>15672665</v>
      </c>
    </row>
    <row r="45">
      <c r="A45" s="2">
        <f>IFERROR(__xludf.DUMMYFUNCTION("""COMPUTED_VALUE"""),45597.66666666667)</f>
        <v>45597.66667</v>
      </c>
      <c r="B45" s="1">
        <f>IFERROR(__xludf.DUMMYFUNCTION("""COMPUTED_VALUE"""),762.76)</f>
        <v>762.76</v>
      </c>
      <c r="D45" s="2">
        <f>IFERROR(__xludf.DUMMYFUNCTION("""COMPUTED_VALUE"""),45597.66666666667)</f>
        <v>45597.66667</v>
      </c>
      <c r="E45" s="1">
        <f>IFERROR(__xludf.DUMMYFUNCTION("""COMPUTED_VALUE"""),793.3)</f>
        <v>793.3</v>
      </c>
      <c r="G45" s="2">
        <f>IFERROR(__xludf.DUMMYFUNCTION("""COMPUTED_VALUE"""),45597.66666666667)</f>
        <v>45597.66667</v>
      </c>
      <c r="H45" s="1">
        <f>IFERROR(__xludf.DUMMYFUNCTION("""COMPUTED_VALUE"""),757.59)</f>
        <v>757.59</v>
      </c>
      <c r="J45" s="2">
        <f>IFERROR(__xludf.DUMMYFUNCTION("""COMPUTED_VALUE"""),45597.66666666667)</f>
        <v>45597.66667</v>
      </c>
      <c r="K45" s="1">
        <f>IFERROR(__xludf.DUMMYFUNCTION("""COMPUTED_VALUE"""),787.01)</f>
        <v>787.01</v>
      </c>
      <c r="M45" s="2">
        <f>IFERROR(__xludf.DUMMYFUNCTION("""COMPUTED_VALUE"""),45597.66666666667)</f>
        <v>45597.66667</v>
      </c>
      <c r="N45" s="1">
        <f>IFERROR(__xludf.DUMMYFUNCTION("""COMPUTED_VALUE"""),2.1917414E7)</f>
        <v>21917414</v>
      </c>
    </row>
    <row r="46">
      <c r="A46" s="2">
        <f>IFERROR(__xludf.DUMMYFUNCTION("""COMPUTED_VALUE"""),45604.66666666667)</f>
        <v>45604.66667</v>
      </c>
      <c r="B46" s="1">
        <f>IFERROR(__xludf.DUMMYFUNCTION("""COMPUTED_VALUE"""),779.06)</f>
        <v>779.06</v>
      </c>
      <c r="D46" s="2">
        <f>IFERROR(__xludf.DUMMYFUNCTION("""COMPUTED_VALUE"""),45604.66666666667)</f>
        <v>45604.66667</v>
      </c>
      <c r="E46" s="1">
        <f>IFERROR(__xludf.DUMMYFUNCTION("""COMPUTED_VALUE"""),834.31)</f>
        <v>834.31</v>
      </c>
      <c r="G46" s="2">
        <f>IFERROR(__xludf.DUMMYFUNCTION("""COMPUTED_VALUE"""),45604.66666666667)</f>
        <v>45604.66667</v>
      </c>
      <c r="H46" s="1">
        <f>IFERROR(__xludf.DUMMYFUNCTION("""COMPUTED_VALUE"""),763.13)</f>
        <v>763.13</v>
      </c>
      <c r="J46" s="2">
        <f>IFERROR(__xludf.DUMMYFUNCTION("""COMPUTED_VALUE"""),45604.66666666667)</f>
        <v>45604.66667</v>
      </c>
      <c r="K46" s="1">
        <f>IFERROR(__xludf.DUMMYFUNCTION("""COMPUTED_VALUE"""),824.65)</f>
        <v>824.65</v>
      </c>
      <c r="M46" s="2">
        <f>IFERROR(__xludf.DUMMYFUNCTION("""COMPUTED_VALUE"""),45604.66666666667)</f>
        <v>45604.66667</v>
      </c>
      <c r="N46" s="1">
        <f>IFERROR(__xludf.DUMMYFUNCTION("""COMPUTED_VALUE"""),2.728048E7)</f>
        <v>27280480</v>
      </c>
    </row>
    <row r="47">
      <c r="A47" s="2">
        <f>IFERROR(__xludf.DUMMYFUNCTION("""COMPUTED_VALUE"""),45611.66666666667)</f>
        <v>45611.66667</v>
      </c>
      <c r="B47" s="1">
        <f>IFERROR(__xludf.DUMMYFUNCTION("""COMPUTED_VALUE"""),828.91)</f>
        <v>828.91</v>
      </c>
      <c r="D47" s="2">
        <f>IFERROR(__xludf.DUMMYFUNCTION("""COMPUTED_VALUE"""),45611.66666666667)</f>
        <v>45611.66667</v>
      </c>
      <c r="E47" s="1">
        <f>IFERROR(__xludf.DUMMYFUNCTION("""COMPUTED_VALUE"""),833.54)</f>
        <v>833.54</v>
      </c>
      <c r="G47" s="2">
        <f>IFERROR(__xludf.DUMMYFUNCTION("""COMPUTED_VALUE"""),45611.66666666667)</f>
        <v>45611.66667</v>
      </c>
      <c r="H47" s="1">
        <f>IFERROR(__xludf.DUMMYFUNCTION("""COMPUTED_VALUE"""),789.43)</f>
        <v>789.43</v>
      </c>
      <c r="J47" s="2">
        <f>IFERROR(__xludf.DUMMYFUNCTION("""COMPUTED_VALUE"""),45611.66666666667)</f>
        <v>45611.66667</v>
      </c>
      <c r="K47" s="1">
        <f>IFERROR(__xludf.DUMMYFUNCTION("""COMPUTED_VALUE"""),789.43)</f>
        <v>789.43</v>
      </c>
      <c r="M47" s="2">
        <f>IFERROR(__xludf.DUMMYFUNCTION("""COMPUTED_VALUE"""),45611.66666666667)</f>
        <v>45611.66667</v>
      </c>
      <c r="N47" s="1">
        <f>IFERROR(__xludf.DUMMYFUNCTION("""COMPUTED_VALUE"""),2.7915695E7)</f>
        <v>27915695</v>
      </c>
    </row>
    <row r="48">
      <c r="A48" s="2">
        <f>IFERROR(__xludf.DUMMYFUNCTION("""COMPUTED_VALUE"""),45618.66666666667)</f>
        <v>45618.66667</v>
      </c>
      <c r="B48" s="1">
        <f>IFERROR(__xludf.DUMMYFUNCTION("""COMPUTED_VALUE"""),788.7)</f>
        <v>788.7</v>
      </c>
      <c r="D48" s="2">
        <f>IFERROR(__xludf.DUMMYFUNCTION("""COMPUTED_VALUE"""),45618.66666666667)</f>
        <v>45618.66667</v>
      </c>
      <c r="E48" s="1">
        <f>IFERROR(__xludf.DUMMYFUNCTION("""COMPUTED_VALUE"""),818.51)</f>
        <v>818.51</v>
      </c>
      <c r="G48" s="2">
        <f>IFERROR(__xludf.DUMMYFUNCTION("""COMPUTED_VALUE"""),45618.66666666667)</f>
        <v>45618.66667</v>
      </c>
      <c r="H48" s="1">
        <f>IFERROR(__xludf.DUMMYFUNCTION("""COMPUTED_VALUE"""),778.28)</f>
        <v>778.28</v>
      </c>
      <c r="J48" s="2">
        <f>IFERROR(__xludf.DUMMYFUNCTION("""COMPUTED_VALUE"""),45618.66666666667)</f>
        <v>45618.66667</v>
      </c>
      <c r="K48" s="1">
        <f>IFERROR(__xludf.DUMMYFUNCTION("""COMPUTED_VALUE"""),811.73)</f>
        <v>811.73</v>
      </c>
      <c r="M48" s="2">
        <f>IFERROR(__xludf.DUMMYFUNCTION("""COMPUTED_VALUE"""),45618.66666666667)</f>
        <v>45618.66667</v>
      </c>
      <c r="N48" s="1">
        <f>IFERROR(__xludf.DUMMYFUNCTION("""COMPUTED_VALUE"""),3.0775051E7)</f>
        <v>30775051</v>
      </c>
    </row>
    <row r="49">
      <c r="A49" s="2">
        <f>IFERROR(__xludf.DUMMYFUNCTION("""COMPUTED_VALUE"""),45625.54166666667)</f>
        <v>45625.54167</v>
      </c>
      <c r="B49" s="1">
        <f>IFERROR(__xludf.DUMMYFUNCTION("""COMPUTED_VALUE"""),814.84)</f>
        <v>814.84</v>
      </c>
      <c r="D49" s="2">
        <f>IFERROR(__xludf.DUMMYFUNCTION("""COMPUTED_VALUE"""),45625.54166666667)</f>
        <v>45625.54167</v>
      </c>
      <c r="E49" s="1">
        <f>IFERROR(__xludf.DUMMYFUNCTION("""COMPUTED_VALUE"""),819.8)</f>
        <v>819.8</v>
      </c>
      <c r="G49" s="2">
        <f>IFERROR(__xludf.DUMMYFUNCTION("""COMPUTED_VALUE"""),45625.54166666667)</f>
        <v>45625.54167</v>
      </c>
      <c r="H49" s="1">
        <f>IFERROR(__xludf.DUMMYFUNCTION("""COMPUTED_VALUE"""),804.72)</f>
        <v>804.72</v>
      </c>
      <c r="J49" s="2">
        <f>IFERROR(__xludf.DUMMYFUNCTION("""COMPUTED_VALUE"""),45625.54166666667)</f>
        <v>45625.54167</v>
      </c>
      <c r="K49" s="1">
        <f>IFERROR(__xludf.DUMMYFUNCTION("""COMPUTED_VALUE"""),810.59)</f>
        <v>810.59</v>
      </c>
      <c r="M49" s="2">
        <f>IFERROR(__xludf.DUMMYFUNCTION("""COMPUTED_VALUE"""),45625.54166666667)</f>
        <v>45625.54167</v>
      </c>
      <c r="N49" s="1">
        <f>IFERROR(__xludf.DUMMYFUNCTION("""COMPUTED_VALUE"""),1.722017E7)</f>
        <v>17220170</v>
      </c>
    </row>
    <row r="50">
      <c r="A50" s="2">
        <f>IFERROR(__xludf.DUMMYFUNCTION("""COMPUTED_VALUE"""),45632.66666666667)</f>
        <v>45632.66667</v>
      </c>
      <c r="B50" s="1">
        <f>IFERROR(__xludf.DUMMYFUNCTION("""COMPUTED_VALUE"""),807.3)</f>
        <v>807.3</v>
      </c>
      <c r="D50" s="2">
        <f>IFERROR(__xludf.DUMMYFUNCTION("""COMPUTED_VALUE"""),45632.66666666667)</f>
        <v>45632.66667</v>
      </c>
      <c r="E50" s="1">
        <f>IFERROR(__xludf.DUMMYFUNCTION("""COMPUTED_VALUE"""),823.46)</f>
        <v>823.46</v>
      </c>
      <c r="G50" s="2">
        <f>IFERROR(__xludf.DUMMYFUNCTION("""COMPUTED_VALUE"""),45632.66666666667)</f>
        <v>45632.66667</v>
      </c>
      <c r="H50" s="1">
        <f>IFERROR(__xludf.DUMMYFUNCTION("""COMPUTED_VALUE"""),804.19)</f>
        <v>804.19</v>
      </c>
      <c r="J50" s="2">
        <f>IFERROR(__xludf.DUMMYFUNCTION("""COMPUTED_VALUE"""),45632.66666666667)</f>
        <v>45632.66667</v>
      </c>
      <c r="K50" s="1">
        <f>IFERROR(__xludf.DUMMYFUNCTION("""COMPUTED_VALUE"""),822.47)</f>
        <v>822.47</v>
      </c>
      <c r="M50" s="2">
        <f>IFERROR(__xludf.DUMMYFUNCTION("""COMPUTED_VALUE"""),45632.66666666667)</f>
        <v>45632.66667</v>
      </c>
      <c r="N50" s="1">
        <f>IFERROR(__xludf.DUMMYFUNCTION("""COMPUTED_VALUE"""),2.3111901E7)</f>
        <v>23111901</v>
      </c>
    </row>
    <row r="51">
      <c r="A51" s="2">
        <f>IFERROR(__xludf.DUMMYFUNCTION("""COMPUTED_VALUE"""),45639.66666666667)</f>
        <v>45639.66667</v>
      </c>
      <c r="B51" s="1">
        <f>IFERROR(__xludf.DUMMYFUNCTION("""COMPUTED_VALUE"""),822.89)</f>
        <v>822.89</v>
      </c>
      <c r="D51" s="2">
        <f>IFERROR(__xludf.DUMMYFUNCTION("""COMPUTED_VALUE"""),45639.66666666667)</f>
        <v>45639.66667</v>
      </c>
      <c r="E51" s="1">
        <f>IFERROR(__xludf.DUMMYFUNCTION("""COMPUTED_VALUE"""),836.74)</f>
        <v>836.74</v>
      </c>
      <c r="G51" s="2">
        <f>IFERROR(__xludf.DUMMYFUNCTION("""COMPUTED_VALUE"""),45639.66666666667)</f>
        <v>45639.66667</v>
      </c>
      <c r="H51" s="1">
        <f>IFERROR(__xludf.DUMMYFUNCTION("""COMPUTED_VALUE"""),801.42)</f>
        <v>801.42</v>
      </c>
      <c r="J51" s="2">
        <f>IFERROR(__xludf.DUMMYFUNCTION("""COMPUTED_VALUE"""),45639.66666666667)</f>
        <v>45639.66667</v>
      </c>
      <c r="K51" s="1">
        <f>IFERROR(__xludf.DUMMYFUNCTION("""COMPUTED_VALUE"""),802.97)</f>
        <v>802.97</v>
      </c>
      <c r="M51" s="2">
        <f>IFERROR(__xludf.DUMMYFUNCTION("""COMPUTED_VALUE"""),45639.66666666667)</f>
        <v>45639.66667</v>
      </c>
      <c r="N51" s="1">
        <f>IFERROR(__xludf.DUMMYFUNCTION("""COMPUTED_VALUE"""),1.8931271E7)</f>
        <v>18931271</v>
      </c>
    </row>
    <row r="52">
      <c r="A52" s="2">
        <f>IFERROR(__xludf.DUMMYFUNCTION("""COMPUTED_VALUE"""),45646.66666666667)</f>
        <v>45646.66667</v>
      </c>
      <c r="B52" s="1">
        <f>IFERROR(__xludf.DUMMYFUNCTION("""COMPUTED_VALUE"""),802.98)</f>
        <v>802.98</v>
      </c>
      <c r="D52" s="2">
        <f>IFERROR(__xludf.DUMMYFUNCTION("""COMPUTED_VALUE"""),45646.66666666667)</f>
        <v>45646.66667</v>
      </c>
      <c r="E52" s="1">
        <f>IFERROR(__xludf.DUMMYFUNCTION("""COMPUTED_VALUE"""),813.86)</f>
        <v>813.86</v>
      </c>
      <c r="G52" s="2">
        <f>IFERROR(__xludf.DUMMYFUNCTION("""COMPUTED_VALUE"""),45646.66666666667)</f>
        <v>45646.66667</v>
      </c>
      <c r="H52" s="1">
        <f>IFERROR(__xludf.DUMMYFUNCTION("""COMPUTED_VALUE"""),771.48)</f>
        <v>771.48</v>
      </c>
      <c r="J52" s="2">
        <f>IFERROR(__xludf.DUMMYFUNCTION("""COMPUTED_VALUE"""),45646.66666666667)</f>
        <v>45646.66667</v>
      </c>
      <c r="K52" s="1">
        <f>IFERROR(__xludf.DUMMYFUNCTION("""COMPUTED_VALUE"""),778.03)</f>
        <v>778.03</v>
      </c>
      <c r="M52" s="2">
        <f>IFERROR(__xludf.DUMMYFUNCTION("""COMPUTED_VALUE"""),45646.66666666667)</f>
        <v>45646.66667</v>
      </c>
      <c r="N52" s="1">
        <f>IFERROR(__xludf.DUMMYFUNCTION("""COMPUTED_VALUE"""),2.7328213E7)</f>
        <v>27328213</v>
      </c>
    </row>
    <row r="53">
      <c r="A53" s="2">
        <f>IFERROR(__xludf.DUMMYFUNCTION("""COMPUTED_VALUE"""),45653.66666666667)</f>
        <v>45653.66667</v>
      </c>
      <c r="B53" s="1">
        <f>IFERROR(__xludf.DUMMYFUNCTION("""COMPUTED_VALUE"""),779.07)</f>
        <v>779.07</v>
      </c>
      <c r="D53" s="2">
        <f>IFERROR(__xludf.DUMMYFUNCTION("""COMPUTED_VALUE"""),45653.66666666667)</f>
        <v>45653.66667</v>
      </c>
      <c r="E53" s="1">
        <f>IFERROR(__xludf.DUMMYFUNCTION("""COMPUTED_VALUE"""),788.6)</f>
        <v>788.6</v>
      </c>
      <c r="G53" s="2">
        <f>IFERROR(__xludf.DUMMYFUNCTION("""COMPUTED_VALUE"""),45653.66666666667)</f>
        <v>45653.66667</v>
      </c>
      <c r="H53" s="1">
        <f>IFERROR(__xludf.DUMMYFUNCTION("""COMPUTED_VALUE"""),775.73)</f>
        <v>775.73</v>
      </c>
      <c r="J53" s="2">
        <f>IFERROR(__xludf.DUMMYFUNCTION("""COMPUTED_VALUE"""),45653.66666666667)</f>
        <v>45653.66667</v>
      </c>
      <c r="K53" s="1">
        <f>IFERROR(__xludf.DUMMYFUNCTION("""COMPUTED_VALUE"""),779.22)</f>
        <v>779.22</v>
      </c>
      <c r="M53" s="2">
        <f>IFERROR(__xludf.DUMMYFUNCTION("""COMPUTED_VALUE"""),45653.66666666667)</f>
        <v>45653.66667</v>
      </c>
      <c r="N53" s="1">
        <f>IFERROR(__xludf.DUMMYFUNCTION("""COMPUTED_VALUE"""),1.0433661E7)</f>
        <v>10433661</v>
      </c>
    </row>
    <row r="54">
      <c r="A54" s="2">
        <f>IFERROR(__xludf.DUMMYFUNCTION("""COMPUTED_VALUE"""),45660.66666666667)</f>
        <v>45660.66667</v>
      </c>
      <c r="B54" s="1">
        <f>IFERROR(__xludf.DUMMYFUNCTION("""COMPUTED_VALUE"""),773.56)</f>
        <v>773.56</v>
      </c>
      <c r="D54" s="2">
        <f>IFERROR(__xludf.DUMMYFUNCTION("""COMPUTED_VALUE"""),45660.66666666667)</f>
        <v>45660.66667</v>
      </c>
      <c r="E54" s="1">
        <f>IFERROR(__xludf.DUMMYFUNCTION("""COMPUTED_VALUE"""),777.39)</f>
        <v>777.39</v>
      </c>
      <c r="G54" s="2">
        <f>IFERROR(__xludf.DUMMYFUNCTION("""COMPUTED_VALUE"""),45660.66666666667)</f>
        <v>45660.66667</v>
      </c>
      <c r="H54" s="1">
        <f>IFERROR(__xludf.DUMMYFUNCTION("""COMPUTED_VALUE"""),762.15)</f>
        <v>762.15</v>
      </c>
      <c r="J54" s="2">
        <f>IFERROR(__xludf.DUMMYFUNCTION("""COMPUTED_VALUE"""),45660.66666666667)</f>
        <v>45660.66667</v>
      </c>
      <c r="K54" s="1">
        <f>IFERROR(__xludf.DUMMYFUNCTION("""COMPUTED_VALUE"""),773.33)</f>
        <v>773.33</v>
      </c>
      <c r="M54" s="2">
        <f>IFERROR(__xludf.DUMMYFUNCTION("""COMPUTED_VALUE"""),45660.66666666667)</f>
        <v>45660.66667</v>
      </c>
      <c r="N54" s="1">
        <f>IFERROR(__xludf.DUMMYFUNCTION("""COMPUTED_VALUE"""),1.3478645E7)</f>
        <v>13478645</v>
      </c>
    </row>
    <row r="55">
      <c r="A55" s="2">
        <f>IFERROR(__xludf.DUMMYFUNCTION("""COMPUTED_VALUE"""),45667.66666666667)</f>
        <v>45667.66667</v>
      </c>
      <c r="B55" s="1">
        <f>IFERROR(__xludf.DUMMYFUNCTION("""COMPUTED_VALUE"""),773.7)</f>
        <v>773.7</v>
      </c>
      <c r="D55" s="2">
        <f>IFERROR(__xludf.DUMMYFUNCTION("""COMPUTED_VALUE"""),45667.66666666667)</f>
        <v>45667.66667</v>
      </c>
      <c r="E55" s="1">
        <f>IFERROR(__xludf.DUMMYFUNCTION("""COMPUTED_VALUE"""),781.52)</f>
        <v>781.52</v>
      </c>
      <c r="G55" s="2">
        <f>IFERROR(__xludf.DUMMYFUNCTION("""COMPUTED_VALUE"""),45667.66666666667)</f>
        <v>45667.66667</v>
      </c>
      <c r="H55" s="1">
        <f>IFERROR(__xludf.DUMMYFUNCTION("""COMPUTED_VALUE"""),751.69)</f>
        <v>751.69</v>
      </c>
      <c r="J55" s="2">
        <f>IFERROR(__xludf.DUMMYFUNCTION("""COMPUTED_VALUE"""),45667.66666666667)</f>
        <v>45667.66667</v>
      </c>
      <c r="K55" s="1">
        <f>IFERROR(__xludf.DUMMYFUNCTION("""COMPUTED_VALUE"""),751.82)</f>
        <v>751.82</v>
      </c>
      <c r="M55" s="2">
        <f>IFERROR(__xludf.DUMMYFUNCTION("""COMPUTED_VALUE"""),45667.66666666667)</f>
        <v>45667.66667</v>
      </c>
      <c r="N55" s="1">
        <f>IFERROR(__xludf.DUMMYFUNCTION("""COMPUTED_VALUE"""),1.6754209E7)</f>
        <v>16754209</v>
      </c>
    </row>
    <row r="56">
      <c r="A56" s="2">
        <f>IFERROR(__xludf.DUMMYFUNCTION("""COMPUTED_VALUE"""),45674.66666666667)</f>
        <v>45674.66667</v>
      </c>
      <c r="B56" s="1">
        <f>IFERROR(__xludf.DUMMYFUNCTION("""COMPUTED_VALUE"""),749.49)</f>
        <v>749.49</v>
      </c>
      <c r="D56" s="2">
        <f>IFERROR(__xludf.DUMMYFUNCTION("""COMPUTED_VALUE"""),45674.66666666667)</f>
        <v>45674.66667</v>
      </c>
      <c r="E56" s="1">
        <f>IFERROR(__xludf.DUMMYFUNCTION("""COMPUTED_VALUE"""),778.41)</f>
        <v>778.41</v>
      </c>
      <c r="G56" s="2">
        <f>IFERROR(__xludf.DUMMYFUNCTION("""COMPUTED_VALUE"""),45674.66666666667)</f>
        <v>45674.66667</v>
      </c>
      <c r="H56" s="1">
        <f>IFERROR(__xludf.DUMMYFUNCTION("""COMPUTED_VALUE"""),747.06)</f>
        <v>747.06</v>
      </c>
      <c r="J56" s="2">
        <f>IFERROR(__xludf.DUMMYFUNCTION("""COMPUTED_VALUE"""),45674.66666666667)</f>
        <v>45674.66667</v>
      </c>
      <c r="K56" s="1">
        <f>IFERROR(__xludf.DUMMYFUNCTION("""COMPUTED_VALUE"""),765.6)</f>
        <v>765.6</v>
      </c>
      <c r="M56" s="2">
        <f>IFERROR(__xludf.DUMMYFUNCTION("""COMPUTED_VALUE"""),45674.66666666667)</f>
        <v>45674.66667</v>
      </c>
      <c r="N56" s="1">
        <f>IFERROR(__xludf.DUMMYFUNCTION("""COMPUTED_VALUE"""),2.2625809E7)</f>
        <v>22625809</v>
      </c>
    </row>
    <row r="57">
      <c r="A57" s="2">
        <f>IFERROR(__xludf.DUMMYFUNCTION("""COMPUTED_VALUE"""),45681.66666666667)</f>
        <v>45681.66667</v>
      </c>
      <c r="B57" s="1">
        <f>IFERROR(__xludf.DUMMYFUNCTION("""COMPUTED_VALUE"""),768.55)</f>
        <v>768.55</v>
      </c>
      <c r="D57" s="2">
        <f>IFERROR(__xludf.DUMMYFUNCTION("""COMPUTED_VALUE"""),45681.66666666667)</f>
        <v>45681.66667</v>
      </c>
      <c r="E57" s="1">
        <f>IFERROR(__xludf.DUMMYFUNCTION("""COMPUTED_VALUE"""),790.32)</f>
        <v>790.32</v>
      </c>
      <c r="G57" s="2">
        <f>IFERROR(__xludf.DUMMYFUNCTION("""COMPUTED_VALUE"""),45681.66666666667)</f>
        <v>45681.66667</v>
      </c>
      <c r="H57" s="1">
        <f>IFERROR(__xludf.DUMMYFUNCTION("""COMPUTED_VALUE"""),767.44)</f>
        <v>767.44</v>
      </c>
      <c r="J57" s="2">
        <f>IFERROR(__xludf.DUMMYFUNCTION("""COMPUTED_VALUE"""),45681.66666666667)</f>
        <v>45681.66667</v>
      </c>
      <c r="K57" s="1">
        <f>IFERROR(__xludf.DUMMYFUNCTION("""COMPUTED_VALUE"""),788.83)</f>
        <v>788.83</v>
      </c>
      <c r="M57" s="2">
        <f>IFERROR(__xludf.DUMMYFUNCTION("""COMPUTED_VALUE"""),45681.66666666667)</f>
        <v>45681.66667</v>
      </c>
      <c r="N57" s="1">
        <f>IFERROR(__xludf.DUMMYFUNCTION("""COMPUTED_VALUE"""),1.6865442E7)</f>
        <v>16865442</v>
      </c>
    </row>
    <row r="58">
      <c r="A58" s="2">
        <f>IFERROR(__xludf.DUMMYFUNCTION("""COMPUTED_VALUE"""),45688.66666666667)</f>
        <v>45688.66667</v>
      </c>
      <c r="B58" s="1">
        <f>IFERROR(__xludf.DUMMYFUNCTION("""COMPUTED_VALUE"""),785.19)</f>
        <v>785.19</v>
      </c>
      <c r="D58" s="2">
        <f>IFERROR(__xludf.DUMMYFUNCTION("""COMPUTED_VALUE"""),45688.66666666667)</f>
        <v>45688.66667</v>
      </c>
      <c r="E58" s="1">
        <f>IFERROR(__xludf.DUMMYFUNCTION("""COMPUTED_VALUE"""),802.35)</f>
        <v>802.35</v>
      </c>
      <c r="G58" s="2">
        <f>IFERROR(__xludf.DUMMYFUNCTION("""COMPUTED_VALUE"""),45688.66666666667)</f>
        <v>45688.66667</v>
      </c>
      <c r="H58" s="1">
        <f>IFERROR(__xludf.DUMMYFUNCTION("""COMPUTED_VALUE"""),781.41)</f>
        <v>781.41</v>
      </c>
      <c r="J58" s="2">
        <f>IFERROR(__xludf.DUMMYFUNCTION("""COMPUTED_VALUE"""),45688.66666666667)</f>
        <v>45688.66667</v>
      </c>
      <c r="K58" s="1">
        <f>IFERROR(__xludf.DUMMYFUNCTION("""COMPUTED_VALUE"""),793.1)</f>
        <v>793.1</v>
      </c>
      <c r="M58" s="2">
        <f>IFERROR(__xludf.DUMMYFUNCTION("""COMPUTED_VALUE"""),45688.66666666667)</f>
        <v>45688.66667</v>
      </c>
      <c r="N58" s="1">
        <f>IFERROR(__xludf.DUMMYFUNCTION("""COMPUTED_VALUE"""),2.4711544E7)</f>
        <v>24711544</v>
      </c>
    </row>
    <row r="59">
      <c r="A59" s="2">
        <f>IFERROR(__xludf.DUMMYFUNCTION("""COMPUTED_VALUE"""),45695.66666666667)</f>
        <v>45695.66667</v>
      </c>
      <c r="B59" s="1">
        <f>IFERROR(__xludf.DUMMYFUNCTION("""COMPUTED_VALUE"""),785.63)</f>
        <v>785.63</v>
      </c>
      <c r="D59" s="2">
        <f>IFERROR(__xludf.DUMMYFUNCTION("""COMPUTED_VALUE"""),45695.66666666667)</f>
        <v>45695.66667</v>
      </c>
      <c r="E59" s="1">
        <f>IFERROR(__xludf.DUMMYFUNCTION("""COMPUTED_VALUE"""),814.0)</f>
        <v>814</v>
      </c>
      <c r="G59" s="2">
        <f>IFERROR(__xludf.DUMMYFUNCTION("""COMPUTED_VALUE"""),45695.66666666667)</f>
        <v>45695.66667</v>
      </c>
      <c r="H59" s="1">
        <f>IFERROR(__xludf.DUMMYFUNCTION("""COMPUTED_VALUE"""),760.71)</f>
        <v>760.71</v>
      </c>
      <c r="J59" s="2">
        <f>IFERROR(__xludf.DUMMYFUNCTION("""COMPUTED_VALUE"""),45695.66666666667)</f>
        <v>45695.66667</v>
      </c>
      <c r="K59" s="1">
        <f>IFERROR(__xludf.DUMMYFUNCTION("""COMPUTED_VALUE"""),783.19)</f>
        <v>783.19</v>
      </c>
      <c r="M59" s="2">
        <f>IFERROR(__xludf.DUMMYFUNCTION("""COMPUTED_VALUE"""),45695.66666666667)</f>
        <v>45695.66667</v>
      </c>
      <c r="N59" s="1">
        <f>IFERROR(__xludf.DUMMYFUNCTION("""COMPUTED_VALUE"""),4.6354336E7)</f>
        <v>46354336</v>
      </c>
    </row>
    <row r="60">
      <c r="A60" s="2">
        <f>IFERROR(__xludf.DUMMYFUNCTION("""COMPUTED_VALUE"""),45702.66666666667)</f>
        <v>45702.66667</v>
      </c>
      <c r="B60" s="1">
        <f>IFERROR(__xludf.DUMMYFUNCTION("""COMPUTED_VALUE"""),785.41)</f>
        <v>785.41</v>
      </c>
      <c r="D60" s="2">
        <f>IFERROR(__xludf.DUMMYFUNCTION("""COMPUTED_VALUE"""),45702.66666666667)</f>
        <v>45702.66667</v>
      </c>
      <c r="E60" s="1">
        <f>IFERROR(__xludf.DUMMYFUNCTION("""COMPUTED_VALUE"""),808.22)</f>
        <v>808.22</v>
      </c>
      <c r="G60" s="2">
        <f>IFERROR(__xludf.DUMMYFUNCTION("""COMPUTED_VALUE"""),45702.66666666667)</f>
        <v>45702.66667</v>
      </c>
      <c r="H60" s="1">
        <f>IFERROR(__xludf.DUMMYFUNCTION("""COMPUTED_VALUE"""),779.85)</f>
        <v>779.85</v>
      </c>
      <c r="J60" s="2">
        <f>IFERROR(__xludf.DUMMYFUNCTION("""COMPUTED_VALUE"""),45702.66666666667)</f>
        <v>45702.66667</v>
      </c>
      <c r="K60" s="1">
        <f>IFERROR(__xludf.DUMMYFUNCTION("""COMPUTED_VALUE"""),807.17)</f>
        <v>807.17</v>
      </c>
      <c r="M60" s="2">
        <f>IFERROR(__xludf.DUMMYFUNCTION("""COMPUTED_VALUE"""),45702.66666666667)</f>
        <v>45702.66667</v>
      </c>
      <c r="N60" s="1">
        <f>IFERROR(__xludf.DUMMYFUNCTION("""COMPUTED_VALUE"""),2.548307E7)</f>
        <v>25483070</v>
      </c>
    </row>
    <row r="61">
      <c r="A61" s="2">
        <f>IFERROR(__xludf.DUMMYFUNCTION("""COMPUTED_VALUE"""),45709.66666666667)</f>
        <v>45709.66667</v>
      </c>
      <c r="B61" s="1">
        <f>IFERROR(__xludf.DUMMYFUNCTION("""COMPUTED_VALUE"""),809.06)</f>
        <v>809.06</v>
      </c>
      <c r="D61" s="2">
        <f>IFERROR(__xludf.DUMMYFUNCTION("""COMPUTED_VALUE"""),45709.66666666667)</f>
        <v>45709.66667</v>
      </c>
      <c r="E61" s="1">
        <f>IFERROR(__xludf.DUMMYFUNCTION("""COMPUTED_VALUE"""),814.28)</f>
        <v>814.28</v>
      </c>
      <c r="G61" s="2">
        <f>IFERROR(__xludf.DUMMYFUNCTION("""COMPUTED_VALUE"""),45709.66666666667)</f>
        <v>45709.66667</v>
      </c>
      <c r="H61" s="1">
        <f>IFERROR(__xludf.DUMMYFUNCTION("""COMPUTED_VALUE"""),762.72)</f>
        <v>762.72</v>
      </c>
      <c r="J61" s="2">
        <f>IFERROR(__xludf.DUMMYFUNCTION("""COMPUTED_VALUE"""),45709.66666666667)</f>
        <v>45709.66667</v>
      </c>
      <c r="K61" s="1">
        <f>IFERROR(__xludf.DUMMYFUNCTION("""COMPUTED_VALUE"""),765.76)</f>
        <v>765.76</v>
      </c>
      <c r="M61" s="2">
        <f>IFERROR(__xludf.DUMMYFUNCTION("""COMPUTED_VALUE"""),45709.66666666667)</f>
        <v>45709.66667</v>
      </c>
      <c r="N61" s="1">
        <f>IFERROR(__xludf.DUMMYFUNCTION("""COMPUTED_VALUE"""),2.5796521E7)</f>
        <v>25796521</v>
      </c>
    </row>
    <row r="62">
      <c r="A62" s="2">
        <f>IFERROR(__xludf.DUMMYFUNCTION("""COMPUTED_VALUE"""),45716.66666666667)</f>
        <v>45716.66667</v>
      </c>
      <c r="B62" s="1">
        <f>IFERROR(__xludf.DUMMYFUNCTION("""COMPUTED_VALUE"""),769.73)</f>
        <v>769.73</v>
      </c>
      <c r="D62" s="2">
        <f>IFERROR(__xludf.DUMMYFUNCTION("""COMPUTED_VALUE"""),45716.66666666667)</f>
        <v>45716.66667</v>
      </c>
      <c r="E62" s="1">
        <f>IFERROR(__xludf.DUMMYFUNCTION("""COMPUTED_VALUE"""),770.23)</f>
        <v>770.23</v>
      </c>
      <c r="G62" s="2">
        <f>IFERROR(__xludf.DUMMYFUNCTION("""COMPUTED_VALUE"""),45716.66666666667)</f>
        <v>45716.66667</v>
      </c>
      <c r="H62" s="1">
        <f>IFERROR(__xludf.DUMMYFUNCTION("""COMPUTED_VALUE"""),752.68)</f>
        <v>752.68</v>
      </c>
      <c r="J62" s="2">
        <f>IFERROR(__xludf.DUMMYFUNCTION("""COMPUTED_VALUE"""),45716.66666666667)</f>
        <v>45716.66667</v>
      </c>
      <c r="K62" s="1">
        <f>IFERROR(__xludf.DUMMYFUNCTION("""COMPUTED_VALUE"""),767.19)</f>
        <v>767.19</v>
      </c>
      <c r="M62" s="2">
        <f>IFERROR(__xludf.DUMMYFUNCTION("""COMPUTED_VALUE"""),45716.66666666667)</f>
        <v>45716.66667</v>
      </c>
      <c r="N62" s="1">
        <f>IFERROR(__xludf.DUMMYFUNCTION("""COMPUTED_VALUE"""),2.9354574E7)</f>
        <v>29354574</v>
      </c>
    </row>
    <row r="63">
      <c r="A63" s="2">
        <f>IFERROR(__xludf.DUMMYFUNCTION("""COMPUTED_VALUE"""),45723.66666666667)</f>
        <v>45723.66667</v>
      </c>
      <c r="B63" s="1">
        <f>IFERROR(__xludf.DUMMYFUNCTION("""COMPUTED_VALUE"""),766.89)</f>
        <v>766.89</v>
      </c>
      <c r="D63" s="2">
        <f>IFERROR(__xludf.DUMMYFUNCTION("""COMPUTED_VALUE"""),45723.66666666667)</f>
        <v>45723.66667</v>
      </c>
      <c r="E63" s="1">
        <f>IFERROR(__xludf.DUMMYFUNCTION("""COMPUTED_VALUE"""),775.02)</f>
        <v>775.02</v>
      </c>
      <c r="G63" s="2">
        <f>IFERROR(__xludf.DUMMYFUNCTION("""COMPUTED_VALUE"""),45723.66666666667)</f>
        <v>45723.66667</v>
      </c>
      <c r="H63" s="1">
        <f>IFERROR(__xludf.DUMMYFUNCTION("""COMPUTED_VALUE"""),742.75)</f>
        <v>742.75</v>
      </c>
      <c r="J63" s="2">
        <f>IFERROR(__xludf.DUMMYFUNCTION("""COMPUTED_VALUE"""),45723.66666666667)</f>
        <v>45723.66667</v>
      </c>
      <c r="K63" s="1">
        <f>IFERROR(__xludf.DUMMYFUNCTION("""COMPUTED_VALUE"""),763.16)</f>
        <v>763.16</v>
      </c>
      <c r="M63" s="2">
        <f>IFERROR(__xludf.DUMMYFUNCTION("""COMPUTED_VALUE"""),45723.66666666667)</f>
        <v>45723.66667</v>
      </c>
      <c r="N63" s="1">
        <f>IFERROR(__xludf.DUMMYFUNCTION("""COMPUTED_VALUE"""),3.2150855E7)</f>
        <v>32150855</v>
      </c>
    </row>
    <row r="64">
      <c r="A64" s="2">
        <f>IFERROR(__xludf.DUMMYFUNCTION("""COMPUTED_VALUE"""),45730.66666666667)</f>
        <v>45730.66667</v>
      </c>
      <c r="B64" s="1">
        <f>IFERROR(__xludf.DUMMYFUNCTION("""COMPUTED_VALUE"""),756.48)</f>
        <v>756.48</v>
      </c>
      <c r="D64" s="2">
        <f>IFERROR(__xludf.DUMMYFUNCTION("""COMPUTED_VALUE"""),45730.66666666667)</f>
        <v>45730.66667</v>
      </c>
      <c r="E64" s="1">
        <f>IFERROR(__xludf.DUMMYFUNCTION("""COMPUTED_VALUE"""),766.46)</f>
        <v>766.46</v>
      </c>
      <c r="G64" s="2">
        <f>IFERROR(__xludf.DUMMYFUNCTION("""COMPUTED_VALUE"""),45730.66666666667)</f>
        <v>45730.66667</v>
      </c>
      <c r="H64" s="1">
        <f>IFERROR(__xludf.DUMMYFUNCTION("""COMPUTED_VALUE"""),726.15)</f>
        <v>726.15</v>
      </c>
      <c r="J64" s="2">
        <f>IFERROR(__xludf.DUMMYFUNCTION("""COMPUTED_VALUE"""),45730.66666666667)</f>
        <v>45730.66667</v>
      </c>
      <c r="K64" s="1">
        <f>IFERROR(__xludf.DUMMYFUNCTION("""COMPUTED_VALUE"""),745.3)</f>
        <v>745.3</v>
      </c>
      <c r="M64" s="2">
        <f>IFERROR(__xludf.DUMMYFUNCTION("""COMPUTED_VALUE"""),45730.66666666667)</f>
        <v>45730.66667</v>
      </c>
      <c r="N64" s="1">
        <f>IFERROR(__xludf.DUMMYFUNCTION("""COMPUTED_VALUE"""),2.7776251E7)</f>
        <v>27776251</v>
      </c>
    </row>
    <row r="65">
      <c r="A65" s="2">
        <f>IFERROR(__xludf.DUMMYFUNCTION("""COMPUTED_VALUE"""),45737.66666666667)</f>
        <v>45737.66667</v>
      </c>
      <c r="B65" s="1">
        <f>IFERROR(__xludf.DUMMYFUNCTION("""COMPUTED_VALUE"""),744.2)</f>
        <v>744.2</v>
      </c>
      <c r="D65" s="2">
        <f>IFERROR(__xludf.DUMMYFUNCTION("""COMPUTED_VALUE"""),45737.66666666667)</f>
        <v>45737.66667</v>
      </c>
      <c r="E65" s="1">
        <f>IFERROR(__xludf.DUMMYFUNCTION("""COMPUTED_VALUE"""),755.23)</f>
        <v>755.23</v>
      </c>
      <c r="G65" s="2">
        <f>IFERROR(__xludf.DUMMYFUNCTION("""COMPUTED_VALUE"""),45737.66666666667)</f>
        <v>45737.66667</v>
      </c>
      <c r="H65" s="1">
        <f>IFERROR(__xludf.DUMMYFUNCTION("""COMPUTED_VALUE"""),736.47)</f>
        <v>736.47</v>
      </c>
      <c r="J65" s="2">
        <f>IFERROR(__xludf.DUMMYFUNCTION("""COMPUTED_VALUE"""),45737.66666666667)</f>
        <v>45737.66667</v>
      </c>
      <c r="K65" s="1">
        <f>IFERROR(__xludf.DUMMYFUNCTION("""COMPUTED_VALUE"""),744.15)</f>
        <v>744.15</v>
      </c>
      <c r="M65" s="2">
        <f>IFERROR(__xludf.DUMMYFUNCTION("""COMPUTED_VALUE"""),45737.66666666667)</f>
        <v>45737.66667</v>
      </c>
      <c r="N65" s="1">
        <f>IFERROR(__xludf.DUMMYFUNCTION("""COMPUTED_VALUE"""),3.3528308E7)</f>
        <v>33528308</v>
      </c>
    </row>
    <row r="66">
      <c r="A66" s="2">
        <f>IFERROR(__xludf.DUMMYFUNCTION("""COMPUTED_VALUE"""),45744.66666666667)</f>
        <v>45744.66667</v>
      </c>
      <c r="B66" s="1">
        <f>IFERROR(__xludf.DUMMYFUNCTION("""COMPUTED_VALUE"""),752.31)</f>
        <v>752.31</v>
      </c>
      <c r="D66" s="2">
        <f>IFERROR(__xludf.DUMMYFUNCTION("""COMPUTED_VALUE"""),45744.66666666667)</f>
        <v>45744.66667</v>
      </c>
      <c r="E66" s="1">
        <f>IFERROR(__xludf.DUMMYFUNCTION("""COMPUTED_VALUE"""),759.92)</f>
        <v>759.92</v>
      </c>
      <c r="G66" s="2">
        <f>IFERROR(__xludf.DUMMYFUNCTION("""COMPUTED_VALUE"""),45744.66666666667)</f>
        <v>45744.66667</v>
      </c>
      <c r="H66" s="1">
        <f>IFERROR(__xludf.DUMMYFUNCTION("""COMPUTED_VALUE"""),732.09)</f>
        <v>732.09</v>
      </c>
      <c r="J66" s="2">
        <f>IFERROR(__xludf.DUMMYFUNCTION("""COMPUTED_VALUE"""),45744.66666666667)</f>
        <v>45744.66667</v>
      </c>
      <c r="K66" s="1">
        <f>IFERROR(__xludf.DUMMYFUNCTION("""COMPUTED_VALUE"""),735.71)</f>
        <v>735.71</v>
      </c>
      <c r="M66" s="2">
        <f>IFERROR(__xludf.DUMMYFUNCTION("""COMPUTED_VALUE"""),45744.66666666667)</f>
        <v>45744.66667</v>
      </c>
      <c r="N66" s="1">
        <f>IFERROR(__xludf.DUMMYFUNCTION("""COMPUTED_VALUE"""),2.7248464E7)</f>
        <v>27248464</v>
      </c>
    </row>
    <row r="67">
      <c r="A67" s="2">
        <f>IFERROR(__xludf.DUMMYFUNCTION("""COMPUTED_VALUE"""),45751.66666666667)</f>
        <v>45751.66667</v>
      </c>
      <c r="B67" s="1">
        <f>IFERROR(__xludf.DUMMYFUNCTION("""COMPUTED_VALUE"""),737.97)</f>
        <v>737.97</v>
      </c>
      <c r="D67" s="2">
        <f>IFERROR(__xludf.DUMMYFUNCTION("""COMPUTED_VALUE"""),45751.66666666667)</f>
        <v>45751.66667</v>
      </c>
      <c r="E67" s="1">
        <f>IFERROR(__xludf.DUMMYFUNCTION("""COMPUTED_VALUE"""),758.47)</f>
        <v>758.47</v>
      </c>
      <c r="G67" s="2">
        <f>IFERROR(__xludf.DUMMYFUNCTION("""COMPUTED_VALUE"""),45751.66666666667)</f>
        <v>45751.66667</v>
      </c>
      <c r="H67" s="1">
        <f>IFERROR(__xludf.DUMMYFUNCTION("""COMPUTED_VALUE"""),689.81)</f>
        <v>689.81</v>
      </c>
      <c r="J67" s="2">
        <f>IFERROR(__xludf.DUMMYFUNCTION("""COMPUTED_VALUE"""),45751.66666666667)</f>
        <v>45751.66667</v>
      </c>
      <c r="K67" s="1">
        <f>IFERROR(__xludf.DUMMYFUNCTION("""COMPUTED_VALUE"""),693.23)</f>
        <v>693.23</v>
      </c>
      <c r="M67" s="2">
        <f>IFERROR(__xludf.DUMMYFUNCTION("""COMPUTED_VALUE"""),45751.66666666667)</f>
        <v>45751.66667</v>
      </c>
      <c r="N67" s="1">
        <f>IFERROR(__xludf.DUMMYFUNCTION("""COMPUTED_VALUE"""),5.211772E7)</f>
        <v>52117720</v>
      </c>
    </row>
    <row r="68">
      <c r="A68" s="2">
        <f>IFERROR(__xludf.DUMMYFUNCTION("""COMPUTED_VALUE"""),45758.66666666667)</f>
        <v>45758.66667</v>
      </c>
      <c r="B68" s="1">
        <f>IFERROR(__xludf.DUMMYFUNCTION("""COMPUTED_VALUE"""),677.98)</f>
        <v>677.98</v>
      </c>
      <c r="D68" s="2">
        <f>IFERROR(__xludf.DUMMYFUNCTION("""COMPUTED_VALUE"""),45758.66666666667)</f>
        <v>45758.66667</v>
      </c>
      <c r="E68" s="1">
        <f>IFERROR(__xludf.DUMMYFUNCTION("""COMPUTED_VALUE"""),732.97)</f>
        <v>732.97</v>
      </c>
      <c r="G68" s="2">
        <f>IFERROR(__xludf.DUMMYFUNCTION("""COMPUTED_VALUE"""),45758.66666666667)</f>
        <v>45758.66667</v>
      </c>
      <c r="H68" s="1">
        <f>IFERROR(__xludf.DUMMYFUNCTION("""COMPUTED_VALUE"""),663.16)</f>
        <v>663.16</v>
      </c>
      <c r="J68" s="2">
        <f>IFERROR(__xludf.DUMMYFUNCTION("""COMPUTED_VALUE"""),45758.66666666667)</f>
        <v>45758.66667</v>
      </c>
      <c r="K68" s="1">
        <f>IFERROR(__xludf.DUMMYFUNCTION("""COMPUTED_VALUE"""),729.87)</f>
        <v>729.87</v>
      </c>
      <c r="M68" s="2">
        <f>IFERROR(__xludf.DUMMYFUNCTION("""COMPUTED_VALUE"""),45758.66666666667)</f>
        <v>45758.66667</v>
      </c>
      <c r="N68" s="1">
        <f>IFERROR(__xludf.DUMMYFUNCTION("""COMPUTED_VALUE"""),3.9031001E7)</f>
        <v>39031001</v>
      </c>
    </row>
    <row r="69">
      <c r="A69" s="2">
        <f>IFERROR(__xludf.DUMMYFUNCTION("""COMPUTED_VALUE"""),45764.66666666667)</f>
        <v>45764.66667</v>
      </c>
      <c r="B69" s="1">
        <f>IFERROR(__xludf.DUMMYFUNCTION("""COMPUTED_VALUE"""),734.21)</f>
        <v>734.21</v>
      </c>
      <c r="D69" s="2">
        <f>IFERROR(__xludf.DUMMYFUNCTION("""COMPUTED_VALUE"""),45764.66666666667)</f>
        <v>45764.66667</v>
      </c>
      <c r="E69" s="1">
        <f>IFERROR(__xludf.DUMMYFUNCTION("""COMPUTED_VALUE"""),739.37)</f>
        <v>739.37</v>
      </c>
      <c r="G69" s="2">
        <f>IFERROR(__xludf.DUMMYFUNCTION("""COMPUTED_VALUE"""),45764.66666666667)</f>
        <v>45764.66667</v>
      </c>
      <c r="H69" s="1">
        <f>IFERROR(__xludf.DUMMYFUNCTION("""COMPUTED_VALUE"""),716.86)</f>
        <v>716.86</v>
      </c>
      <c r="J69" s="2">
        <f>IFERROR(__xludf.DUMMYFUNCTION("""COMPUTED_VALUE"""),45764.66666666667)</f>
        <v>45764.66667</v>
      </c>
      <c r="K69" s="1">
        <f>IFERROR(__xludf.DUMMYFUNCTION("""COMPUTED_VALUE"""),729.09)</f>
        <v>729.09</v>
      </c>
      <c r="M69" s="2">
        <f>IFERROR(__xludf.DUMMYFUNCTION("""COMPUTED_VALUE"""),45764.66666666667)</f>
        <v>45764.66667</v>
      </c>
      <c r="N69" s="1">
        <f>IFERROR(__xludf.DUMMYFUNCTION("""COMPUTED_VALUE"""),1.7754778E7)</f>
        <v>17754778</v>
      </c>
    </row>
    <row r="70">
      <c r="A70" s="2">
        <f>IFERROR(__xludf.DUMMYFUNCTION("""COMPUTED_VALUE"""),45772.66666666667)</f>
        <v>45772.66667</v>
      </c>
      <c r="B70" s="1">
        <f>IFERROR(__xludf.DUMMYFUNCTION("""COMPUTED_VALUE"""),724.15)</f>
        <v>724.15</v>
      </c>
      <c r="D70" s="2">
        <f>IFERROR(__xludf.DUMMYFUNCTION("""COMPUTED_VALUE"""),45772.66666666667)</f>
        <v>45772.66667</v>
      </c>
      <c r="E70" s="1">
        <f>IFERROR(__xludf.DUMMYFUNCTION("""COMPUTED_VALUE"""),765.92)</f>
        <v>765.92</v>
      </c>
      <c r="G70" s="2">
        <f>IFERROR(__xludf.DUMMYFUNCTION("""COMPUTED_VALUE"""),45772.66666666667)</f>
        <v>45772.66667</v>
      </c>
      <c r="H70" s="1">
        <f>IFERROR(__xludf.DUMMYFUNCTION("""COMPUTED_VALUE"""),712.22)</f>
        <v>712.22</v>
      </c>
      <c r="J70" s="2">
        <f>IFERROR(__xludf.DUMMYFUNCTION("""COMPUTED_VALUE"""),45772.66666666667)</f>
        <v>45772.66667</v>
      </c>
      <c r="K70" s="1">
        <f>IFERROR(__xludf.DUMMYFUNCTION("""COMPUTED_VALUE"""),761.26)</f>
        <v>761.26</v>
      </c>
      <c r="M70" s="2">
        <f>IFERROR(__xludf.DUMMYFUNCTION("""COMPUTED_VALUE"""),45772.66666666667)</f>
        <v>45772.66667</v>
      </c>
      <c r="N70" s="1">
        <f>IFERROR(__xludf.DUMMYFUNCTION("""COMPUTED_VALUE"""),2.2494558E7)</f>
        <v>22494558</v>
      </c>
    </row>
    <row r="71">
      <c r="A71" s="2">
        <f>IFERROR(__xludf.DUMMYFUNCTION("""COMPUTED_VALUE"""),45779.66666666667)</f>
        <v>45779.66667</v>
      </c>
      <c r="B71" s="1">
        <f>IFERROR(__xludf.DUMMYFUNCTION("""COMPUTED_VALUE"""),757.79)</f>
        <v>757.79</v>
      </c>
      <c r="D71" s="2">
        <f>IFERROR(__xludf.DUMMYFUNCTION("""COMPUTED_VALUE"""),45779.66666666667)</f>
        <v>45779.66667</v>
      </c>
      <c r="E71" s="1">
        <f>IFERROR(__xludf.DUMMYFUNCTION("""COMPUTED_VALUE"""),777.97)</f>
        <v>777.97</v>
      </c>
      <c r="G71" s="2">
        <f>IFERROR(__xludf.DUMMYFUNCTION("""COMPUTED_VALUE"""),45779.66666666667)</f>
        <v>45779.66667</v>
      </c>
      <c r="H71" s="1">
        <f>IFERROR(__xludf.DUMMYFUNCTION("""COMPUTED_VALUE"""),750.31)</f>
        <v>750.31</v>
      </c>
      <c r="J71" s="2">
        <f>IFERROR(__xludf.DUMMYFUNCTION("""COMPUTED_VALUE"""),45779.66666666667)</f>
        <v>45779.66667</v>
      </c>
      <c r="K71" s="1">
        <f>IFERROR(__xludf.DUMMYFUNCTION("""COMPUTED_VALUE"""),775.88)</f>
        <v>775.88</v>
      </c>
      <c r="M71" s="2">
        <f>IFERROR(__xludf.DUMMYFUNCTION("""COMPUTED_VALUE"""),45779.66666666667)</f>
        <v>45779.66667</v>
      </c>
      <c r="N71" s="1">
        <f>IFERROR(__xludf.DUMMYFUNCTION("""COMPUTED_VALUE"""),2.313084E7)</f>
        <v>23130840</v>
      </c>
    </row>
    <row r="72">
      <c r="A72" s="2">
        <f>IFERROR(__xludf.DUMMYFUNCTION("""COMPUTED_VALUE"""),45786.66666666667)</f>
        <v>45786.66667</v>
      </c>
      <c r="B72" s="1">
        <f>IFERROR(__xludf.DUMMYFUNCTION("""COMPUTED_VALUE"""),766.81)</f>
        <v>766.81</v>
      </c>
      <c r="D72" s="2">
        <f>IFERROR(__xludf.DUMMYFUNCTION("""COMPUTED_VALUE"""),45786.66666666667)</f>
        <v>45786.66667</v>
      </c>
      <c r="E72" s="1">
        <f>IFERROR(__xludf.DUMMYFUNCTION("""COMPUTED_VALUE"""),799.68)</f>
        <v>799.68</v>
      </c>
      <c r="G72" s="2">
        <f>IFERROR(__xludf.DUMMYFUNCTION("""COMPUTED_VALUE"""),45786.66666666667)</f>
        <v>45786.66667</v>
      </c>
      <c r="H72" s="1">
        <f>IFERROR(__xludf.DUMMYFUNCTION("""COMPUTED_VALUE"""),766.66)</f>
        <v>766.66</v>
      </c>
      <c r="J72" s="2">
        <f>IFERROR(__xludf.DUMMYFUNCTION("""COMPUTED_VALUE"""),45786.66666666667)</f>
        <v>45786.66667</v>
      </c>
      <c r="K72" s="1">
        <f>IFERROR(__xludf.DUMMYFUNCTION("""COMPUTED_VALUE"""),791.96)</f>
        <v>791.96</v>
      </c>
      <c r="M72" s="2">
        <f>IFERROR(__xludf.DUMMYFUNCTION("""COMPUTED_VALUE"""),45786.66666666667)</f>
        <v>45786.66667</v>
      </c>
      <c r="N72" s="1">
        <f>IFERROR(__xludf.DUMMYFUNCTION("""COMPUTED_VALUE"""),3.4556551E7)</f>
        <v>34556551</v>
      </c>
    </row>
    <row r="73">
      <c r="A73" s="2">
        <f>IFERROR(__xludf.DUMMYFUNCTION("""COMPUTED_VALUE"""),45793.66666666667)</f>
        <v>45793.66667</v>
      </c>
      <c r="B73" s="1">
        <f>IFERROR(__xludf.DUMMYFUNCTION("""COMPUTED_VALUE"""),804.83)</f>
        <v>804.83</v>
      </c>
      <c r="D73" s="2">
        <f>IFERROR(__xludf.DUMMYFUNCTION("""COMPUTED_VALUE"""),45793.66666666667)</f>
        <v>45793.66667</v>
      </c>
      <c r="E73" s="1">
        <f>IFERROR(__xludf.DUMMYFUNCTION("""COMPUTED_VALUE"""),810.85)</f>
        <v>810.85</v>
      </c>
      <c r="G73" s="2">
        <f>IFERROR(__xludf.DUMMYFUNCTION("""COMPUTED_VALUE"""),45793.66666666667)</f>
        <v>45793.66667</v>
      </c>
      <c r="H73" s="1">
        <f>IFERROR(__xludf.DUMMYFUNCTION("""COMPUTED_VALUE"""),794.81)</f>
        <v>794.81</v>
      </c>
      <c r="J73" s="2">
        <f>IFERROR(__xludf.DUMMYFUNCTION("""COMPUTED_VALUE"""),45793.66666666667)</f>
        <v>45793.66667</v>
      </c>
      <c r="K73" s="1">
        <f>IFERROR(__xludf.DUMMYFUNCTION("""COMPUTED_VALUE"""),809.94)</f>
        <v>809.94</v>
      </c>
      <c r="M73" s="2">
        <f>IFERROR(__xludf.DUMMYFUNCTION("""COMPUTED_VALUE"""),45793.66666666667)</f>
        <v>45793.66667</v>
      </c>
      <c r="N73" s="1">
        <f>IFERROR(__xludf.DUMMYFUNCTION("""COMPUTED_VALUE"""),2.6383746E7)</f>
        <v>26383746</v>
      </c>
    </row>
    <row r="74">
      <c r="A74" s="2">
        <f>IFERROR(__xludf.DUMMYFUNCTION("""COMPUTED_VALUE"""),45800.66666666667)</f>
        <v>45800.66667</v>
      </c>
      <c r="B74" s="1">
        <f>IFERROR(__xludf.DUMMYFUNCTION("""COMPUTED_VALUE"""),805.89)</f>
        <v>805.89</v>
      </c>
      <c r="D74" s="2">
        <f>IFERROR(__xludf.DUMMYFUNCTION("""COMPUTED_VALUE"""),45800.66666666667)</f>
        <v>45800.66667</v>
      </c>
      <c r="E74" s="1">
        <f>IFERROR(__xludf.DUMMYFUNCTION("""COMPUTED_VALUE"""),807.13)</f>
        <v>807.13</v>
      </c>
      <c r="G74" s="2">
        <f>IFERROR(__xludf.DUMMYFUNCTION("""COMPUTED_VALUE"""),45800.66666666667)</f>
        <v>45800.66667</v>
      </c>
      <c r="H74" s="1">
        <f>IFERROR(__xludf.DUMMYFUNCTION("""COMPUTED_VALUE"""),783.62)</f>
        <v>783.62</v>
      </c>
      <c r="J74" s="2">
        <f>IFERROR(__xludf.DUMMYFUNCTION("""COMPUTED_VALUE"""),45800.66666666667)</f>
        <v>45800.66667</v>
      </c>
      <c r="K74" s="1">
        <f>IFERROR(__xludf.DUMMYFUNCTION("""COMPUTED_VALUE"""),799.66)</f>
        <v>799.66</v>
      </c>
      <c r="M74" s="2">
        <f>IFERROR(__xludf.DUMMYFUNCTION("""COMPUTED_VALUE"""),45800.66666666667)</f>
        <v>45800.66667</v>
      </c>
      <c r="N74" s="1">
        <f>IFERROR(__xludf.DUMMYFUNCTION("""COMPUTED_VALUE"""),2.2633499E7)</f>
        <v>22633499</v>
      </c>
    </row>
    <row r="75">
      <c r="A75" s="2">
        <f>IFERROR(__xludf.DUMMYFUNCTION("""COMPUTED_VALUE"""),45807.66666666667)</f>
        <v>45807.66667</v>
      </c>
      <c r="B75" s="1">
        <f>IFERROR(__xludf.DUMMYFUNCTION("""COMPUTED_VALUE"""),806.34)</f>
        <v>806.34</v>
      </c>
      <c r="D75" s="2">
        <f>IFERROR(__xludf.DUMMYFUNCTION("""COMPUTED_VALUE"""),45807.66666666667)</f>
        <v>45807.66667</v>
      </c>
      <c r="E75" s="1">
        <f>IFERROR(__xludf.DUMMYFUNCTION("""COMPUTED_VALUE"""),817.64)</f>
        <v>817.64</v>
      </c>
      <c r="G75" s="2">
        <f>IFERROR(__xludf.DUMMYFUNCTION("""COMPUTED_VALUE"""),45807.66666666667)</f>
        <v>45807.66667</v>
      </c>
      <c r="H75" s="1">
        <f>IFERROR(__xludf.DUMMYFUNCTION("""COMPUTED_VALUE"""),799.23)</f>
        <v>799.23</v>
      </c>
      <c r="J75" s="2">
        <f>IFERROR(__xludf.DUMMYFUNCTION("""COMPUTED_VALUE"""),45807.66666666667)</f>
        <v>45807.66667</v>
      </c>
      <c r="K75" s="1">
        <f>IFERROR(__xludf.DUMMYFUNCTION("""COMPUTED_VALUE"""),814.66)</f>
        <v>814.66</v>
      </c>
      <c r="M75" s="2">
        <f>IFERROR(__xludf.DUMMYFUNCTION("""COMPUTED_VALUE"""),45807.66666666667)</f>
        <v>45807.66667</v>
      </c>
      <c r="N75" s="1">
        <f>IFERROR(__xludf.DUMMYFUNCTION("""COMPUTED_VALUE"""),2.6261973E7)</f>
        <v>26261973</v>
      </c>
    </row>
    <row r="76">
      <c r="A76" s="2">
        <f>IFERROR(__xludf.DUMMYFUNCTION("""COMPUTED_VALUE"""),45814.66666666667)</f>
        <v>45814.66667</v>
      </c>
      <c r="B76" s="1">
        <f>IFERROR(__xludf.DUMMYFUNCTION("""COMPUTED_VALUE"""),808.35)</f>
        <v>808.35</v>
      </c>
      <c r="D76" s="2">
        <f>IFERROR(__xludf.DUMMYFUNCTION("""COMPUTED_VALUE"""),45814.66666666667)</f>
        <v>45814.66667</v>
      </c>
      <c r="E76" s="1">
        <f>IFERROR(__xludf.DUMMYFUNCTION("""COMPUTED_VALUE"""),812.91)</f>
        <v>812.91</v>
      </c>
      <c r="G76" s="2">
        <f>IFERROR(__xludf.DUMMYFUNCTION("""COMPUTED_VALUE"""),45814.66666666667)</f>
        <v>45814.66667</v>
      </c>
      <c r="H76" s="1">
        <f>IFERROR(__xludf.DUMMYFUNCTION("""COMPUTED_VALUE"""),793.24)</f>
        <v>793.24</v>
      </c>
      <c r="J76" s="2">
        <f>IFERROR(__xludf.DUMMYFUNCTION("""COMPUTED_VALUE"""),45814.66666666667)</f>
        <v>45814.66667</v>
      </c>
      <c r="K76" s="1">
        <f>IFERROR(__xludf.DUMMYFUNCTION("""COMPUTED_VALUE"""),798.41)</f>
        <v>798.41</v>
      </c>
      <c r="M76" s="2">
        <f>IFERROR(__xludf.DUMMYFUNCTION("""COMPUTED_VALUE"""),45814.66666666667)</f>
        <v>45814.66667</v>
      </c>
      <c r="N76" s="1">
        <f>IFERROR(__xludf.DUMMYFUNCTION("""COMPUTED_VALUE"""),2.4739907E7)</f>
        <v>24739907</v>
      </c>
    </row>
    <row r="77">
      <c r="A77" s="2">
        <f>IFERROR(__xludf.DUMMYFUNCTION("""COMPUTED_VALUE"""),45821.66666666667)</f>
        <v>45821.66667</v>
      </c>
      <c r="B77" s="1">
        <f>IFERROR(__xludf.DUMMYFUNCTION("""COMPUTED_VALUE"""),796.58)</f>
        <v>796.58</v>
      </c>
      <c r="D77" s="2">
        <f>IFERROR(__xludf.DUMMYFUNCTION("""COMPUTED_VALUE"""),45821.66666666667)</f>
        <v>45821.66667</v>
      </c>
      <c r="E77" s="1">
        <f>IFERROR(__xludf.DUMMYFUNCTION("""COMPUTED_VALUE"""),801.98)</f>
        <v>801.98</v>
      </c>
      <c r="G77" s="2">
        <f>IFERROR(__xludf.DUMMYFUNCTION("""COMPUTED_VALUE"""),45821.66666666667)</f>
        <v>45821.66667</v>
      </c>
      <c r="H77" s="1">
        <f>IFERROR(__xludf.DUMMYFUNCTION("""COMPUTED_VALUE"""),786.03)</f>
        <v>786.03</v>
      </c>
      <c r="J77" s="2">
        <f>IFERROR(__xludf.DUMMYFUNCTION("""COMPUTED_VALUE"""),45821.66666666667)</f>
        <v>45821.66667</v>
      </c>
      <c r="K77" s="1">
        <f>IFERROR(__xludf.DUMMYFUNCTION("""COMPUTED_VALUE"""),790.28)</f>
        <v>790.28</v>
      </c>
      <c r="M77" s="2">
        <f>IFERROR(__xludf.DUMMYFUNCTION("""COMPUTED_VALUE"""),45821.66666666667)</f>
        <v>45821.66667</v>
      </c>
      <c r="N77" s="1">
        <f>IFERROR(__xludf.DUMMYFUNCTION("""COMPUTED_VALUE"""),2.1442422E7)</f>
        <v>21442422</v>
      </c>
    </row>
    <row r="78">
      <c r="A78" s="2">
        <f>IFERROR(__xludf.DUMMYFUNCTION("""COMPUTED_VALUE"""),45828.66666666667)</f>
        <v>45828.66667</v>
      </c>
      <c r="B78" s="1">
        <f>IFERROR(__xludf.DUMMYFUNCTION("""COMPUTED_VALUE"""),794.93)</f>
        <v>794.93</v>
      </c>
      <c r="D78" s="2">
        <f>IFERROR(__xludf.DUMMYFUNCTION("""COMPUTED_VALUE"""),45828.66666666667)</f>
        <v>45828.66667</v>
      </c>
      <c r="E78" s="1">
        <f>IFERROR(__xludf.DUMMYFUNCTION("""COMPUTED_VALUE"""),808.36)</f>
        <v>808.36</v>
      </c>
      <c r="G78" s="2">
        <f>IFERROR(__xludf.DUMMYFUNCTION("""COMPUTED_VALUE"""),45828.66666666667)</f>
        <v>45828.66667</v>
      </c>
      <c r="H78" s="1">
        <f>IFERROR(__xludf.DUMMYFUNCTION("""COMPUTED_VALUE"""),778.52)</f>
        <v>778.52</v>
      </c>
      <c r="J78" s="2">
        <f>IFERROR(__xludf.DUMMYFUNCTION("""COMPUTED_VALUE"""),45828.66666666667)</f>
        <v>45828.66667</v>
      </c>
      <c r="K78" s="1">
        <f>IFERROR(__xludf.DUMMYFUNCTION("""COMPUTED_VALUE"""),800.85)</f>
        <v>800.85</v>
      </c>
      <c r="M78" s="2">
        <f>IFERROR(__xludf.DUMMYFUNCTION("""COMPUTED_VALUE"""),45828.66666666667)</f>
        <v>45828.66667</v>
      </c>
      <c r="N78" s="1">
        <f>IFERROR(__xludf.DUMMYFUNCTION("""COMPUTED_VALUE"""),3.8276807E7)</f>
        <v>38276807</v>
      </c>
    </row>
    <row r="79">
      <c r="A79" s="2">
        <f>IFERROR(__xludf.DUMMYFUNCTION("""COMPUTED_VALUE"""),45835.66666666667)</f>
        <v>45835.66667</v>
      </c>
      <c r="B79" s="1">
        <f>IFERROR(__xludf.DUMMYFUNCTION("""COMPUTED_VALUE"""),801.52)</f>
        <v>801.52</v>
      </c>
      <c r="D79" s="2">
        <f>IFERROR(__xludf.DUMMYFUNCTION("""COMPUTED_VALUE"""),45835.66666666667)</f>
        <v>45835.66667</v>
      </c>
      <c r="E79" s="1">
        <f>IFERROR(__xludf.DUMMYFUNCTION("""COMPUTED_VALUE"""),831.47)</f>
        <v>831.47</v>
      </c>
      <c r="G79" s="2">
        <f>IFERROR(__xludf.DUMMYFUNCTION("""COMPUTED_VALUE"""),45835.66666666667)</f>
        <v>45835.66667</v>
      </c>
      <c r="H79" s="1">
        <f>IFERROR(__xludf.DUMMYFUNCTION("""COMPUTED_VALUE"""),797.1)</f>
        <v>797.1</v>
      </c>
      <c r="J79" s="2">
        <f>IFERROR(__xludf.DUMMYFUNCTION("""COMPUTED_VALUE"""),45835.66666666667)</f>
        <v>45835.66667</v>
      </c>
      <c r="K79" s="1">
        <f>IFERROR(__xludf.DUMMYFUNCTION("""COMPUTED_VALUE"""),826.11)</f>
        <v>826.11</v>
      </c>
      <c r="M79" s="2">
        <f>IFERROR(__xludf.DUMMYFUNCTION("""COMPUTED_VALUE"""),45835.66666666667)</f>
        <v>45835.66667</v>
      </c>
      <c r="N79" s="1">
        <f>IFERROR(__xludf.DUMMYFUNCTION("""COMPUTED_VALUE"""),2.9611505E7)</f>
        <v>29611505</v>
      </c>
    </row>
    <row r="80">
      <c r="A80" s="2">
        <f>IFERROR(__xludf.DUMMYFUNCTION("""COMPUTED_VALUE"""),45841.54166666667)</f>
        <v>45841.54167</v>
      </c>
      <c r="B80" s="1">
        <f>IFERROR(__xludf.DUMMYFUNCTION("""COMPUTED_VALUE"""),829.5)</f>
        <v>829.5</v>
      </c>
      <c r="D80" s="2">
        <f>IFERROR(__xludf.DUMMYFUNCTION("""COMPUTED_VALUE"""),45841.54166666667)</f>
        <v>45841.54167</v>
      </c>
      <c r="E80" s="1">
        <f>IFERROR(__xludf.DUMMYFUNCTION("""COMPUTED_VALUE"""),843.72)</f>
        <v>843.72</v>
      </c>
      <c r="G80" s="2">
        <f>IFERROR(__xludf.DUMMYFUNCTION("""COMPUTED_VALUE"""),45841.54166666667)</f>
        <v>45841.54167</v>
      </c>
      <c r="H80" s="1">
        <f>IFERROR(__xludf.DUMMYFUNCTION("""COMPUTED_VALUE"""),827.56)</f>
        <v>827.56</v>
      </c>
      <c r="J80" s="2">
        <f>IFERROR(__xludf.DUMMYFUNCTION("""COMPUTED_VALUE"""),45841.54166666667)</f>
        <v>45841.54167</v>
      </c>
      <c r="K80" s="1">
        <f>IFERROR(__xludf.DUMMYFUNCTION("""COMPUTED_VALUE"""),840.62)</f>
        <v>840.62</v>
      </c>
      <c r="M80" s="2">
        <f>IFERROR(__xludf.DUMMYFUNCTION("""COMPUTED_VALUE"""),45841.54166666667)</f>
        <v>45841.54167</v>
      </c>
      <c r="N80" s="1">
        <f>IFERROR(__xludf.DUMMYFUNCTION("""COMPUTED_VALUE"""),1.6903668E7)</f>
        <v>16903668</v>
      </c>
    </row>
    <row r="81">
      <c r="A81" s="2">
        <f>IFERROR(__xludf.DUMMYFUNCTION("""COMPUTED_VALUE"""),45849.66666666667)</f>
        <v>45849.66667</v>
      </c>
      <c r="B81" s="1">
        <f>IFERROR(__xludf.DUMMYFUNCTION("""COMPUTED_VALUE"""),839.14)</f>
        <v>839.14</v>
      </c>
      <c r="D81" s="2">
        <f>IFERROR(__xludf.DUMMYFUNCTION("""COMPUTED_VALUE"""),45849.66666666667)</f>
        <v>45849.66667</v>
      </c>
      <c r="E81" s="1">
        <f>IFERROR(__xludf.DUMMYFUNCTION("""COMPUTED_VALUE"""),841.96)</f>
        <v>841.96</v>
      </c>
      <c r="G81" s="2">
        <f>IFERROR(__xludf.DUMMYFUNCTION("""COMPUTED_VALUE"""),45849.66666666667)</f>
        <v>45849.66667</v>
      </c>
      <c r="H81" s="1">
        <f>IFERROR(__xludf.DUMMYFUNCTION("""COMPUTED_VALUE"""),825.74)</f>
        <v>825.74</v>
      </c>
      <c r="J81" s="2">
        <f>IFERROR(__xludf.DUMMYFUNCTION("""COMPUTED_VALUE"""),45849.66666666667)</f>
        <v>45849.66667</v>
      </c>
      <c r="K81" s="1">
        <f>IFERROR(__xludf.DUMMYFUNCTION("""COMPUTED_VALUE"""),831.12)</f>
        <v>831.12</v>
      </c>
      <c r="M81" s="2">
        <f>IFERROR(__xludf.DUMMYFUNCTION("""COMPUTED_VALUE"""),45849.66666666667)</f>
        <v>45849.66667</v>
      </c>
      <c r="N81" s="1">
        <f>IFERROR(__xludf.DUMMYFUNCTION("""COMPUTED_VALUE"""),2.1281331E7)</f>
        <v>21281331</v>
      </c>
    </row>
    <row r="82">
      <c r="A82" s="2">
        <f>IFERROR(__xludf.DUMMYFUNCTION("""COMPUTED_VALUE"""),45856.66666666667)</f>
        <v>45856.66667</v>
      </c>
      <c r="B82" s="1">
        <f>IFERROR(__xludf.DUMMYFUNCTION("""COMPUTED_VALUE"""),829.01)</f>
        <v>829.01</v>
      </c>
      <c r="D82" s="2">
        <f>IFERROR(__xludf.DUMMYFUNCTION("""COMPUTED_VALUE"""),45856.66666666667)</f>
        <v>45856.66667</v>
      </c>
      <c r="E82" s="1">
        <f>IFERROR(__xludf.DUMMYFUNCTION("""COMPUTED_VALUE"""),852.97)</f>
        <v>852.97</v>
      </c>
      <c r="G82" s="2">
        <f>IFERROR(__xludf.DUMMYFUNCTION("""COMPUTED_VALUE"""),45856.66666666667)</f>
        <v>45856.66667</v>
      </c>
      <c r="H82" s="1">
        <f>IFERROR(__xludf.DUMMYFUNCTION("""COMPUTED_VALUE"""),814.7)</f>
        <v>814.7</v>
      </c>
      <c r="J82" s="2">
        <f>IFERROR(__xludf.DUMMYFUNCTION("""COMPUTED_VALUE"""),45856.66666666667)</f>
        <v>45856.66667</v>
      </c>
      <c r="K82" s="1">
        <f>IFERROR(__xludf.DUMMYFUNCTION("""COMPUTED_VALUE"""),821.03)</f>
        <v>821.03</v>
      </c>
      <c r="M82" s="2">
        <f>IFERROR(__xludf.DUMMYFUNCTION("""COMPUTED_VALUE"""),45856.66666666667)</f>
        <v>45856.66667</v>
      </c>
      <c r="N82" s="1">
        <f>IFERROR(__xludf.DUMMYFUNCTION("""COMPUTED_VALUE"""),2.7813226E7)</f>
        <v>27813226</v>
      </c>
    </row>
    <row r="83">
      <c r="A83" s="2">
        <f>IFERROR(__xludf.DUMMYFUNCTION("""COMPUTED_VALUE"""),45863.66666666667)</f>
        <v>45863.66667</v>
      </c>
      <c r="B83" s="1">
        <f>IFERROR(__xludf.DUMMYFUNCTION("""COMPUTED_VALUE"""),823.76)</f>
        <v>823.76</v>
      </c>
      <c r="D83" s="2">
        <f>IFERROR(__xludf.DUMMYFUNCTION("""COMPUTED_VALUE"""),45863.66666666667)</f>
        <v>45863.66667</v>
      </c>
      <c r="E83" s="1">
        <f>IFERROR(__xludf.DUMMYFUNCTION("""COMPUTED_VALUE"""),823.82)</f>
        <v>823.82</v>
      </c>
      <c r="G83" s="2">
        <f>IFERROR(__xludf.DUMMYFUNCTION("""COMPUTED_VALUE"""),45863.66666666667)</f>
        <v>45863.66667</v>
      </c>
      <c r="H83" s="1">
        <f>IFERROR(__xludf.DUMMYFUNCTION("""COMPUTED_VALUE"""),802.42)</f>
        <v>802.42</v>
      </c>
      <c r="J83" s="2">
        <f>IFERROR(__xludf.DUMMYFUNCTION("""COMPUTED_VALUE"""),45863.66666666667)</f>
        <v>45863.66667</v>
      </c>
      <c r="K83" s="1">
        <f>IFERROR(__xludf.DUMMYFUNCTION("""COMPUTED_VALUE"""),809.95)</f>
        <v>809.95</v>
      </c>
      <c r="M83" s="2">
        <f>IFERROR(__xludf.DUMMYFUNCTION("""COMPUTED_VALUE"""),45863.66666666667)</f>
        <v>45863.66667</v>
      </c>
      <c r="N83" s="1">
        <f>IFERROR(__xludf.DUMMYFUNCTION("""COMPUTED_VALUE"""),2.4829955E7)</f>
        <v>24829955</v>
      </c>
    </row>
    <row r="84">
      <c r="A84" s="2">
        <f>IFERROR(__xludf.DUMMYFUNCTION("""COMPUTED_VALUE"""),45870.66666666667)</f>
        <v>45870.66667</v>
      </c>
      <c r="B84" s="1">
        <f>IFERROR(__xludf.DUMMYFUNCTION("""COMPUTED_VALUE"""),808.58)</f>
        <v>808.58</v>
      </c>
      <c r="D84" s="2">
        <f>IFERROR(__xludf.DUMMYFUNCTION("""COMPUTED_VALUE"""),45870.66666666667)</f>
        <v>45870.66667</v>
      </c>
      <c r="E84" s="1">
        <f>IFERROR(__xludf.DUMMYFUNCTION("""COMPUTED_VALUE"""),809.76)</f>
        <v>809.76</v>
      </c>
      <c r="G84" s="2">
        <f>IFERROR(__xludf.DUMMYFUNCTION("""COMPUTED_VALUE"""),45870.66666666667)</f>
        <v>45870.66667</v>
      </c>
      <c r="H84" s="1">
        <f>IFERROR(__xludf.DUMMYFUNCTION("""COMPUTED_VALUE"""),789.51)</f>
        <v>789.51</v>
      </c>
      <c r="J84" s="2">
        <f>IFERROR(__xludf.DUMMYFUNCTION("""COMPUTED_VALUE"""),45870.66666666667)</f>
        <v>45870.66667</v>
      </c>
      <c r="K84" s="1">
        <f>IFERROR(__xludf.DUMMYFUNCTION("""COMPUTED_VALUE"""),800.66)</f>
        <v>800.66</v>
      </c>
      <c r="M84" s="2">
        <f>IFERROR(__xludf.DUMMYFUNCTION("""COMPUTED_VALUE"""),45870.66666666667)</f>
        <v>45870.66667</v>
      </c>
      <c r="N84" s="1">
        <f>IFERROR(__xludf.DUMMYFUNCTION("""COMPUTED_VALUE"""),2.4870107E7)</f>
        <v>24870107</v>
      </c>
    </row>
    <row r="85">
      <c r="A85" s="2">
        <f>IFERROR(__xludf.DUMMYFUNCTION("""COMPUTED_VALUE"""),45877.66666666667)</f>
        <v>45877.66667</v>
      </c>
      <c r="B85" s="1">
        <f>IFERROR(__xludf.DUMMYFUNCTION("""COMPUTED_VALUE"""),802.14)</f>
        <v>802.14</v>
      </c>
      <c r="D85" s="2">
        <f>IFERROR(__xludf.DUMMYFUNCTION("""COMPUTED_VALUE"""),45877.66666666667)</f>
        <v>45877.66667</v>
      </c>
      <c r="E85" s="1">
        <f>IFERROR(__xludf.DUMMYFUNCTION("""COMPUTED_VALUE"""),874.35)</f>
        <v>874.35</v>
      </c>
      <c r="G85" s="2">
        <f>IFERROR(__xludf.DUMMYFUNCTION("""COMPUTED_VALUE"""),45877.66666666667)</f>
        <v>45877.66667</v>
      </c>
      <c r="H85" s="1">
        <f>IFERROR(__xludf.DUMMYFUNCTION("""COMPUTED_VALUE"""),801.42)</f>
        <v>801.42</v>
      </c>
      <c r="J85" s="2">
        <f>IFERROR(__xludf.DUMMYFUNCTION("""COMPUTED_VALUE"""),45877.66666666667)</f>
        <v>45877.66667</v>
      </c>
      <c r="K85" s="1">
        <f>IFERROR(__xludf.DUMMYFUNCTION("""COMPUTED_VALUE"""),821.24)</f>
        <v>821.24</v>
      </c>
      <c r="M85" s="2">
        <f>IFERROR(__xludf.DUMMYFUNCTION("""COMPUTED_VALUE"""),45877.66666666667)</f>
        <v>45877.66667</v>
      </c>
      <c r="N85" s="1">
        <f>IFERROR(__xludf.DUMMYFUNCTION("""COMPUTED_VALUE"""),4.6829589E7)</f>
        <v>46829589</v>
      </c>
    </row>
    <row r="86">
      <c r="A86" s="2">
        <f>IFERROR(__xludf.DUMMYFUNCTION("""COMPUTED_VALUE"""),45884.66666666667)</f>
        <v>45884.66667</v>
      </c>
      <c r="B86" s="1">
        <f>IFERROR(__xludf.DUMMYFUNCTION("""COMPUTED_VALUE"""),824.59)</f>
        <v>824.59</v>
      </c>
      <c r="D86" s="2">
        <f>IFERROR(__xludf.DUMMYFUNCTION("""COMPUTED_VALUE"""),45884.66666666667)</f>
        <v>45884.66667</v>
      </c>
      <c r="E86" s="1">
        <f>IFERROR(__xludf.DUMMYFUNCTION("""COMPUTED_VALUE"""),863.14)</f>
        <v>863.14</v>
      </c>
      <c r="G86" s="2">
        <f>IFERROR(__xludf.DUMMYFUNCTION("""COMPUTED_VALUE"""),45884.66666666667)</f>
        <v>45884.66667</v>
      </c>
      <c r="H86" s="1">
        <f>IFERROR(__xludf.DUMMYFUNCTION("""COMPUTED_VALUE"""),814.6)</f>
        <v>814.6</v>
      </c>
      <c r="J86" s="2">
        <f>IFERROR(__xludf.DUMMYFUNCTION("""COMPUTED_VALUE"""),45884.66666666667)</f>
        <v>45884.66667</v>
      </c>
      <c r="K86" s="1">
        <f>IFERROR(__xludf.DUMMYFUNCTION("""COMPUTED_VALUE"""),852.77)</f>
        <v>852.77</v>
      </c>
      <c r="M86" s="2">
        <f>IFERROR(__xludf.DUMMYFUNCTION("""COMPUTED_VALUE"""),45884.66666666667)</f>
        <v>45884.66667</v>
      </c>
      <c r="N86" s="1">
        <f>IFERROR(__xludf.DUMMYFUNCTION("""COMPUTED_VALUE"""),3.7108648E7)</f>
        <v>37108648</v>
      </c>
    </row>
    <row r="87">
      <c r="A87" s="2">
        <f>IFERROR(__xludf.DUMMYFUNCTION("""COMPUTED_VALUE"""),45891.66666666667)</f>
        <v>45891.66667</v>
      </c>
      <c r="B87" s="1">
        <f>IFERROR(__xludf.DUMMYFUNCTION("""COMPUTED_VALUE"""),853.24)</f>
        <v>853.24</v>
      </c>
      <c r="D87" s="2">
        <f>IFERROR(__xludf.DUMMYFUNCTION("""COMPUTED_VALUE"""),45891.66666666667)</f>
        <v>45891.66667</v>
      </c>
      <c r="E87" s="1">
        <f>IFERROR(__xludf.DUMMYFUNCTION("""COMPUTED_VALUE"""),872.63)</f>
        <v>872.63</v>
      </c>
      <c r="G87" s="2">
        <f>IFERROR(__xludf.DUMMYFUNCTION("""COMPUTED_VALUE"""),45891.66666666667)</f>
        <v>45891.66667</v>
      </c>
      <c r="H87" s="1">
        <f>IFERROR(__xludf.DUMMYFUNCTION("""COMPUTED_VALUE"""),846.55)</f>
        <v>846.55</v>
      </c>
      <c r="J87" s="2">
        <f>IFERROR(__xludf.DUMMYFUNCTION("""COMPUTED_VALUE"""),45891.66666666667)</f>
        <v>45891.66667</v>
      </c>
      <c r="K87" s="1">
        <f>IFERROR(__xludf.DUMMYFUNCTION("""COMPUTED_VALUE"""),868.51)</f>
        <v>868.51</v>
      </c>
      <c r="M87" s="2">
        <f>IFERROR(__xludf.DUMMYFUNCTION("""COMPUTED_VALUE"""),45891.66666666667)</f>
        <v>45891.66667</v>
      </c>
      <c r="N87" s="1">
        <f>IFERROR(__xludf.DUMMYFUNCTION("""COMPUTED_VALUE"""),2.2992952E7)</f>
        <v>22992952</v>
      </c>
    </row>
    <row r="88">
      <c r="A88" s="2">
        <f>IFERROR(__xludf.DUMMYFUNCTION("""COMPUTED_VALUE"""),45898.66666666667)</f>
        <v>45898.66667</v>
      </c>
      <c r="B88" s="1">
        <f>IFERROR(__xludf.DUMMYFUNCTION("""COMPUTED_VALUE"""),867.21)</f>
        <v>867.21</v>
      </c>
      <c r="D88" s="2">
        <f>IFERROR(__xludf.DUMMYFUNCTION("""COMPUTED_VALUE"""),45898.66666666667)</f>
        <v>45898.66667</v>
      </c>
      <c r="E88" s="1">
        <f>IFERROR(__xludf.DUMMYFUNCTION("""COMPUTED_VALUE"""),870.36)</f>
        <v>870.36</v>
      </c>
      <c r="G88" s="2">
        <f>IFERROR(__xludf.DUMMYFUNCTION("""COMPUTED_VALUE"""),45898.66666666667)</f>
        <v>45898.66667</v>
      </c>
      <c r="H88" s="1">
        <f>IFERROR(__xludf.DUMMYFUNCTION("""COMPUTED_VALUE"""),846.75)</f>
        <v>846.75</v>
      </c>
      <c r="J88" s="2">
        <f>IFERROR(__xludf.DUMMYFUNCTION("""COMPUTED_VALUE"""),45898.66666666667)</f>
        <v>45898.66667</v>
      </c>
      <c r="K88" s="1">
        <f>IFERROR(__xludf.DUMMYFUNCTION("""COMPUTED_VALUE"""),849.57)</f>
        <v>849.57</v>
      </c>
      <c r="M88" s="2">
        <f>IFERROR(__xludf.DUMMYFUNCTION("""COMPUTED_VALUE"""),45898.66666666667)</f>
        <v>45898.66667</v>
      </c>
      <c r="N88" s="1">
        <f>IFERROR(__xludf.DUMMYFUNCTION("""COMPUTED_VALUE"""),1.9658545E7)</f>
        <v>19658545</v>
      </c>
    </row>
    <row r="89">
      <c r="A89" s="2">
        <f>IFERROR(__xludf.DUMMYFUNCTION("""COMPUTED_VALUE"""),45905.66666666667)</f>
        <v>45905.66667</v>
      </c>
      <c r="B89" s="1">
        <f>IFERROR(__xludf.DUMMYFUNCTION("""COMPUTED_VALUE"""),840.63)</f>
        <v>840.63</v>
      </c>
      <c r="D89" s="2">
        <f>IFERROR(__xludf.DUMMYFUNCTION("""COMPUTED_VALUE"""),45905.66666666667)</f>
        <v>45905.66667</v>
      </c>
      <c r="E89" s="1">
        <f>IFERROR(__xludf.DUMMYFUNCTION("""COMPUTED_VALUE"""),851.41)</f>
        <v>851.41</v>
      </c>
      <c r="G89" s="2">
        <f>IFERROR(__xludf.DUMMYFUNCTION("""COMPUTED_VALUE"""),45905.66666666667)</f>
        <v>45905.66667</v>
      </c>
      <c r="H89" s="1">
        <f>IFERROR(__xludf.DUMMYFUNCTION("""COMPUTED_VALUE"""),815.61)</f>
        <v>815.61</v>
      </c>
      <c r="J89" s="2">
        <f>IFERROR(__xludf.DUMMYFUNCTION("""COMPUTED_VALUE"""),45905.66666666667)</f>
        <v>45905.66667</v>
      </c>
      <c r="K89" s="1">
        <f>IFERROR(__xludf.DUMMYFUNCTION("""COMPUTED_VALUE"""),843.38)</f>
        <v>843.38</v>
      </c>
      <c r="M89" s="2">
        <f>IFERROR(__xludf.DUMMYFUNCTION("""COMPUTED_VALUE"""),45905.66666666667)</f>
        <v>45905.66667</v>
      </c>
      <c r="N89" s="1">
        <f>IFERROR(__xludf.DUMMYFUNCTION("""COMPUTED_VALUE"""),2.5281743E7)</f>
        <v>25281743</v>
      </c>
    </row>
    <row r="90">
      <c r="A90" s="2">
        <f>IFERROR(__xludf.DUMMYFUNCTION("""COMPUTED_VALUE"""),45912.66666666667)</f>
        <v>45912.66667</v>
      </c>
      <c r="B90" s="1">
        <f>IFERROR(__xludf.DUMMYFUNCTION("""COMPUTED_VALUE"""),843.76)</f>
        <v>843.76</v>
      </c>
      <c r="D90" s="2">
        <f>IFERROR(__xludf.DUMMYFUNCTION("""COMPUTED_VALUE"""),45912.66666666667)</f>
        <v>45912.66667</v>
      </c>
      <c r="E90" s="1">
        <f>IFERROR(__xludf.DUMMYFUNCTION("""COMPUTED_VALUE"""),853.57)</f>
        <v>853.57</v>
      </c>
      <c r="G90" s="2">
        <f>IFERROR(__xludf.DUMMYFUNCTION("""COMPUTED_VALUE"""),45912.66666666667)</f>
        <v>45912.66667</v>
      </c>
      <c r="H90" s="1">
        <f>IFERROR(__xludf.DUMMYFUNCTION("""COMPUTED_VALUE"""),817.5)</f>
        <v>817.5</v>
      </c>
      <c r="J90" s="2">
        <f>IFERROR(__xludf.DUMMYFUNCTION("""COMPUTED_VALUE"""),45912.66666666667)</f>
        <v>45912.66667</v>
      </c>
      <c r="K90" s="1">
        <f>IFERROR(__xludf.DUMMYFUNCTION("""COMPUTED_VALUE"""),835.96)</f>
        <v>835.96</v>
      </c>
      <c r="M90" s="2">
        <f>IFERROR(__xludf.DUMMYFUNCTION("""COMPUTED_VALUE"""),45912.66666666667)</f>
        <v>45912.66667</v>
      </c>
      <c r="N90" s="1">
        <f>IFERROR(__xludf.DUMMYFUNCTION("""COMPUTED_VALUE"""),5.3216841E7)</f>
        <v>53216841</v>
      </c>
    </row>
    <row r="91">
      <c r="A91" s="2">
        <f>IFERROR(__xludf.DUMMYFUNCTION("""COMPUTED_VALUE"""),45919.66666666667)</f>
        <v>45919.66667</v>
      </c>
      <c r="B91" s="1">
        <f>IFERROR(__xludf.DUMMYFUNCTION("""COMPUTED_VALUE"""),837.38)</f>
        <v>837.38</v>
      </c>
      <c r="D91" s="2">
        <f>IFERROR(__xludf.DUMMYFUNCTION("""COMPUTED_VALUE"""),45919.66666666667)</f>
        <v>45919.66667</v>
      </c>
      <c r="E91" s="1">
        <f>IFERROR(__xludf.DUMMYFUNCTION("""COMPUTED_VALUE"""),862.57)</f>
        <v>862.57</v>
      </c>
      <c r="G91" s="2">
        <f>IFERROR(__xludf.DUMMYFUNCTION("""COMPUTED_VALUE"""),45919.66666666667)</f>
        <v>45919.66667</v>
      </c>
      <c r="H91" s="1">
        <f>IFERROR(__xludf.DUMMYFUNCTION("""COMPUTED_VALUE"""),830.39)</f>
        <v>830.39</v>
      </c>
      <c r="J91" s="2">
        <f>IFERROR(__xludf.DUMMYFUNCTION("""COMPUTED_VALUE"""),45919.66666666667)</f>
        <v>45919.66667</v>
      </c>
      <c r="K91" s="1">
        <f>IFERROR(__xludf.DUMMYFUNCTION("""COMPUTED_VALUE"""),857.52)</f>
        <v>857.52</v>
      </c>
      <c r="M91" s="2">
        <f>IFERROR(__xludf.DUMMYFUNCTION("""COMPUTED_VALUE"""),45919.66666666667)</f>
        <v>45919.66667</v>
      </c>
      <c r="N91" s="1">
        <f>IFERROR(__xludf.DUMMYFUNCTION("""COMPUTED_VALUE"""),4.4557344E7)</f>
        <v>44557344</v>
      </c>
    </row>
  </sheetData>
  <drawing r:id="rId1"/>
</worksheet>
</file>