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IFERROR(__xludf.DUMMYFUNCTION("GOOGLEFINANCE(""DJUSPC"",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IFERROR(__xludf.DUMMYFUNCTION("GOOGLEFINANCE(""DJUSPC"",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IFERROR(__xludf.DUMMYFUNCTION("GOOGLEFINANCE(""DJUSPC"",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IFERROR(__xludf.DUMMYFUNCTION("GOOGLEFINANCE(""DJUSPC"",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IFERROR(__xludf.DUMMYFUNCTION("GOOGLEFINANCE(""DJUSPC"",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IFERROR(__xludf.DUMMYFUNCTION("""COMPUTED_VALUE"""),517.79)</f>
        <v>517.79</v>
      </c>
      <c r="D2" s="2">
        <f>IFERROR(__xludf.DUMMYFUNCTION("""COMPUTED_VALUE"""),45296.66666666667)</f>
        <v>45296.66667</v>
      </c>
      <c r="E2" s="1">
        <f>IFERROR(__xludf.DUMMYFUNCTION("""COMPUTED_VALUE"""),523.18)</f>
        <v>523.18</v>
      </c>
      <c r="G2" s="2">
        <f>IFERROR(__xludf.DUMMYFUNCTION("""COMPUTED_VALUE"""),45296.66666666667)</f>
        <v>45296.66667</v>
      </c>
      <c r="H2" s="1">
        <f>IFERROR(__xludf.DUMMYFUNCTION("""COMPUTED_VALUE"""),508.86)</f>
        <v>508.86</v>
      </c>
      <c r="J2" s="2">
        <f>IFERROR(__xludf.DUMMYFUNCTION("""COMPUTED_VALUE"""),45296.66666666667)</f>
        <v>45296.66667</v>
      </c>
      <c r="K2" s="1">
        <f>IFERROR(__xludf.DUMMYFUNCTION("""COMPUTED_VALUE"""),510.13)</f>
        <v>510.13</v>
      </c>
      <c r="M2" s="2">
        <f>IFERROR(__xludf.DUMMYFUNCTION("""COMPUTED_VALUE"""),45296.66666666667)</f>
        <v>45296.66667</v>
      </c>
      <c r="N2" s="1">
        <f>IFERROR(__xludf.DUMMYFUNCTION("""COMPUTED_VALUE"""),2.0100643E7)</f>
        <v>20100643</v>
      </c>
    </row>
    <row r="3">
      <c r="A3" s="2">
        <f>IFERROR(__xludf.DUMMYFUNCTION("""COMPUTED_VALUE"""),45303.66666666667)</f>
        <v>45303.66667</v>
      </c>
      <c r="B3" s="1">
        <f>IFERROR(__xludf.DUMMYFUNCTION("""COMPUTED_VALUE"""),511.05)</f>
        <v>511.05</v>
      </c>
      <c r="D3" s="2">
        <f>IFERROR(__xludf.DUMMYFUNCTION("""COMPUTED_VALUE"""),45303.66666666667)</f>
        <v>45303.66667</v>
      </c>
      <c r="E3" s="1">
        <f>IFERROR(__xludf.DUMMYFUNCTION("""COMPUTED_VALUE"""),518.25)</f>
        <v>518.25</v>
      </c>
      <c r="G3" s="2">
        <f>IFERROR(__xludf.DUMMYFUNCTION("""COMPUTED_VALUE"""),45303.66666666667)</f>
        <v>45303.66667</v>
      </c>
      <c r="H3" s="1">
        <f>IFERROR(__xludf.DUMMYFUNCTION("""COMPUTED_VALUE"""),508.22)</f>
        <v>508.22</v>
      </c>
      <c r="J3" s="2">
        <f>IFERROR(__xludf.DUMMYFUNCTION("""COMPUTED_VALUE"""),45303.66666666667)</f>
        <v>45303.66667</v>
      </c>
      <c r="K3" s="1">
        <f>IFERROR(__xludf.DUMMYFUNCTION("""COMPUTED_VALUE"""),517.9)</f>
        <v>517.9</v>
      </c>
      <c r="M3" s="2">
        <f>IFERROR(__xludf.DUMMYFUNCTION("""COMPUTED_VALUE"""),45303.66666666667)</f>
        <v>45303.66667</v>
      </c>
      <c r="N3" s="1">
        <f>IFERROR(__xludf.DUMMYFUNCTION("""COMPUTED_VALUE"""),2.1874781E7)</f>
        <v>21874781</v>
      </c>
    </row>
    <row r="4">
      <c r="A4" s="2">
        <f>IFERROR(__xludf.DUMMYFUNCTION("""COMPUTED_VALUE"""),45310.66666666667)</f>
        <v>45310.66667</v>
      </c>
      <c r="B4" s="1">
        <f>IFERROR(__xludf.DUMMYFUNCTION("""COMPUTED_VALUE"""),516.94)</f>
        <v>516.94</v>
      </c>
      <c r="D4" s="2">
        <f>IFERROR(__xludf.DUMMYFUNCTION("""COMPUTED_VALUE"""),45310.66666666667)</f>
        <v>45310.66667</v>
      </c>
      <c r="E4" s="1">
        <f>IFERROR(__xludf.DUMMYFUNCTION("""COMPUTED_VALUE"""),526.3)</f>
        <v>526.3</v>
      </c>
      <c r="G4" s="2">
        <f>IFERROR(__xludf.DUMMYFUNCTION("""COMPUTED_VALUE"""),45310.66666666667)</f>
        <v>45310.66667</v>
      </c>
      <c r="H4" s="1">
        <f>IFERROR(__xludf.DUMMYFUNCTION("""COMPUTED_VALUE"""),512.34)</f>
        <v>512.34</v>
      </c>
      <c r="J4" s="2">
        <f>IFERROR(__xludf.DUMMYFUNCTION("""COMPUTED_VALUE"""),45310.66666666667)</f>
        <v>45310.66667</v>
      </c>
      <c r="K4" s="1">
        <f>IFERROR(__xludf.DUMMYFUNCTION("""COMPUTED_VALUE"""),525.38)</f>
        <v>525.38</v>
      </c>
      <c r="M4" s="2">
        <f>IFERROR(__xludf.DUMMYFUNCTION("""COMPUTED_VALUE"""),45310.66666666667)</f>
        <v>45310.66667</v>
      </c>
      <c r="N4" s="1">
        <f>IFERROR(__xludf.DUMMYFUNCTION("""COMPUTED_VALUE"""),1.9645745E7)</f>
        <v>19645745</v>
      </c>
    </row>
    <row r="5">
      <c r="A5" s="2">
        <f>IFERROR(__xludf.DUMMYFUNCTION("""COMPUTED_VALUE"""),45317.66666666667)</f>
        <v>45317.66667</v>
      </c>
      <c r="B5" s="1">
        <f>IFERROR(__xludf.DUMMYFUNCTION("""COMPUTED_VALUE"""),525.58)</f>
        <v>525.58</v>
      </c>
      <c r="D5" s="2">
        <f>IFERROR(__xludf.DUMMYFUNCTION("""COMPUTED_VALUE"""),45317.66666666667)</f>
        <v>45317.66667</v>
      </c>
      <c r="E5" s="1">
        <f>IFERROR(__xludf.DUMMYFUNCTION("""COMPUTED_VALUE"""),531.06)</f>
        <v>531.06</v>
      </c>
      <c r="G5" s="2">
        <f>IFERROR(__xludf.DUMMYFUNCTION("""COMPUTED_VALUE"""),45317.66666666667)</f>
        <v>45317.66667</v>
      </c>
      <c r="H5" s="1">
        <f>IFERROR(__xludf.DUMMYFUNCTION("""COMPUTED_VALUE"""),522.77)</f>
        <v>522.77</v>
      </c>
      <c r="J5" s="2">
        <f>IFERROR(__xludf.DUMMYFUNCTION("""COMPUTED_VALUE"""),45317.66666666667)</f>
        <v>45317.66667</v>
      </c>
      <c r="K5" s="1">
        <f>IFERROR(__xludf.DUMMYFUNCTION("""COMPUTED_VALUE"""),528.48)</f>
        <v>528.48</v>
      </c>
      <c r="M5" s="2">
        <f>IFERROR(__xludf.DUMMYFUNCTION("""COMPUTED_VALUE"""),45317.66666666667)</f>
        <v>45317.66667</v>
      </c>
      <c r="N5" s="1">
        <f>IFERROR(__xludf.DUMMYFUNCTION("""COMPUTED_VALUE"""),2.515949E7)</f>
        <v>25159490</v>
      </c>
    </row>
    <row r="6">
      <c r="A6" s="2">
        <f>IFERROR(__xludf.DUMMYFUNCTION("""COMPUTED_VALUE"""),45324.66666666667)</f>
        <v>45324.66667</v>
      </c>
      <c r="B6" s="1">
        <f>IFERROR(__xludf.DUMMYFUNCTION("""COMPUTED_VALUE"""),528.12)</f>
        <v>528.12</v>
      </c>
      <c r="D6" s="2">
        <f>IFERROR(__xludf.DUMMYFUNCTION("""COMPUTED_VALUE"""),45324.66666666667)</f>
        <v>45324.66667</v>
      </c>
      <c r="E6" s="1">
        <f>IFERROR(__xludf.DUMMYFUNCTION("""COMPUTED_VALUE"""),537.1)</f>
        <v>537.1</v>
      </c>
      <c r="G6" s="2">
        <f>IFERROR(__xludf.DUMMYFUNCTION("""COMPUTED_VALUE"""),45324.66666666667)</f>
        <v>45324.66667</v>
      </c>
      <c r="H6" s="1">
        <f>IFERROR(__xludf.DUMMYFUNCTION("""COMPUTED_VALUE"""),525.4)</f>
        <v>525.4</v>
      </c>
      <c r="J6" s="2">
        <f>IFERROR(__xludf.DUMMYFUNCTION("""COMPUTED_VALUE"""),45324.66666666667)</f>
        <v>45324.66667</v>
      </c>
      <c r="K6" s="1">
        <f>IFERROR(__xludf.DUMMYFUNCTION("""COMPUTED_VALUE"""),534.9)</f>
        <v>534.9</v>
      </c>
      <c r="M6" s="2">
        <f>IFERROR(__xludf.DUMMYFUNCTION("""COMPUTED_VALUE"""),45324.66666666667)</f>
        <v>45324.66667</v>
      </c>
      <c r="N6" s="1">
        <f>IFERROR(__xludf.DUMMYFUNCTION("""COMPUTED_VALUE"""),2.7775725E7)</f>
        <v>27775725</v>
      </c>
    </row>
    <row r="7">
      <c r="A7" s="2">
        <f>IFERROR(__xludf.DUMMYFUNCTION("""COMPUTED_VALUE"""),45331.66666666667)</f>
        <v>45331.66667</v>
      </c>
      <c r="B7" s="1">
        <f>IFERROR(__xludf.DUMMYFUNCTION("""COMPUTED_VALUE"""),533.76)</f>
        <v>533.76</v>
      </c>
      <c r="D7" s="2">
        <f>IFERROR(__xludf.DUMMYFUNCTION("""COMPUTED_VALUE"""),45331.66666666667)</f>
        <v>45331.66667</v>
      </c>
      <c r="E7" s="1">
        <f>IFERROR(__xludf.DUMMYFUNCTION("""COMPUTED_VALUE"""),546.51)</f>
        <v>546.51</v>
      </c>
      <c r="G7" s="2">
        <f>IFERROR(__xludf.DUMMYFUNCTION("""COMPUTED_VALUE"""),45331.66666666667)</f>
        <v>45331.66667</v>
      </c>
      <c r="H7" s="1">
        <f>IFERROR(__xludf.DUMMYFUNCTION("""COMPUTED_VALUE"""),530.55)</f>
        <v>530.55</v>
      </c>
      <c r="J7" s="2">
        <f>IFERROR(__xludf.DUMMYFUNCTION("""COMPUTED_VALUE"""),45331.66666666667)</f>
        <v>45331.66667</v>
      </c>
      <c r="K7" s="1">
        <f>IFERROR(__xludf.DUMMYFUNCTION("""COMPUTED_VALUE"""),543.66)</f>
        <v>543.66</v>
      </c>
      <c r="M7" s="2">
        <f>IFERROR(__xludf.DUMMYFUNCTION("""COMPUTED_VALUE"""),45331.66666666667)</f>
        <v>45331.66667</v>
      </c>
      <c r="N7" s="1">
        <f>IFERROR(__xludf.DUMMYFUNCTION("""COMPUTED_VALUE"""),2.6557486E7)</f>
        <v>26557486</v>
      </c>
    </row>
    <row r="8">
      <c r="A8" s="2">
        <f>IFERROR(__xludf.DUMMYFUNCTION("""COMPUTED_VALUE"""),45338.66666666667)</f>
        <v>45338.66667</v>
      </c>
      <c r="B8" s="1">
        <f>IFERROR(__xludf.DUMMYFUNCTION("""COMPUTED_VALUE"""),543.15)</f>
        <v>543.15</v>
      </c>
      <c r="D8" s="2">
        <f>IFERROR(__xludf.DUMMYFUNCTION("""COMPUTED_VALUE"""),45338.66666666667)</f>
        <v>45338.66667</v>
      </c>
      <c r="E8" s="1">
        <f>IFERROR(__xludf.DUMMYFUNCTION("""COMPUTED_VALUE"""),574.05)</f>
        <v>574.05</v>
      </c>
      <c r="G8" s="2">
        <f>IFERROR(__xludf.DUMMYFUNCTION("""COMPUTED_VALUE"""),45338.66666666667)</f>
        <v>45338.66667</v>
      </c>
      <c r="H8" s="1">
        <f>IFERROR(__xludf.DUMMYFUNCTION("""COMPUTED_VALUE"""),541.41)</f>
        <v>541.41</v>
      </c>
      <c r="J8" s="2">
        <f>IFERROR(__xludf.DUMMYFUNCTION("""COMPUTED_VALUE"""),45338.66666666667)</f>
        <v>45338.66667</v>
      </c>
      <c r="K8" s="1">
        <f>IFERROR(__xludf.DUMMYFUNCTION("""COMPUTED_VALUE"""),571.32)</f>
        <v>571.32</v>
      </c>
      <c r="M8" s="2">
        <f>IFERROR(__xludf.DUMMYFUNCTION("""COMPUTED_VALUE"""),45338.66666666667)</f>
        <v>45338.66667</v>
      </c>
      <c r="N8" s="1">
        <f>IFERROR(__xludf.DUMMYFUNCTION("""COMPUTED_VALUE"""),3.3321736E7)</f>
        <v>33321736</v>
      </c>
    </row>
    <row r="9">
      <c r="A9" s="2">
        <f>IFERROR(__xludf.DUMMYFUNCTION("""COMPUTED_VALUE"""),45345.66666666667)</f>
        <v>45345.66667</v>
      </c>
      <c r="B9" s="1">
        <f>IFERROR(__xludf.DUMMYFUNCTION("""COMPUTED_VALUE"""),572.26)</f>
        <v>572.26</v>
      </c>
      <c r="D9" s="2">
        <f>IFERROR(__xludf.DUMMYFUNCTION("""COMPUTED_VALUE"""),45345.66666666667)</f>
        <v>45345.66667</v>
      </c>
      <c r="E9" s="1">
        <f>IFERROR(__xludf.DUMMYFUNCTION("""COMPUTED_VALUE"""),585.0)</f>
        <v>585</v>
      </c>
      <c r="G9" s="2">
        <f>IFERROR(__xludf.DUMMYFUNCTION("""COMPUTED_VALUE"""),45345.66666666667)</f>
        <v>45345.66667</v>
      </c>
      <c r="H9" s="1">
        <f>IFERROR(__xludf.DUMMYFUNCTION("""COMPUTED_VALUE"""),569.09)</f>
        <v>569.09</v>
      </c>
      <c r="J9" s="2">
        <f>IFERROR(__xludf.DUMMYFUNCTION("""COMPUTED_VALUE"""),45345.66666666667)</f>
        <v>45345.66667</v>
      </c>
      <c r="K9" s="1">
        <f>IFERROR(__xludf.DUMMYFUNCTION("""COMPUTED_VALUE"""),583.63)</f>
        <v>583.63</v>
      </c>
      <c r="M9" s="2">
        <f>IFERROR(__xludf.DUMMYFUNCTION("""COMPUTED_VALUE"""),45345.66666666667)</f>
        <v>45345.66667</v>
      </c>
      <c r="N9" s="1">
        <f>IFERROR(__xludf.DUMMYFUNCTION("""COMPUTED_VALUE"""),2.2927318E7)</f>
        <v>22927318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IFERROR(__xludf.DUMMYFUNCTION("""COMPUTED_VALUE"""),584.77)</f>
        <v>584.77</v>
      </c>
      <c r="D10" s="2">
        <f>IFERROR(__xludf.DUMMYFUNCTION("""COMPUTED_VALUE"""),45352.66666666667)</f>
        <v>45352.66667</v>
      </c>
      <c r="E10" s="1">
        <f>IFERROR(__xludf.DUMMYFUNCTION("""COMPUTED_VALUE"""),592.58)</f>
        <v>592.58</v>
      </c>
      <c r="G10" s="2">
        <f>IFERROR(__xludf.DUMMYFUNCTION("""COMPUTED_VALUE"""),45352.66666666667)</f>
        <v>45352.66667</v>
      </c>
      <c r="H10" s="1">
        <f>IFERROR(__xludf.DUMMYFUNCTION("""COMPUTED_VALUE"""),575.21)</f>
        <v>575.21</v>
      </c>
      <c r="J10" s="2">
        <f>IFERROR(__xludf.DUMMYFUNCTION("""COMPUTED_VALUE"""),45352.66666666667)</f>
        <v>45352.66667</v>
      </c>
      <c r="K10" s="1">
        <f>IFERROR(__xludf.DUMMYFUNCTION("""COMPUTED_VALUE"""),580.54)</f>
        <v>580.54</v>
      </c>
      <c r="M10" s="2">
        <f>IFERROR(__xludf.DUMMYFUNCTION("""COMPUTED_VALUE"""),45352.66666666667)</f>
        <v>45352.66667</v>
      </c>
      <c r="N10" s="1">
        <f>IFERROR(__xludf.DUMMYFUNCTION("""COMPUTED_VALUE"""),3.1257883E7)</f>
        <v>31257883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IFERROR(__xludf.DUMMYFUNCTION("""COMPUTED_VALUE"""),580.97)</f>
        <v>580.97</v>
      </c>
      <c r="D11" s="2">
        <f>IFERROR(__xludf.DUMMYFUNCTION("""COMPUTED_VALUE"""),45359.66666666667)</f>
        <v>45359.66667</v>
      </c>
      <c r="E11" s="1">
        <f>IFERROR(__xludf.DUMMYFUNCTION("""COMPUTED_VALUE"""),591.73)</f>
        <v>591.73</v>
      </c>
      <c r="G11" s="2">
        <f>IFERROR(__xludf.DUMMYFUNCTION("""COMPUTED_VALUE"""),45359.66666666667)</f>
        <v>45359.66667</v>
      </c>
      <c r="H11" s="1">
        <f>IFERROR(__xludf.DUMMYFUNCTION("""COMPUTED_VALUE"""),580.97)</f>
        <v>580.97</v>
      </c>
      <c r="J11" s="2">
        <f>IFERROR(__xludf.DUMMYFUNCTION("""COMPUTED_VALUE"""),45359.66666666667)</f>
        <v>45359.66667</v>
      </c>
      <c r="K11" s="1">
        <f>IFERROR(__xludf.DUMMYFUNCTION("""COMPUTED_VALUE"""),587.91)</f>
        <v>587.91</v>
      </c>
      <c r="M11" s="2">
        <f>IFERROR(__xludf.DUMMYFUNCTION("""COMPUTED_VALUE"""),45359.66666666667)</f>
        <v>45359.66667</v>
      </c>
      <c r="N11" s="1">
        <f>IFERROR(__xludf.DUMMYFUNCTION("""COMPUTED_VALUE"""),2.3861457E7)</f>
        <v>23861457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IFERROR(__xludf.DUMMYFUNCTION("""COMPUTED_VALUE"""),587.56)</f>
        <v>587.56</v>
      </c>
      <c r="D12" s="2">
        <f>IFERROR(__xludf.DUMMYFUNCTION("""COMPUTED_VALUE"""),45366.66666666667)</f>
        <v>45366.66667</v>
      </c>
      <c r="E12" s="1">
        <f>IFERROR(__xludf.DUMMYFUNCTION("""COMPUTED_VALUE"""),593.21)</f>
        <v>593.21</v>
      </c>
      <c r="G12" s="2">
        <f>IFERROR(__xludf.DUMMYFUNCTION("""COMPUTED_VALUE"""),45366.66666666667)</f>
        <v>45366.66667</v>
      </c>
      <c r="H12" s="1">
        <f>IFERROR(__xludf.DUMMYFUNCTION("""COMPUTED_VALUE"""),583.13)</f>
        <v>583.13</v>
      </c>
      <c r="J12" s="2">
        <f>IFERROR(__xludf.DUMMYFUNCTION("""COMPUTED_VALUE"""),45366.66666666667)</f>
        <v>45366.66667</v>
      </c>
      <c r="K12" s="1">
        <f>IFERROR(__xludf.DUMMYFUNCTION("""COMPUTED_VALUE"""),589.49)</f>
        <v>589.49</v>
      </c>
      <c r="M12" s="2">
        <f>IFERROR(__xludf.DUMMYFUNCTION("""COMPUTED_VALUE"""),45366.66666666667)</f>
        <v>45366.66667</v>
      </c>
      <c r="N12" s="1">
        <f>IFERROR(__xludf.DUMMYFUNCTION("""COMPUTED_VALUE"""),2.8285672E7)</f>
        <v>28285672</v>
      </c>
    </row>
    <row r="13">
      <c r="A13" s="2">
        <f>IFERROR(__xludf.DUMMYFUNCTION("""COMPUTED_VALUE"""),45373.66666666667)</f>
        <v>45373.66667</v>
      </c>
      <c r="B13" s="1">
        <f>IFERROR(__xludf.DUMMYFUNCTION("""COMPUTED_VALUE"""),590.31)</f>
        <v>590.31</v>
      </c>
      <c r="D13" s="2">
        <f>IFERROR(__xludf.DUMMYFUNCTION("""COMPUTED_VALUE"""),45373.66666666667)</f>
        <v>45373.66667</v>
      </c>
      <c r="E13" s="1">
        <f>IFERROR(__xludf.DUMMYFUNCTION("""COMPUTED_VALUE"""),601.07)</f>
        <v>601.07</v>
      </c>
      <c r="G13" s="2">
        <f>IFERROR(__xludf.DUMMYFUNCTION("""COMPUTED_VALUE"""),45373.66666666667)</f>
        <v>45373.66667</v>
      </c>
      <c r="H13" s="1">
        <f>IFERROR(__xludf.DUMMYFUNCTION("""COMPUTED_VALUE"""),589.66)</f>
        <v>589.66</v>
      </c>
      <c r="J13" s="2">
        <f>IFERROR(__xludf.DUMMYFUNCTION("""COMPUTED_VALUE"""),45373.66666666667)</f>
        <v>45373.66667</v>
      </c>
      <c r="K13" s="1">
        <f>IFERROR(__xludf.DUMMYFUNCTION("""COMPUTED_VALUE"""),598.75)</f>
        <v>598.75</v>
      </c>
      <c r="M13" s="2">
        <f>IFERROR(__xludf.DUMMYFUNCTION("""COMPUTED_VALUE"""),45373.66666666667)</f>
        <v>45373.66667</v>
      </c>
      <c r="N13" s="1">
        <f>IFERROR(__xludf.DUMMYFUNCTION("""COMPUTED_VALUE"""),2.7497248E7)</f>
        <v>27497248</v>
      </c>
    </row>
    <row r="14">
      <c r="A14" s="2">
        <f>IFERROR(__xludf.DUMMYFUNCTION("""COMPUTED_VALUE"""),45379.66666666667)</f>
        <v>45379.66667</v>
      </c>
      <c r="B14" s="1">
        <f>IFERROR(__xludf.DUMMYFUNCTION("""COMPUTED_VALUE"""),598.52)</f>
        <v>598.52</v>
      </c>
      <c r="D14" s="2">
        <f>IFERROR(__xludf.DUMMYFUNCTION("""COMPUTED_VALUE"""),45379.66666666667)</f>
        <v>45379.66667</v>
      </c>
      <c r="E14" s="1">
        <f>IFERROR(__xludf.DUMMYFUNCTION("""COMPUTED_VALUE"""),605.53)</f>
        <v>605.53</v>
      </c>
      <c r="G14" s="2">
        <f>IFERROR(__xludf.DUMMYFUNCTION("""COMPUTED_VALUE"""),45379.66666666667)</f>
        <v>45379.66667</v>
      </c>
      <c r="H14" s="1">
        <f>IFERROR(__xludf.DUMMYFUNCTION("""COMPUTED_VALUE"""),597.41)</f>
        <v>597.41</v>
      </c>
      <c r="J14" s="2">
        <f>IFERROR(__xludf.DUMMYFUNCTION("""COMPUTED_VALUE"""),45379.66666666667)</f>
        <v>45379.66667</v>
      </c>
      <c r="K14" s="1">
        <f>IFERROR(__xludf.DUMMYFUNCTION("""COMPUTED_VALUE"""),602.63)</f>
        <v>602.63</v>
      </c>
      <c r="M14" s="2">
        <f>IFERROR(__xludf.DUMMYFUNCTION("""COMPUTED_VALUE"""),45379.66666666667)</f>
        <v>45379.66667</v>
      </c>
      <c r="N14" s="1">
        <f>IFERROR(__xludf.DUMMYFUNCTION("""COMPUTED_VALUE"""),2.1228392E7)</f>
        <v>21228392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IFERROR(__xludf.DUMMYFUNCTION("""COMPUTED_VALUE"""),602.63)</f>
        <v>602.63</v>
      </c>
      <c r="D15" s="2">
        <f>IFERROR(__xludf.DUMMYFUNCTION("""COMPUTED_VALUE"""),45387.66666666667)</f>
        <v>45387.66667</v>
      </c>
      <c r="E15" s="1">
        <f>IFERROR(__xludf.DUMMYFUNCTION("""COMPUTED_VALUE"""),602.63)</f>
        <v>602.63</v>
      </c>
      <c r="G15" s="2">
        <f>IFERROR(__xludf.DUMMYFUNCTION("""COMPUTED_VALUE"""),45387.66666666667)</f>
        <v>45387.66667</v>
      </c>
      <c r="H15" s="1">
        <f>IFERROR(__xludf.DUMMYFUNCTION("""COMPUTED_VALUE"""),587.98)</f>
        <v>587.98</v>
      </c>
      <c r="J15" s="2">
        <f>IFERROR(__xludf.DUMMYFUNCTION("""COMPUTED_VALUE"""),45387.66666666667)</f>
        <v>45387.66667</v>
      </c>
      <c r="K15" s="1">
        <f>IFERROR(__xludf.DUMMYFUNCTION("""COMPUTED_VALUE"""),591.35)</f>
        <v>591.35</v>
      </c>
      <c r="M15" s="2">
        <f>IFERROR(__xludf.DUMMYFUNCTION("""COMPUTED_VALUE"""),45387.66666666667)</f>
        <v>45387.66667</v>
      </c>
      <c r="N15" s="1">
        <f>IFERROR(__xludf.DUMMYFUNCTION("""COMPUTED_VALUE"""),2.9136632E7)</f>
        <v>29136632</v>
      </c>
    </row>
    <row r="16">
      <c r="A16" s="2">
        <f>IFERROR(__xludf.DUMMYFUNCTION("""COMPUTED_VALUE"""),45394.66666666667)</f>
        <v>45394.66667</v>
      </c>
      <c r="B16" s="1">
        <f>IFERROR(__xludf.DUMMYFUNCTION("""COMPUTED_VALUE"""),591.41)</f>
        <v>591.41</v>
      </c>
      <c r="D16" s="2">
        <f>IFERROR(__xludf.DUMMYFUNCTION("""COMPUTED_VALUE"""),45394.66666666667)</f>
        <v>45394.66667</v>
      </c>
      <c r="E16" s="1">
        <f>IFERROR(__xludf.DUMMYFUNCTION("""COMPUTED_VALUE"""),595.48)</f>
        <v>595.48</v>
      </c>
      <c r="G16" s="2">
        <f>IFERROR(__xludf.DUMMYFUNCTION("""COMPUTED_VALUE"""),45394.66666666667)</f>
        <v>45394.66667</v>
      </c>
      <c r="H16" s="1">
        <f>IFERROR(__xludf.DUMMYFUNCTION("""COMPUTED_VALUE"""),585.45)</f>
        <v>585.45</v>
      </c>
      <c r="J16" s="2">
        <f>IFERROR(__xludf.DUMMYFUNCTION("""COMPUTED_VALUE"""),45394.66666666667)</f>
        <v>45394.66667</v>
      </c>
      <c r="K16" s="1">
        <f>IFERROR(__xludf.DUMMYFUNCTION("""COMPUTED_VALUE"""),587.58)</f>
        <v>587.58</v>
      </c>
      <c r="M16" s="2">
        <f>IFERROR(__xludf.DUMMYFUNCTION("""COMPUTED_VALUE"""),45394.66666666667)</f>
        <v>45394.66667</v>
      </c>
      <c r="N16" s="1">
        <f>IFERROR(__xludf.DUMMYFUNCTION("""COMPUTED_VALUE"""),2.5045721E7)</f>
        <v>25045721</v>
      </c>
    </row>
    <row r="17">
      <c r="A17" s="2">
        <f>IFERROR(__xludf.DUMMYFUNCTION("""COMPUTED_VALUE"""),45401.66666666667)</f>
        <v>45401.66667</v>
      </c>
      <c r="B17" s="1">
        <f>IFERROR(__xludf.DUMMYFUNCTION("""COMPUTED_VALUE"""),592.28)</f>
        <v>592.28</v>
      </c>
      <c r="D17" s="2">
        <f>IFERROR(__xludf.DUMMYFUNCTION("""COMPUTED_VALUE"""),45401.66666666667)</f>
        <v>45401.66667</v>
      </c>
      <c r="E17" s="1">
        <f>IFERROR(__xludf.DUMMYFUNCTION("""COMPUTED_VALUE"""),595.96)</f>
        <v>595.96</v>
      </c>
      <c r="G17" s="2">
        <f>IFERROR(__xludf.DUMMYFUNCTION("""COMPUTED_VALUE"""),45401.66666666667)</f>
        <v>45401.66667</v>
      </c>
      <c r="H17" s="1">
        <f>IFERROR(__xludf.DUMMYFUNCTION("""COMPUTED_VALUE"""),585.67)</f>
        <v>585.67</v>
      </c>
      <c r="J17" s="2">
        <f>IFERROR(__xludf.DUMMYFUNCTION("""COMPUTED_VALUE"""),45401.66666666667)</f>
        <v>45401.66667</v>
      </c>
      <c r="K17" s="1">
        <f>IFERROR(__xludf.DUMMYFUNCTION("""COMPUTED_VALUE"""),590.81)</f>
        <v>590.81</v>
      </c>
      <c r="M17" s="2">
        <f>IFERROR(__xludf.DUMMYFUNCTION("""COMPUTED_VALUE"""),45401.66666666667)</f>
        <v>45401.66667</v>
      </c>
      <c r="N17" s="1">
        <f>IFERROR(__xludf.DUMMYFUNCTION("""COMPUTED_VALUE"""),3.2499805E7)</f>
        <v>32499805</v>
      </c>
    </row>
    <row r="18">
      <c r="A18" s="2">
        <f>IFERROR(__xludf.DUMMYFUNCTION("""COMPUTED_VALUE"""),45408.66666666667)</f>
        <v>45408.66667</v>
      </c>
      <c r="B18" s="1">
        <f>IFERROR(__xludf.DUMMYFUNCTION("""COMPUTED_VALUE"""),591.44)</f>
        <v>591.44</v>
      </c>
      <c r="D18" s="2">
        <f>IFERROR(__xludf.DUMMYFUNCTION("""COMPUTED_VALUE"""),45408.66666666667)</f>
        <v>45408.66667</v>
      </c>
      <c r="E18" s="1">
        <f>IFERROR(__xludf.DUMMYFUNCTION("""COMPUTED_VALUE"""),606.46)</f>
        <v>606.46</v>
      </c>
      <c r="G18" s="2">
        <f>IFERROR(__xludf.DUMMYFUNCTION("""COMPUTED_VALUE"""),45408.66666666667)</f>
        <v>45408.66667</v>
      </c>
      <c r="H18" s="1">
        <f>IFERROR(__xludf.DUMMYFUNCTION("""COMPUTED_VALUE"""),591.44)</f>
        <v>591.44</v>
      </c>
      <c r="J18" s="2">
        <f>IFERROR(__xludf.DUMMYFUNCTION("""COMPUTED_VALUE"""),45408.66666666667)</f>
        <v>45408.66667</v>
      </c>
      <c r="K18" s="1">
        <f>IFERROR(__xludf.DUMMYFUNCTION("""COMPUTED_VALUE"""),601.25)</f>
        <v>601.25</v>
      </c>
      <c r="M18" s="2">
        <f>IFERROR(__xludf.DUMMYFUNCTION("""COMPUTED_VALUE"""),45408.66666666667)</f>
        <v>45408.66667</v>
      </c>
      <c r="N18" s="1">
        <f>IFERROR(__xludf.DUMMYFUNCTION("""COMPUTED_VALUE"""),3.3094827E7)</f>
        <v>33094827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IFERROR(__xludf.DUMMYFUNCTION("""COMPUTED_VALUE"""),601.85)</f>
        <v>601.85</v>
      </c>
      <c r="D19" s="2">
        <f>IFERROR(__xludf.DUMMYFUNCTION("""COMPUTED_VALUE"""),45415.66666666667)</f>
        <v>45415.66667</v>
      </c>
      <c r="E19" s="1">
        <f>IFERROR(__xludf.DUMMYFUNCTION("""COMPUTED_VALUE"""),607.06)</f>
        <v>607.06</v>
      </c>
      <c r="G19" s="2">
        <f>IFERROR(__xludf.DUMMYFUNCTION("""COMPUTED_VALUE"""),45415.66666666667)</f>
        <v>45415.66667</v>
      </c>
      <c r="H19" s="1">
        <f>IFERROR(__xludf.DUMMYFUNCTION("""COMPUTED_VALUE"""),588.06)</f>
        <v>588.06</v>
      </c>
      <c r="J19" s="2">
        <f>IFERROR(__xludf.DUMMYFUNCTION("""COMPUTED_VALUE"""),45415.66666666667)</f>
        <v>45415.66667</v>
      </c>
      <c r="K19" s="1">
        <f>IFERROR(__xludf.DUMMYFUNCTION("""COMPUTED_VALUE"""),600.28)</f>
        <v>600.28</v>
      </c>
      <c r="M19" s="2">
        <f>IFERROR(__xludf.DUMMYFUNCTION("""COMPUTED_VALUE"""),45415.66666666667)</f>
        <v>45415.66667</v>
      </c>
      <c r="N19" s="1">
        <f>IFERROR(__xludf.DUMMYFUNCTION("""COMPUTED_VALUE"""),3.2869582E7)</f>
        <v>32869582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IFERROR(__xludf.DUMMYFUNCTION("""COMPUTED_VALUE"""),602.52)</f>
        <v>602.52</v>
      </c>
      <c r="D20" s="2">
        <f>IFERROR(__xludf.DUMMYFUNCTION("""COMPUTED_VALUE"""),45422.66666666667)</f>
        <v>45422.66667</v>
      </c>
      <c r="E20" s="1">
        <f>IFERROR(__xludf.DUMMYFUNCTION("""COMPUTED_VALUE"""),611.86)</f>
        <v>611.86</v>
      </c>
      <c r="G20" s="2">
        <f>IFERROR(__xludf.DUMMYFUNCTION("""COMPUTED_VALUE"""),45422.66666666667)</f>
        <v>45422.66667</v>
      </c>
      <c r="H20" s="1">
        <f>IFERROR(__xludf.DUMMYFUNCTION("""COMPUTED_VALUE"""),602.52)</f>
        <v>602.52</v>
      </c>
      <c r="J20" s="2">
        <f>IFERROR(__xludf.DUMMYFUNCTION("""COMPUTED_VALUE"""),45422.66666666667)</f>
        <v>45422.66667</v>
      </c>
      <c r="K20" s="1">
        <f>IFERROR(__xludf.DUMMYFUNCTION("""COMPUTED_VALUE"""),610.76)</f>
        <v>610.76</v>
      </c>
      <c r="M20" s="2">
        <f>IFERROR(__xludf.DUMMYFUNCTION("""COMPUTED_VALUE"""),45422.66666666667)</f>
        <v>45422.66667</v>
      </c>
      <c r="N20" s="1">
        <f>IFERROR(__xludf.DUMMYFUNCTION("""COMPUTED_VALUE"""),2.2980778E7)</f>
        <v>22980778</v>
      </c>
    </row>
    <row r="21">
      <c r="A21" s="2">
        <f>IFERROR(__xludf.DUMMYFUNCTION("""COMPUTED_VALUE"""),45429.66666666667)</f>
        <v>45429.66667</v>
      </c>
      <c r="B21" s="1">
        <f>IFERROR(__xludf.DUMMYFUNCTION("""COMPUTED_VALUE"""),610.66)</f>
        <v>610.66</v>
      </c>
      <c r="D21" s="2">
        <f>IFERROR(__xludf.DUMMYFUNCTION("""COMPUTED_VALUE"""),45429.66666666667)</f>
        <v>45429.66667</v>
      </c>
      <c r="E21" s="1">
        <f>IFERROR(__xludf.DUMMYFUNCTION("""COMPUTED_VALUE"""),613.96)</f>
        <v>613.96</v>
      </c>
      <c r="G21" s="2">
        <f>IFERROR(__xludf.DUMMYFUNCTION("""COMPUTED_VALUE"""),45429.66666666667)</f>
        <v>45429.66667</v>
      </c>
      <c r="H21" s="1">
        <f>IFERROR(__xludf.DUMMYFUNCTION("""COMPUTED_VALUE"""),605.65)</f>
        <v>605.65</v>
      </c>
      <c r="J21" s="2">
        <f>IFERROR(__xludf.DUMMYFUNCTION("""COMPUTED_VALUE"""),45429.66666666667)</f>
        <v>45429.66667</v>
      </c>
      <c r="K21" s="1">
        <f>IFERROR(__xludf.DUMMYFUNCTION("""COMPUTED_VALUE"""),611.7)</f>
        <v>611.7</v>
      </c>
      <c r="M21" s="2">
        <f>IFERROR(__xludf.DUMMYFUNCTION("""COMPUTED_VALUE"""),45429.66666666667)</f>
        <v>45429.66667</v>
      </c>
      <c r="N21" s="1">
        <f>IFERROR(__xludf.DUMMYFUNCTION("""COMPUTED_VALUE"""),2.3697113E7)</f>
        <v>23697113</v>
      </c>
    </row>
    <row r="22">
      <c r="A22" s="2">
        <f>IFERROR(__xludf.DUMMYFUNCTION("""COMPUTED_VALUE"""),45436.66666666667)</f>
        <v>45436.66667</v>
      </c>
      <c r="B22" s="1">
        <f>IFERROR(__xludf.DUMMYFUNCTION("""COMPUTED_VALUE"""),611.29)</f>
        <v>611.29</v>
      </c>
      <c r="D22" s="2">
        <f>IFERROR(__xludf.DUMMYFUNCTION("""COMPUTED_VALUE"""),45436.66666666667)</f>
        <v>45436.66667</v>
      </c>
      <c r="E22" s="1">
        <f>IFERROR(__xludf.DUMMYFUNCTION("""COMPUTED_VALUE"""),613.58)</f>
        <v>613.58</v>
      </c>
      <c r="G22" s="2">
        <f>IFERROR(__xludf.DUMMYFUNCTION("""COMPUTED_VALUE"""),45436.66666666667)</f>
        <v>45436.66667</v>
      </c>
      <c r="H22" s="1">
        <f>IFERROR(__xludf.DUMMYFUNCTION("""COMPUTED_VALUE"""),605.84)</f>
        <v>605.84</v>
      </c>
      <c r="J22" s="2">
        <f>IFERROR(__xludf.DUMMYFUNCTION("""COMPUTED_VALUE"""),45436.66666666667)</f>
        <v>45436.66667</v>
      </c>
      <c r="K22" s="1">
        <f>IFERROR(__xludf.DUMMYFUNCTION("""COMPUTED_VALUE"""),613.57)</f>
        <v>613.57</v>
      </c>
      <c r="M22" s="2">
        <f>IFERROR(__xludf.DUMMYFUNCTION("""COMPUTED_VALUE"""),45436.66666666667)</f>
        <v>45436.66667</v>
      </c>
      <c r="N22" s="1">
        <f>IFERROR(__xludf.DUMMYFUNCTION("""COMPUTED_VALUE"""),2.2857802E7)</f>
        <v>22857802</v>
      </c>
    </row>
    <row r="23">
      <c r="A23" s="2">
        <f>IFERROR(__xludf.DUMMYFUNCTION("""COMPUTED_VALUE"""),45443.66666666667)</f>
        <v>45443.66667</v>
      </c>
      <c r="B23" s="1">
        <f>IFERROR(__xludf.DUMMYFUNCTION("""COMPUTED_VALUE"""),612.45)</f>
        <v>612.45</v>
      </c>
      <c r="D23" s="2">
        <f>IFERROR(__xludf.DUMMYFUNCTION("""COMPUTED_VALUE"""),45443.66666666667)</f>
        <v>45443.66667</v>
      </c>
      <c r="E23" s="1">
        <f>IFERROR(__xludf.DUMMYFUNCTION("""COMPUTED_VALUE"""),612.45)</f>
        <v>612.45</v>
      </c>
      <c r="G23" s="2">
        <f>IFERROR(__xludf.DUMMYFUNCTION("""COMPUTED_VALUE"""),45443.66666666667)</f>
        <v>45443.66667</v>
      </c>
      <c r="H23" s="1">
        <f>IFERROR(__xludf.DUMMYFUNCTION("""COMPUTED_VALUE"""),595.04)</f>
        <v>595.04</v>
      </c>
      <c r="J23" s="2">
        <f>IFERROR(__xludf.DUMMYFUNCTION("""COMPUTED_VALUE"""),45443.66666666667)</f>
        <v>45443.66667</v>
      </c>
      <c r="K23" s="1">
        <f>IFERROR(__xludf.DUMMYFUNCTION("""COMPUTED_VALUE"""),610.06)</f>
        <v>610.06</v>
      </c>
      <c r="M23" s="2">
        <f>IFERROR(__xludf.DUMMYFUNCTION("""COMPUTED_VALUE"""),45443.66666666667)</f>
        <v>45443.66667</v>
      </c>
      <c r="N23" s="1">
        <f>IFERROR(__xludf.DUMMYFUNCTION("""COMPUTED_VALUE"""),3.4409356E7)</f>
        <v>34409356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IFERROR(__xludf.DUMMYFUNCTION("""COMPUTED_VALUE"""),612.92)</f>
        <v>612.92</v>
      </c>
      <c r="D24" s="2">
        <f>IFERROR(__xludf.DUMMYFUNCTION("""COMPUTED_VALUE"""),45450.66666666667)</f>
        <v>45450.66667</v>
      </c>
      <c r="E24" s="1">
        <f>IFERROR(__xludf.DUMMYFUNCTION("""COMPUTED_VALUE"""),615.35)</f>
        <v>615.35</v>
      </c>
      <c r="G24" s="2">
        <f>IFERROR(__xludf.DUMMYFUNCTION("""COMPUTED_VALUE"""),45450.66666666667)</f>
        <v>45450.66667</v>
      </c>
      <c r="H24" s="1">
        <f>IFERROR(__xludf.DUMMYFUNCTION("""COMPUTED_VALUE"""),594.4)</f>
        <v>594.4</v>
      </c>
      <c r="J24" s="2">
        <f>IFERROR(__xludf.DUMMYFUNCTION("""COMPUTED_VALUE"""),45450.66666666667)</f>
        <v>45450.66667</v>
      </c>
      <c r="K24" s="1">
        <f>IFERROR(__xludf.DUMMYFUNCTION("""COMPUTED_VALUE"""),598.89)</f>
        <v>598.89</v>
      </c>
      <c r="M24" s="2">
        <f>IFERROR(__xludf.DUMMYFUNCTION("""COMPUTED_VALUE"""),45450.66666666667)</f>
        <v>45450.66667</v>
      </c>
      <c r="N24" s="1">
        <f>IFERROR(__xludf.DUMMYFUNCTION("""COMPUTED_VALUE"""),6.8283456E7)</f>
        <v>68283456</v>
      </c>
    </row>
    <row r="25">
      <c r="A25" s="2">
        <f>IFERROR(__xludf.DUMMYFUNCTION("""COMPUTED_VALUE"""),45457.66666666667)</f>
        <v>45457.66667</v>
      </c>
      <c r="B25" s="1">
        <f>IFERROR(__xludf.DUMMYFUNCTION("""COMPUTED_VALUE"""),598.54)</f>
        <v>598.54</v>
      </c>
      <c r="D25" s="2">
        <f>IFERROR(__xludf.DUMMYFUNCTION("""COMPUTED_VALUE"""),45457.66666666667)</f>
        <v>45457.66667</v>
      </c>
      <c r="E25" s="1">
        <f>IFERROR(__xludf.DUMMYFUNCTION("""COMPUTED_VALUE"""),608.31)</f>
        <v>608.31</v>
      </c>
      <c r="G25" s="2">
        <f>IFERROR(__xludf.DUMMYFUNCTION("""COMPUTED_VALUE"""),45457.66666666667)</f>
        <v>45457.66667</v>
      </c>
      <c r="H25" s="1">
        <f>IFERROR(__xludf.DUMMYFUNCTION("""COMPUTED_VALUE"""),597.1)</f>
        <v>597.1</v>
      </c>
      <c r="J25" s="2">
        <f>IFERROR(__xludf.DUMMYFUNCTION("""COMPUTED_VALUE"""),45457.66666666667)</f>
        <v>45457.66667</v>
      </c>
      <c r="K25" s="1">
        <f>IFERROR(__xludf.DUMMYFUNCTION("""COMPUTED_VALUE"""),607.71)</f>
        <v>607.71</v>
      </c>
      <c r="M25" s="2">
        <f>IFERROR(__xludf.DUMMYFUNCTION("""COMPUTED_VALUE"""),45457.66666666667)</f>
        <v>45457.66667</v>
      </c>
      <c r="N25" s="1">
        <f>IFERROR(__xludf.DUMMYFUNCTION("""COMPUTED_VALUE"""),3.0974007E7)</f>
        <v>30974007</v>
      </c>
    </row>
    <row r="26">
      <c r="A26" s="2">
        <f>IFERROR(__xludf.DUMMYFUNCTION("""COMPUTED_VALUE"""),45464.66666666667)</f>
        <v>45464.66667</v>
      </c>
      <c r="B26" s="1">
        <f>IFERROR(__xludf.DUMMYFUNCTION("""COMPUTED_VALUE"""),606.22)</f>
        <v>606.22</v>
      </c>
      <c r="D26" s="2">
        <f>IFERROR(__xludf.DUMMYFUNCTION("""COMPUTED_VALUE"""),45464.66666666667)</f>
        <v>45464.66667</v>
      </c>
      <c r="E26" s="1">
        <f>IFERROR(__xludf.DUMMYFUNCTION("""COMPUTED_VALUE"""),618.46)</f>
        <v>618.46</v>
      </c>
      <c r="G26" s="2">
        <f>IFERROR(__xludf.DUMMYFUNCTION("""COMPUTED_VALUE"""),45464.66666666667)</f>
        <v>45464.66667</v>
      </c>
      <c r="H26" s="1">
        <f>IFERROR(__xludf.DUMMYFUNCTION("""COMPUTED_VALUE"""),604.43)</f>
        <v>604.43</v>
      </c>
      <c r="J26" s="2">
        <f>IFERROR(__xludf.DUMMYFUNCTION("""COMPUTED_VALUE"""),45464.66666666667)</f>
        <v>45464.66667</v>
      </c>
      <c r="K26" s="1">
        <f>IFERROR(__xludf.DUMMYFUNCTION("""COMPUTED_VALUE"""),617.16)</f>
        <v>617.16</v>
      </c>
      <c r="M26" s="2">
        <f>IFERROR(__xludf.DUMMYFUNCTION("""COMPUTED_VALUE"""),45464.66666666667)</f>
        <v>45464.66667</v>
      </c>
      <c r="N26" s="1">
        <f>IFERROR(__xludf.DUMMYFUNCTION("""COMPUTED_VALUE"""),2.8718394E7)</f>
        <v>28718394</v>
      </c>
    </row>
    <row r="27">
      <c r="A27" s="2">
        <f>IFERROR(__xludf.DUMMYFUNCTION("""COMPUTED_VALUE"""),45471.66666666667)</f>
        <v>45471.66667</v>
      </c>
      <c r="B27" s="1">
        <f>IFERROR(__xludf.DUMMYFUNCTION("""COMPUTED_VALUE"""),619.63)</f>
        <v>619.63</v>
      </c>
      <c r="D27" s="2">
        <f>IFERROR(__xludf.DUMMYFUNCTION("""COMPUTED_VALUE"""),45471.66666666667)</f>
        <v>45471.66667</v>
      </c>
      <c r="E27" s="1">
        <f>IFERROR(__xludf.DUMMYFUNCTION("""COMPUTED_VALUE"""),627.63)</f>
        <v>627.63</v>
      </c>
      <c r="G27" s="2">
        <f>IFERROR(__xludf.DUMMYFUNCTION("""COMPUTED_VALUE"""),45471.66666666667)</f>
        <v>45471.66667</v>
      </c>
      <c r="H27" s="1">
        <f>IFERROR(__xludf.DUMMYFUNCTION("""COMPUTED_VALUE"""),618.65)</f>
        <v>618.65</v>
      </c>
      <c r="J27" s="2">
        <f>IFERROR(__xludf.DUMMYFUNCTION("""COMPUTED_VALUE"""),45471.66666666667)</f>
        <v>45471.66667</v>
      </c>
      <c r="K27" s="1">
        <f>IFERROR(__xludf.DUMMYFUNCTION("""COMPUTED_VALUE"""),621.1)</f>
        <v>621.1</v>
      </c>
      <c r="M27" s="2">
        <f>IFERROR(__xludf.DUMMYFUNCTION("""COMPUTED_VALUE"""),45471.66666666667)</f>
        <v>45471.66667</v>
      </c>
      <c r="N27" s="1">
        <f>IFERROR(__xludf.DUMMYFUNCTION("""COMPUTED_VALUE"""),4.3439904E7)</f>
        <v>43439904</v>
      </c>
    </row>
    <row r="28">
      <c r="A28" s="2">
        <f>IFERROR(__xludf.DUMMYFUNCTION("""COMPUTED_VALUE"""),45478.66666666667)</f>
        <v>45478.66667</v>
      </c>
      <c r="B28" s="1">
        <f>IFERROR(__xludf.DUMMYFUNCTION("""COMPUTED_VALUE"""),621.17)</f>
        <v>621.17</v>
      </c>
      <c r="D28" s="2">
        <f>IFERROR(__xludf.DUMMYFUNCTION("""COMPUTED_VALUE"""),45478.66666666667)</f>
        <v>45478.66667</v>
      </c>
      <c r="E28" s="1">
        <f>IFERROR(__xludf.DUMMYFUNCTION("""COMPUTED_VALUE"""),623.41)</f>
        <v>623.41</v>
      </c>
      <c r="G28" s="2">
        <f>IFERROR(__xludf.DUMMYFUNCTION("""COMPUTED_VALUE"""),45478.66666666667)</f>
        <v>45478.66667</v>
      </c>
      <c r="H28" s="1">
        <f>IFERROR(__xludf.DUMMYFUNCTION("""COMPUTED_VALUE"""),607.64)</f>
        <v>607.64</v>
      </c>
      <c r="J28" s="2">
        <f>IFERROR(__xludf.DUMMYFUNCTION("""COMPUTED_VALUE"""),45478.66666666667)</f>
        <v>45478.66667</v>
      </c>
      <c r="K28" s="1">
        <f>IFERROR(__xludf.DUMMYFUNCTION("""COMPUTED_VALUE"""),616.49)</f>
        <v>616.49</v>
      </c>
      <c r="M28" s="2">
        <f>IFERROR(__xludf.DUMMYFUNCTION("""COMPUTED_VALUE"""),45478.66666666667)</f>
        <v>45478.66667</v>
      </c>
      <c r="N28" s="1">
        <f>IFERROR(__xludf.DUMMYFUNCTION("""COMPUTED_VALUE"""),2.4397107E7)</f>
        <v>24397107</v>
      </c>
    </row>
    <row r="29">
      <c r="A29" s="2">
        <f>IFERROR(__xludf.DUMMYFUNCTION("""COMPUTED_VALUE"""),45485.66666666667)</f>
        <v>45485.66667</v>
      </c>
      <c r="B29" s="1">
        <f>IFERROR(__xludf.DUMMYFUNCTION("""COMPUTED_VALUE"""),617.15)</f>
        <v>617.15</v>
      </c>
      <c r="D29" s="2">
        <f>IFERROR(__xludf.DUMMYFUNCTION("""COMPUTED_VALUE"""),45485.66666666667)</f>
        <v>45485.66667</v>
      </c>
      <c r="E29" s="1">
        <f>IFERROR(__xludf.DUMMYFUNCTION("""COMPUTED_VALUE"""),631.34)</f>
        <v>631.34</v>
      </c>
      <c r="G29" s="2">
        <f>IFERROR(__xludf.DUMMYFUNCTION("""COMPUTED_VALUE"""),45485.66666666667)</f>
        <v>45485.66667</v>
      </c>
      <c r="H29" s="1">
        <f>IFERROR(__xludf.DUMMYFUNCTION("""COMPUTED_VALUE"""),613.9)</f>
        <v>613.9</v>
      </c>
      <c r="J29" s="2">
        <f>IFERROR(__xludf.DUMMYFUNCTION("""COMPUTED_VALUE"""),45485.66666666667)</f>
        <v>45485.66667</v>
      </c>
      <c r="K29" s="1">
        <f>IFERROR(__xludf.DUMMYFUNCTION("""COMPUTED_VALUE"""),628.91)</f>
        <v>628.91</v>
      </c>
      <c r="M29" s="2">
        <f>IFERROR(__xludf.DUMMYFUNCTION("""COMPUTED_VALUE"""),45485.66666666667)</f>
        <v>45485.66667</v>
      </c>
      <c r="N29" s="1">
        <f>IFERROR(__xludf.DUMMYFUNCTION("""COMPUTED_VALUE"""),2.5204609E7)</f>
        <v>25204609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IFERROR(__xludf.DUMMYFUNCTION("""COMPUTED_VALUE"""),629.05)</f>
        <v>629.05</v>
      </c>
      <c r="D30" s="2">
        <f>IFERROR(__xludf.DUMMYFUNCTION("""COMPUTED_VALUE"""),45492.66666666667)</f>
        <v>45492.66667</v>
      </c>
      <c r="E30" s="1">
        <f>IFERROR(__xludf.DUMMYFUNCTION("""COMPUTED_VALUE"""),649.53)</f>
        <v>649.53</v>
      </c>
      <c r="G30" s="2">
        <f>IFERROR(__xludf.DUMMYFUNCTION("""COMPUTED_VALUE"""),45492.66666666667)</f>
        <v>45492.66667</v>
      </c>
      <c r="H30" s="1">
        <f>IFERROR(__xludf.DUMMYFUNCTION("""COMPUTED_VALUE"""),628.49)</f>
        <v>628.49</v>
      </c>
      <c r="J30" s="2">
        <f>IFERROR(__xludf.DUMMYFUNCTION("""COMPUTED_VALUE"""),45492.66666666667)</f>
        <v>45492.66667</v>
      </c>
      <c r="K30" s="1">
        <f>IFERROR(__xludf.DUMMYFUNCTION("""COMPUTED_VALUE"""),643.36)</f>
        <v>643.36</v>
      </c>
      <c r="M30" s="2">
        <f>IFERROR(__xludf.DUMMYFUNCTION("""COMPUTED_VALUE"""),45492.66666666667)</f>
        <v>45492.66667</v>
      </c>
      <c r="N30" s="1">
        <f>IFERROR(__xludf.DUMMYFUNCTION("""COMPUTED_VALUE"""),2.6436876E7)</f>
        <v>26436876</v>
      </c>
    </row>
    <row r="31">
      <c r="A31" s="2">
        <f>IFERROR(__xludf.DUMMYFUNCTION("""COMPUTED_VALUE"""),45499.66666666667)</f>
        <v>45499.66667</v>
      </c>
      <c r="B31" s="1">
        <f>IFERROR(__xludf.DUMMYFUNCTION("""COMPUTED_VALUE"""),642.1)</f>
        <v>642.1</v>
      </c>
      <c r="D31" s="2">
        <f>IFERROR(__xludf.DUMMYFUNCTION("""COMPUTED_VALUE"""),45499.66666666667)</f>
        <v>45499.66667</v>
      </c>
      <c r="E31" s="1">
        <f>IFERROR(__xludf.DUMMYFUNCTION("""COMPUTED_VALUE"""),648.93)</f>
        <v>648.93</v>
      </c>
      <c r="G31" s="2">
        <f>IFERROR(__xludf.DUMMYFUNCTION("""COMPUTED_VALUE"""),45499.66666666667)</f>
        <v>45499.66667</v>
      </c>
      <c r="H31" s="1">
        <f>IFERROR(__xludf.DUMMYFUNCTION("""COMPUTED_VALUE"""),602.49)</f>
        <v>602.49</v>
      </c>
      <c r="J31" s="2">
        <f>IFERROR(__xludf.DUMMYFUNCTION("""COMPUTED_VALUE"""),45499.66666666667)</f>
        <v>45499.66667</v>
      </c>
      <c r="K31" s="1">
        <f>IFERROR(__xludf.DUMMYFUNCTION("""COMPUTED_VALUE"""),604.27)</f>
        <v>604.27</v>
      </c>
      <c r="M31" s="2">
        <f>IFERROR(__xludf.DUMMYFUNCTION("""COMPUTED_VALUE"""),45499.66666666667)</f>
        <v>45499.66667</v>
      </c>
      <c r="N31" s="1">
        <f>IFERROR(__xludf.DUMMYFUNCTION("""COMPUTED_VALUE"""),3.5194948E7)</f>
        <v>35194948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IFERROR(__xludf.DUMMYFUNCTION("""COMPUTED_VALUE"""),608.35)</f>
        <v>608.35</v>
      </c>
      <c r="D32" s="2">
        <f>IFERROR(__xludf.DUMMYFUNCTION("""COMPUTED_VALUE"""),45506.66666666667)</f>
        <v>45506.66667</v>
      </c>
      <c r="E32" s="1">
        <f>IFERROR(__xludf.DUMMYFUNCTION("""COMPUTED_VALUE"""),634.08)</f>
        <v>634.08</v>
      </c>
      <c r="G32" s="2">
        <f>IFERROR(__xludf.DUMMYFUNCTION("""COMPUTED_VALUE"""),45506.66666666667)</f>
        <v>45506.66667</v>
      </c>
      <c r="H32" s="1">
        <f>IFERROR(__xludf.DUMMYFUNCTION("""COMPUTED_VALUE"""),606.51)</f>
        <v>606.51</v>
      </c>
      <c r="J32" s="2">
        <f>IFERROR(__xludf.DUMMYFUNCTION("""COMPUTED_VALUE"""),45506.66666666667)</f>
        <v>45506.66667</v>
      </c>
      <c r="K32" s="1">
        <f>IFERROR(__xludf.DUMMYFUNCTION("""COMPUTED_VALUE"""),632.5)</f>
        <v>632.5</v>
      </c>
      <c r="M32" s="2">
        <f>IFERROR(__xludf.DUMMYFUNCTION("""COMPUTED_VALUE"""),45506.66666666667)</f>
        <v>45506.66667</v>
      </c>
      <c r="N32" s="1">
        <f>IFERROR(__xludf.DUMMYFUNCTION("""COMPUTED_VALUE"""),3.4360251E7)</f>
        <v>34360251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IFERROR(__xludf.DUMMYFUNCTION("""COMPUTED_VALUE"""),629.03)</f>
        <v>629.03</v>
      </c>
      <c r="D33" s="2">
        <f>IFERROR(__xludf.DUMMYFUNCTION("""COMPUTED_VALUE"""),45513.66666666667)</f>
        <v>45513.66667</v>
      </c>
      <c r="E33" s="1">
        <f>IFERROR(__xludf.DUMMYFUNCTION("""COMPUTED_VALUE"""),636.13)</f>
        <v>636.13</v>
      </c>
      <c r="G33" s="2">
        <f>IFERROR(__xludf.DUMMYFUNCTION("""COMPUTED_VALUE"""),45513.66666666667)</f>
        <v>45513.66667</v>
      </c>
      <c r="H33" s="1">
        <f>IFERROR(__xludf.DUMMYFUNCTION("""COMPUTED_VALUE"""),613.54)</f>
        <v>613.54</v>
      </c>
      <c r="J33" s="2">
        <f>IFERROR(__xludf.DUMMYFUNCTION("""COMPUTED_VALUE"""),45513.66666666667)</f>
        <v>45513.66667</v>
      </c>
      <c r="K33" s="1">
        <f>IFERROR(__xludf.DUMMYFUNCTION("""COMPUTED_VALUE"""),630.04)</f>
        <v>630.04</v>
      </c>
      <c r="M33" s="2">
        <f>IFERROR(__xludf.DUMMYFUNCTION("""COMPUTED_VALUE"""),45513.66666666667)</f>
        <v>45513.66667</v>
      </c>
      <c r="N33" s="1">
        <f>IFERROR(__xludf.DUMMYFUNCTION("""COMPUTED_VALUE"""),3.3342513E7)</f>
        <v>33342513</v>
      </c>
    </row>
    <row r="34">
      <c r="A34" s="2">
        <f>IFERROR(__xludf.DUMMYFUNCTION("""COMPUTED_VALUE"""),45520.66666666667)</f>
        <v>45520.66667</v>
      </c>
      <c r="B34" s="1">
        <f>IFERROR(__xludf.DUMMYFUNCTION("""COMPUTED_VALUE"""),630.52)</f>
        <v>630.52</v>
      </c>
      <c r="D34" s="2">
        <f>IFERROR(__xludf.DUMMYFUNCTION("""COMPUTED_VALUE"""),45520.66666666667)</f>
        <v>45520.66667</v>
      </c>
      <c r="E34" s="1">
        <f>IFERROR(__xludf.DUMMYFUNCTION("""COMPUTED_VALUE"""),638.79)</f>
        <v>638.79</v>
      </c>
      <c r="G34" s="2">
        <f>IFERROR(__xludf.DUMMYFUNCTION("""COMPUTED_VALUE"""),45520.66666666667)</f>
        <v>45520.66667</v>
      </c>
      <c r="H34" s="1">
        <f>IFERROR(__xludf.DUMMYFUNCTION("""COMPUTED_VALUE"""),624.31)</f>
        <v>624.31</v>
      </c>
      <c r="J34" s="2">
        <f>IFERROR(__xludf.DUMMYFUNCTION("""COMPUTED_VALUE"""),45520.66666666667)</f>
        <v>45520.66667</v>
      </c>
      <c r="K34" s="1">
        <f>IFERROR(__xludf.DUMMYFUNCTION("""COMPUTED_VALUE"""),635.09)</f>
        <v>635.09</v>
      </c>
      <c r="M34" s="2">
        <f>IFERROR(__xludf.DUMMYFUNCTION("""COMPUTED_VALUE"""),45520.66666666667)</f>
        <v>45520.66667</v>
      </c>
      <c r="N34" s="1">
        <f>IFERROR(__xludf.DUMMYFUNCTION("""COMPUTED_VALUE"""),2.2178382E7)</f>
        <v>22178382</v>
      </c>
    </row>
    <row r="35">
      <c r="A35" s="2">
        <f>IFERROR(__xludf.DUMMYFUNCTION("""COMPUTED_VALUE"""),45527.66666666667)</f>
        <v>45527.66667</v>
      </c>
      <c r="B35" s="1">
        <f>IFERROR(__xludf.DUMMYFUNCTION("""COMPUTED_VALUE"""),635.96)</f>
        <v>635.96</v>
      </c>
      <c r="D35" s="2">
        <f>IFERROR(__xludf.DUMMYFUNCTION("""COMPUTED_VALUE"""),45527.66666666667)</f>
        <v>45527.66667</v>
      </c>
      <c r="E35" s="1">
        <f>IFERROR(__xludf.DUMMYFUNCTION("""COMPUTED_VALUE"""),650.71)</f>
        <v>650.71</v>
      </c>
      <c r="G35" s="2">
        <f>IFERROR(__xludf.DUMMYFUNCTION("""COMPUTED_VALUE"""),45527.66666666667)</f>
        <v>45527.66667</v>
      </c>
      <c r="H35" s="1">
        <f>IFERROR(__xludf.DUMMYFUNCTION("""COMPUTED_VALUE"""),635.32)</f>
        <v>635.32</v>
      </c>
      <c r="J35" s="2">
        <f>IFERROR(__xludf.DUMMYFUNCTION("""COMPUTED_VALUE"""),45527.66666666667)</f>
        <v>45527.66667</v>
      </c>
      <c r="K35" s="1">
        <f>IFERROR(__xludf.DUMMYFUNCTION("""COMPUTED_VALUE"""),649.03)</f>
        <v>649.03</v>
      </c>
      <c r="M35" s="2">
        <f>IFERROR(__xludf.DUMMYFUNCTION("""COMPUTED_VALUE"""),45527.66666666667)</f>
        <v>45527.66667</v>
      </c>
      <c r="N35" s="1">
        <f>IFERROR(__xludf.DUMMYFUNCTION("""COMPUTED_VALUE"""),2.0460495E7)</f>
        <v>20460495</v>
      </c>
    </row>
    <row r="36">
      <c r="A36" s="2">
        <f>IFERROR(__xludf.DUMMYFUNCTION("""COMPUTED_VALUE"""),45534.66666666667)</f>
        <v>45534.66667</v>
      </c>
      <c r="B36" s="1">
        <f>IFERROR(__xludf.DUMMYFUNCTION("""COMPUTED_VALUE"""),650.79)</f>
        <v>650.79</v>
      </c>
      <c r="D36" s="2">
        <f>IFERROR(__xludf.DUMMYFUNCTION("""COMPUTED_VALUE"""),45534.66666666667)</f>
        <v>45534.66667</v>
      </c>
      <c r="E36" s="1">
        <f>IFERROR(__xludf.DUMMYFUNCTION("""COMPUTED_VALUE"""),654.63)</f>
        <v>654.63</v>
      </c>
      <c r="G36" s="2">
        <f>IFERROR(__xludf.DUMMYFUNCTION("""COMPUTED_VALUE"""),45534.66666666667)</f>
        <v>45534.66667</v>
      </c>
      <c r="H36" s="1">
        <f>IFERROR(__xludf.DUMMYFUNCTION("""COMPUTED_VALUE"""),645.44)</f>
        <v>645.44</v>
      </c>
      <c r="J36" s="2">
        <f>IFERROR(__xludf.DUMMYFUNCTION("""COMPUTED_VALUE"""),45534.66666666667)</f>
        <v>45534.66667</v>
      </c>
      <c r="K36" s="1">
        <f>IFERROR(__xludf.DUMMYFUNCTION("""COMPUTED_VALUE"""),654.59)</f>
        <v>654.59</v>
      </c>
      <c r="M36" s="2">
        <f>IFERROR(__xludf.DUMMYFUNCTION("""COMPUTED_VALUE"""),45534.66666666667)</f>
        <v>45534.66667</v>
      </c>
      <c r="N36" s="1">
        <f>IFERROR(__xludf.DUMMYFUNCTION("""COMPUTED_VALUE"""),2.3278113E7)</f>
        <v>23278113</v>
      </c>
    </row>
    <row r="37">
      <c r="A37" s="2">
        <f>IFERROR(__xludf.DUMMYFUNCTION("""COMPUTED_VALUE"""),45541.66666666667)</f>
        <v>45541.66667</v>
      </c>
      <c r="B37" s="1">
        <f>IFERROR(__xludf.DUMMYFUNCTION("""COMPUTED_VALUE"""),655.15)</f>
        <v>655.15</v>
      </c>
      <c r="D37" s="2">
        <f>IFERROR(__xludf.DUMMYFUNCTION("""COMPUTED_VALUE"""),45541.66666666667)</f>
        <v>45541.66667</v>
      </c>
      <c r="E37" s="1">
        <f>IFERROR(__xludf.DUMMYFUNCTION("""COMPUTED_VALUE"""),655.15)</f>
        <v>655.15</v>
      </c>
      <c r="G37" s="2">
        <f>IFERROR(__xludf.DUMMYFUNCTION("""COMPUTED_VALUE"""),45541.66666666667)</f>
        <v>45541.66667</v>
      </c>
      <c r="H37" s="1">
        <f>IFERROR(__xludf.DUMMYFUNCTION("""COMPUTED_VALUE"""),632.96)</f>
        <v>632.96</v>
      </c>
      <c r="J37" s="2">
        <f>IFERROR(__xludf.DUMMYFUNCTION("""COMPUTED_VALUE"""),45541.66666666667)</f>
        <v>45541.66667</v>
      </c>
      <c r="K37" s="1">
        <f>IFERROR(__xludf.DUMMYFUNCTION("""COMPUTED_VALUE"""),633.12)</f>
        <v>633.12</v>
      </c>
      <c r="M37" s="2">
        <f>IFERROR(__xludf.DUMMYFUNCTION("""COMPUTED_VALUE"""),45541.66666666667)</f>
        <v>45541.66667</v>
      </c>
      <c r="N37" s="1">
        <f>IFERROR(__xludf.DUMMYFUNCTION("""COMPUTED_VALUE"""),3.330253E7)</f>
        <v>33302530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IFERROR(__xludf.DUMMYFUNCTION("""COMPUTED_VALUE"""),634.77)</f>
        <v>634.77</v>
      </c>
      <c r="D38" s="2">
        <f>IFERROR(__xludf.DUMMYFUNCTION("""COMPUTED_VALUE"""),45548.66666666667)</f>
        <v>45548.66667</v>
      </c>
      <c r="E38" s="1">
        <f>IFERROR(__xludf.DUMMYFUNCTION("""COMPUTED_VALUE"""),646.44)</f>
        <v>646.44</v>
      </c>
      <c r="G38" s="2">
        <f>IFERROR(__xludf.DUMMYFUNCTION("""COMPUTED_VALUE"""),45548.66666666667)</f>
        <v>45548.66667</v>
      </c>
      <c r="H38" s="1">
        <f>IFERROR(__xludf.DUMMYFUNCTION("""COMPUTED_VALUE"""),631.09)</f>
        <v>631.09</v>
      </c>
      <c r="J38" s="2">
        <f>IFERROR(__xludf.DUMMYFUNCTION("""COMPUTED_VALUE"""),45548.66666666667)</f>
        <v>45548.66667</v>
      </c>
      <c r="K38" s="1">
        <f>IFERROR(__xludf.DUMMYFUNCTION("""COMPUTED_VALUE"""),644.5)</f>
        <v>644.5</v>
      </c>
      <c r="M38" s="2">
        <f>IFERROR(__xludf.DUMMYFUNCTION("""COMPUTED_VALUE"""),45548.66666666667)</f>
        <v>45548.66667</v>
      </c>
      <c r="N38" s="1">
        <f>IFERROR(__xludf.DUMMYFUNCTION("""COMPUTED_VALUE"""),3.7139685E7)</f>
        <v>37139685</v>
      </c>
    </row>
    <row r="39">
      <c r="A39" s="2">
        <f>IFERROR(__xludf.DUMMYFUNCTION("""COMPUTED_VALUE"""),45555.66666666667)</f>
        <v>45555.66667</v>
      </c>
      <c r="B39" s="1">
        <f>IFERROR(__xludf.DUMMYFUNCTION("""COMPUTED_VALUE"""),646.36)</f>
        <v>646.36</v>
      </c>
      <c r="D39" s="2">
        <f>IFERROR(__xludf.DUMMYFUNCTION("""COMPUTED_VALUE"""),45555.66666666667)</f>
        <v>45555.66667</v>
      </c>
      <c r="E39" s="1">
        <f>IFERROR(__xludf.DUMMYFUNCTION("""COMPUTED_VALUE"""),652.09)</f>
        <v>652.09</v>
      </c>
      <c r="G39" s="2">
        <f>IFERROR(__xludf.DUMMYFUNCTION("""COMPUTED_VALUE"""),45555.66666666667)</f>
        <v>45555.66667</v>
      </c>
      <c r="H39" s="1">
        <f>IFERROR(__xludf.DUMMYFUNCTION("""COMPUTED_VALUE"""),625.79)</f>
        <v>625.79</v>
      </c>
      <c r="J39" s="2">
        <f>IFERROR(__xludf.DUMMYFUNCTION("""COMPUTED_VALUE"""),45555.66666666667)</f>
        <v>45555.66667</v>
      </c>
      <c r="K39" s="1">
        <f>IFERROR(__xludf.DUMMYFUNCTION("""COMPUTED_VALUE"""),635.71)</f>
        <v>635.71</v>
      </c>
      <c r="M39" s="2">
        <f>IFERROR(__xludf.DUMMYFUNCTION("""COMPUTED_VALUE"""),45555.66666666667)</f>
        <v>45555.66667</v>
      </c>
      <c r="N39" s="1">
        <f>IFERROR(__xludf.DUMMYFUNCTION("""COMPUTED_VALUE"""),4.2360166E7)</f>
        <v>42360166</v>
      </c>
    </row>
    <row r="40">
      <c r="A40" s="2">
        <f>IFERROR(__xludf.DUMMYFUNCTION("""COMPUTED_VALUE"""),45562.66666666667)</f>
        <v>45562.66667</v>
      </c>
      <c r="B40" s="1">
        <f>IFERROR(__xludf.DUMMYFUNCTION("""COMPUTED_VALUE"""),636.49)</f>
        <v>636.49</v>
      </c>
      <c r="D40" s="2">
        <f>IFERROR(__xludf.DUMMYFUNCTION("""COMPUTED_VALUE"""),45562.66666666667)</f>
        <v>45562.66667</v>
      </c>
      <c r="E40" s="1">
        <f>IFERROR(__xludf.DUMMYFUNCTION("""COMPUTED_VALUE"""),647.73)</f>
        <v>647.73</v>
      </c>
      <c r="G40" s="2">
        <f>IFERROR(__xludf.DUMMYFUNCTION("""COMPUTED_VALUE"""),45562.66666666667)</f>
        <v>45562.66667</v>
      </c>
      <c r="H40" s="1">
        <f>IFERROR(__xludf.DUMMYFUNCTION("""COMPUTED_VALUE"""),633.86)</f>
        <v>633.86</v>
      </c>
      <c r="J40" s="2">
        <f>IFERROR(__xludf.DUMMYFUNCTION("""COMPUTED_VALUE"""),45562.66666666667)</f>
        <v>45562.66667</v>
      </c>
      <c r="K40" s="1">
        <f>IFERROR(__xludf.DUMMYFUNCTION("""COMPUTED_VALUE"""),635.31)</f>
        <v>635.31</v>
      </c>
      <c r="M40" s="2">
        <f>IFERROR(__xludf.DUMMYFUNCTION("""COMPUTED_VALUE"""),45562.66666666667)</f>
        <v>45562.66667</v>
      </c>
      <c r="N40" s="1">
        <f>IFERROR(__xludf.DUMMYFUNCTION("""COMPUTED_VALUE"""),3.9940448E7)</f>
        <v>39940448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IFERROR(__xludf.DUMMYFUNCTION("""COMPUTED_VALUE"""),635.18)</f>
        <v>635.18</v>
      </c>
      <c r="D41" s="2">
        <f>IFERROR(__xludf.DUMMYFUNCTION("""COMPUTED_VALUE"""),45569.66666666667)</f>
        <v>45569.66667</v>
      </c>
      <c r="E41" s="1">
        <f>IFERROR(__xludf.DUMMYFUNCTION("""COMPUTED_VALUE"""),646.09)</f>
        <v>646.09</v>
      </c>
      <c r="G41" s="2">
        <f>IFERROR(__xludf.DUMMYFUNCTION("""COMPUTED_VALUE"""),45569.66666666667)</f>
        <v>45569.66667</v>
      </c>
      <c r="H41" s="1">
        <f>IFERROR(__xludf.DUMMYFUNCTION("""COMPUTED_VALUE"""),634.41)</f>
        <v>634.41</v>
      </c>
      <c r="J41" s="2">
        <f>IFERROR(__xludf.DUMMYFUNCTION("""COMPUTED_VALUE"""),45569.66666666667)</f>
        <v>45569.66667</v>
      </c>
      <c r="K41" s="1">
        <f>IFERROR(__xludf.DUMMYFUNCTION("""COMPUTED_VALUE"""),644.61)</f>
        <v>644.61</v>
      </c>
      <c r="M41" s="2">
        <f>IFERROR(__xludf.DUMMYFUNCTION("""COMPUTED_VALUE"""),45569.66666666667)</f>
        <v>45569.66667</v>
      </c>
      <c r="N41" s="1">
        <f>IFERROR(__xludf.DUMMYFUNCTION("""COMPUTED_VALUE"""),2.8983796E7)</f>
        <v>28983796</v>
      </c>
    </row>
    <row r="42">
      <c r="A42" s="2">
        <f>IFERROR(__xludf.DUMMYFUNCTION("""COMPUTED_VALUE"""),45576.66666666667)</f>
        <v>45576.66667</v>
      </c>
      <c r="B42" s="1">
        <f>IFERROR(__xludf.DUMMYFUNCTION("""COMPUTED_VALUE"""),642.02)</f>
        <v>642.02</v>
      </c>
      <c r="D42" s="2">
        <f>IFERROR(__xludf.DUMMYFUNCTION("""COMPUTED_VALUE"""),45576.66666666667)</f>
        <v>45576.66667</v>
      </c>
      <c r="E42" s="1">
        <f>IFERROR(__xludf.DUMMYFUNCTION("""COMPUTED_VALUE"""),657.5)</f>
        <v>657.5</v>
      </c>
      <c r="G42" s="2">
        <f>IFERROR(__xludf.DUMMYFUNCTION("""COMPUTED_VALUE"""),45576.66666666667)</f>
        <v>45576.66667</v>
      </c>
      <c r="H42" s="1">
        <f>IFERROR(__xludf.DUMMYFUNCTION("""COMPUTED_VALUE"""),636.97)</f>
        <v>636.97</v>
      </c>
      <c r="J42" s="2">
        <f>IFERROR(__xludf.DUMMYFUNCTION("""COMPUTED_VALUE"""),45576.66666666667)</f>
        <v>45576.66667</v>
      </c>
      <c r="K42" s="1">
        <f>IFERROR(__xludf.DUMMYFUNCTION("""COMPUTED_VALUE"""),656.65)</f>
        <v>656.65</v>
      </c>
      <c r="M42" s="2">
        <f>IFERROR(__xludf.DUMMYFUNCTION("""COMPUTED_VALUE"""),45576.66666666667)</f>
        <v>45576.66667</v>
      </c>
      <c r="N42" s="1">
        <f>IFERROR(__xludf.DUMMYFUNCTION("""COMPUTED_VALUE"""),3.0662946E7)</f>
        <v>30662946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IFERROR(__xludf.DUMMYFUNCTION("""COMPUTED_VALUE"""),657.31)</f>
        <v>657.31</v>
      </c>
      <c r="D43" s="2">
        <f>IFERROR(__xludf.DUMMYFUNCTION("""COMPUTED_VALUE"""),45583.66666666667)</f>
        <v>45583.66667</v>
      </c>
      <c r="E43" s="1">
        <f>IFERROR(__xludf.DUMMYFUNCTION("""COMPUTED_VALUE"""),665.74)</f>
        <v>665.74</v>
      </c>
      <c r="G43" s="2">
        <f>IFERROR(__xludf.DUMMYFUNCTION("""COMPUTED_VALUE"""),45583.66666666667)</f>
        <v>45583.66667</v>
      </c>
      <c r="H43" s="1">
        <f>IFERROR(__xludf.DUMMYFUNCTION("""COMPUTED_VALUE"""),654.76)</f>
        <v>654.76</v>
      </c>
      <c r="J43" s="2">
        <f>IFERROR(__xludf.DUMMYFUNCTION("""COMPUTED_VALUE"""),45583.66666666667)</f>
        <v>45583.66667</v>
      </c>
      <c r="K43" s="1">
        <f>IFERROR(__xludf.DUMMYFUNCTION("""COMPUTED_VALUE"""),657.87)</f>
        <v>657.87</v>
      </c>
      <c r="M43" s="2">
        <f>IFERROR(__xludf.DUMMYFUNCTION("""COMPUTED_VALUE"""),45583.66666666667)</f>
        <v>45583.66667</v>
      </c>
      <c r="N43" s="1">
        <f>IFERROR(__xludf.DUMMYFUNCTION("""COMPUTED_VALUE"""),3.0303251E7)</f>
        <v>30303251</v>
      </c>
    </row>
    <row r="44">
      <c r="A44" s="2">
        <f>IFERROR(__xludf.DUMMYFUNCTION("""COMPUTED_VALUE"""),45590.66666666667)</f>
        <v>45590.66667</v>
      </c>
      <c r="B44" s="1">
        <f>IFERROR(__xludf.DUMMYFUNCTION("""COMPUTED_VALUE"""),657.11)</f>
        <v>657.11</v>
      </c>
      <c r="D44" s="2">
        <f>IFERROR(__xludf.DUMMYFUNCTION("""COMPUTED_VALUE"""),45590.66666666667)</f>
        <v>45590.66667</v>
      </c>
      <c r="E44" s="1">
        <f>IFERROR(__xludf.DUMMYFUNCTION("""COMPUTED_VALUE"""),658.41)</f>
        <v>658.41</v>
      </c>
      <c r="G44" s="2">
        <f>IFERROR(__xludf.DUMMYFUNCTION("""COMPUTED_VALUE"""),45590.66666666667)</f>
        <v>45590.66667</v>
      </c>
      <c r="H44" s="1">
        <f>IFERROR(__xludf.DUMMYFUNCTION("""COMPUTED_VALUE"""),635.27)</f>
        <v>635.27</v>
      </c>
      <c r="J44" s="2">
        <f>IFERROR(__xludf.DUMMYFUNCTION("""COMPUTED_VALUE"""),45590.66666666667)</f>
        <v>45590.66667</v>
      </c>
      <c r="K44" s="1">
        <f>IFERROR(__xludf.DUMMYFUNCTION("""COMPUTED_VALUE"""),636.06)</f>
        <v>636.06</v>
      </c>
      <c r="M44" s="2">
        <f>IFERROR(__xludf.DUMMYFUNCTION("""COMPUTED_VALUE"""),45590.66666666667)</f>
        <v>45590.66667</v>
      </c>
      <c r="N44" s="1">
        <f>IFERROR(__xludf.DUMMYFUNCTION("""COMPUTED_VALUE"""),2.4529867E7)</f>
        <v>24529867</v>
      </c>
    </row>
    <row r="45">
      <c r="A45" s="2">
        <f>IFERROR(__xludf.DUMMYFUNCTION("""COMPUTED_VALUE"""),45597.66666666667)</f>
        <v>45597.66667</v>
      </c>
      <c r="B45" s="1">
        <f>IFERROR(__xludf.DUMMYFUNCTION("""COMPUTED_VALUE"""),638.3)</f>
        <v>638.3</v>
      </c>
      <c r="D45" s="2">
        <f>IFERROR(__xludf.DUMMYFUNCTION("""COMPUTED_VALUE"""),45597.66666666667)</f>
        <v>45597.66667</v>
      </c>
      <c r="E45" s="1">
        <f>IFERROR(__xludf.DUMMYFUNCTION("""COMPUTED_VALUE"""),661.34)</f>
        <v>661.34</v>
      </c>
      <c r="G45" s="2">
        <f>IFERROR(__xludf.DUMMYFUNCTION("""COMPUTED_VALUE"""),45597.66666666667)</f>
        <v>45597.66667</v>
      </c>
      <c r="H45" s="1">
        <f>IFERROR(__xludf.DUMMYFUNCTION("""COMPUTED_VALUE"""),637.34)</f>
        <v>637.34</v>
      </c>
      <c r="J45" s="2">
        <f>IFERROR(__xludf.DUMMYFUNCTION("""COMPUTED_VALUE"""),45597.66666666667)</f>
        <v>45597.66667</v>
      </c>
      <c r="K45" s="1">
        <f>IFERROR(__xludf.DUMMYFUNCTION("""COMPUTED_VALUE"""),639.99)</f>
        <v>639.99</v>
      </c>
      <c r="M45" s="2">
        <f>IFERROR(__xludf.DUMMYFUNCTION("""COMPUTED_VALUE"""),45597.66666666667)</f>
        <v>45597.66667</v>
      </c>
      <c r="N45" s="1">
        <f>IFERROR(__xludf.DUMMYFUNCTION("""COMPUTED_VALUE"""),4.0818835E7)</f>
        <v>40818835</v>
      </c>
    </row>
    <row r="46">
      <c r="A46" s="2">
        <f>IFERROR(__xludf.DUMMYFUNCTION("""COMPUTED_VALUE"""),45604.66666666667)</f>
        <v>45604.66667</v>
      </c>
      <c r="B46" s="1">
        <f>IFERROR(__xludf.DUMMYFUNCTION("""COMPUTED_VALUE"""),641.99)</f>
        <v>641.99</v>
      </c>
      <c r="D46" s="2">
        <f>IFERROR(__xludf.DUMMYFUNCTION("""COMPUTED_VALUE"""),45604.66666666667)</f>
        <v>45604.66667</v>
      </c>
      <c r="E46" s="1">
        <f>IFERROR(__xludf.DUMMYFUNCTION("""COMPUTED_VALUE"""),675.62)</f>
        <v>675.62</v>
      </c>
      <c r="G46" s="2">
        <f>IFERROR(__xludf.DUMMYFUNCTION("""COMPUTED_VALUE"""),45604.66666666667)</f>
        <v>45604.66667</v>
      </c>
      <c r="H46" s="1">
        <f>IFERROR(__xludf.DUMMYFUNCTION("""COMPUTED_VALUE"""),640.19)</f>
        <v>640.19</v>
      </c>
      <c r="J46" s="2">
        <f>IFERROR(__xludf.DUMMYFUNCTION("""COMPUTED_VALUE"""),45604.66666666667)</f>
        <v>45604.66667</v>
      </c>
      <c r="K46" s="1">
        <f>IFERROR(__xludf.DUMMYFUNCTION("""COMPUTED_VALUE"""),670.56)</f>
        <v>670.56</v>
      </c>
      <c r="M46" s="2">
        <f>IFERROR(__xludf.DUMMYFUNCTION("""COMPUTED_VALUE"""),45604.66666666667)</f>
        <v>45604.66667</v>
      </c>
      <c r="N46" s="1">
        <f>IFERROR(__xludf.DUMMYFUNCTION("""COMPUTED_VALUE"""),3.5312053E7)</f>
        <v>35312053</v>
      </c>
    </row>
    <row r="47">
      <c r="A47" s="2">
        <f>IFERROR(__xludf.DUMMYFUNCTION("""COMPUTED_VALUE"""),45611.66666666667)</f>
        <v>45611.66667</v>
      </c>
      <c r="B47" s="1">
        <f>IFERROR(__xludf.DUMMYFUNCTION("""COMPUTED_VALUE"""),673.5)</f>
        <v>673.5</v>
      </c>
      <c r="D47" s="2">
        <f>IFERROR(__xludf.DUMMYFUNCTION("""COMPUTED_VALUE"""),45611.66666666667)</f>
        <v>45611.66667</v>
      </c>
      <c r="E47" s="1">
        <f>IFERROR(__xludf.DUMMYFUNCTION("""COMPUTED_VALUE"""),678.55)</f>
        <v>678.55</v>
      </c>
      <c r="G47" s="2">
        <f>IFERROR(__xludf.DUMMYFUNCTION("""COMPUTED_VALUE"""),45611.66666666667)</f>
        <v>45611.66667</v>
      </c>
      <c r="H47" s="1">
        <f>IFERROR(__xludf.DUMMYFUNCTION("""COMPUTED_VALUE"""),646.85)</f>
        <v>646.85</v>
      </c>
      <c r="J47" s="2">
        <f>IFERROR(__xludf.DUMMYFUNCTION("""COMPUTED_VALUE"""),45611.66666666667)</f>
        <v>45611.66667</v>
      </c>
      <c r="K47" s="1">
        <f>IFERROR(__xludf.DUMMYFUNCTION("""COMPUTED_VALUE"""),648.42)</f>
        <v>648.42</v>
      </c>
      <c r="M47" s="2">
        <f>IFERROR(__xludf.DUMMYFUNCTION("""COMPUTED_VALUE"""),45611.66666666667)</f>
        <v>45611.66667</v>
      </c>
      <c r="N47" s="1">
        <f>IFERROR(__xludf.DUMMYFUNCTION("""COMPUTED_VALUE"""),4.0056775E7)</f>
        <v>40056775</v>
      </c>
    </row>
    <row r="48">
      <c r="A48" s="2">
        <f>IFERROR(__xludf.DUMMYFUNCTION("""COMPUTED_VALUE"""),45618.66666666667)</f>
        <v>45618.66667</v>
      </c>
      <c r="B48" s="1">
        <f>IFERROR(__xludf.DUMMYFUNCTION("""COMPUTED_VALUE"""),648.3)</f>
        <v>648.3</v>
      </c>
      <c r="D48" s="2">
        <f>IFERROR(__xludf.DUMMYFUNCTION("""COMPUTED_VALUE"""),45618.66666666667)</f>
        <v>45618.66667</v>
      </c>
      <c r="E48" s="1">
        <f>IFERROR(__xludf.DUMMYFUNCTION("""COMPUTED_VALUE"""),669.04)</f>
        <v>669.04</v>
      </c>
      <c r="G48" s="2">
        <f>IFERROR(__xludf.DUMMYFUNCTION("""COMPUTED_VALUE"""),45618.66666666667)</f>
        <v>45618.66667</v>
      </c>
      <c r="H48" s="1">
        <f>IFERROR(__xludf.DUMMYFUNCTION("""COMPUTED_VALUE"""),644.68)</f>
        <v>644.68</v>
      </c>
      <c r="J48" s="2">
        <f>IFERROR(__xludf.DUMMYFUNCTION("""COMPUTED_VALUE"""),45618.66666666667)</f>
        <v>45618.66667</v>
      </c>
      <c r="K48" s="1">
        <f>IFERROR(__xludf.DUMMYFUNCTION("""COMPUTED_VALUE"""),668.37)</f>
        <v>668.37</v>
      </c>
      <c r="M48" s="2">
        <f>IFERROR(__xludf.DUMMYFUNCTION("""COMPUTED_VALUE"""),45618.66666666667)</f>
        <v>45618.66667</v>
      </c>
      <c r="N48" s="1">
        <f>IFERROR(__xludf.DUMMYFUNCTION("""COMPUTED_VALUE"""),3.4674073E7)</f>
        <v>34674073</v>
      </c>
    </row>
    <row r="49">
      <c r="A49" s="2">
        <f>IFERROR(__xludf.DUMMYFUNCTION("""COMPUTED_VALUE"""),45625.54166666667)</f>
        <v>45625.54167</v>
      </c>
      <c r="B49" s="1">
        <f>IFERROR(__xludf.DUMMYFUNCTION("""COMPUTED_VALUE"""),669.51)</f>
        <v>669.51</v>
      </c>
      <c r="D49" s="2">
        <f>IFERROR(__xludf.DUMMYFUNCTION("""COMPUTED_VALUE"""),45625.54166666667)</f>
        <v>45625.54167</v>
      </c>
      <c r="E49" s="1">
        <f>IFERROR(__xludf.DUMMYFUNCTION("""COMPUTED_VALUE"""),684.23)</f>
        <v>684.23</v>
      </c>
      <c r="G49" s="2">
        <f>IFERROR(__xludf.DUMMYFUNCTION("""COMPUTED_VALUE"""),45625.54166666667)</f>
        <v>45625.54167</v>
      </c>
      <c r="H49" s="1">
        <f>IFERROR(__xludf.DUMMYFUNCTION("""COMPUTED_VALUE"""),669.51)</f>
        <v>669.51</v>
      </c>
      <c r="J49" s="2">
        <f>IFERROR(__xludf.DUMMYFUNCTION("""COMPUTED_VALUE"""),45625.54166666667)</f>
        <v>45625.54167</v>
      </c>
      <c r="K49" s="1">
        <f>IFERROR(__xludf.DUMMYFUNCTION("""COMPUTED_VALUE"""),678.5)</f>
        <v>678.5</v>
      </c>
      <c r="M49" s="2">
        <f>IFERROR(__xludf.DUMMYFUNCTION("""COMPUTED_VALUE"""),45625.54166666667)</f>
        <v>45625.54167</v>
      </c>
      <c r="N49" s="1">
        <f>IFERROR(__xludf.DUMMYFUNCTION("""COMPUTED_VALUE"""),2.7372088E7)</f>
        <v>27372088</v>
      </c>
    </row>
    <row r="50">
      <c r="A50" s="2">
        <f>IFERROR(__xludf.DUMMYFUNCTION("""COMPUTED_VALUE"""),45632.66666666667)</f>
        <v>45632.66667</v>
      </c>
      <c r="B50" s="1">
        <f>IFERROR(__xludf.DUMMYFUNCTION("""COMPUTED_VALUE"""),678.09)</f>
        <v>678.09</v>
      </c>
      <c r="D50" s="2">
        <f>IFERROR(__xludf.DUMMYFUNCTION("""COMPUTED_VALUE"""),45632.66666666667)</f>
        <v>45632.66667</v>
      </c>
      <c r="E50" s="1">
        <f>IFERROR(__xludf.DUMMYFUNCTION("""COMPUTED_VALUE"""),678.32)</f>
        <v>678.32</v>
      </c>
      <c r="G50" s="2">
        <f>IFERROR(__xludf.DUMMYFUNCTION("""COMPUTED_VALUE"""),45632.66666666667)</f>
        <v>45632.66667</v>
      </c>
      <c r="H50" s="1">
        <f>IFERROR(__xludf.DUMMYFUNCTION("""COMPUTED_VALUE"""),665.3)</f>
        <v>665.3</v>
      </c>
      <c r="J50" s="2">
        <f>IFERROR(__xludf.DUMMYFUNCTION("""COMPUTED_VALUE"""),45632.66666666667)</f>
        <v>45632.66667</v>
      </c>
      <c r="K50" s="1">
        <f>IFERROR(__xludf.DUMMYFUNCTION("""COMPUTED_VALUE"""),666.21)</f>
        <v>666.21</v>
      </c>
      <c r="M50" s="2">
        <f>IFERROR(__xludf.DUMMYFUNCTION("""COMPUTED_VALUE"""),45632.66666666667)</f>
        <v>45632.66667</v>
      </c>
      <c r="N50" s="1">
        <f>IFERROR(__xludf.DUMMYFUNCTION("""COMPUTED_VALUE"""),3.0842555E7)</f>
        <v>30842555</v>
      </c>
    </row>
    <row r="51">
      <c r="A51" s="2">
        <f>IFERROR(__xludf.DUMMYFUNCTION("""COMPUTED_VALUE"""),45639.66666666667)</f>
        <v>45639.66667</v>
      </c>
      <c r="B51" s="1">
        <f>IFERROR(__xludf.DUMMYFUNCTION("""COMPUTED_VALUE"""),664.77)</f>
        <v>664.77</v>
      </c>
      <c r="D51" s="2">
        <f>IFERROR(__xludf.DUMMYFUNCTION("""COMPUTED_VALUE"""),45639.66666666667)</f>
        <v>45639.66667</v>
      </c>
      <c r="E51" s="1">
        <f>IFERROR(__xludf.DUMMYFUNCTION("""COMPUTED_VALUE"""),667.94)</f>
        <v>667.94</v>
      </c>
      <c r="G51" s="2">
        <f>IFERROR(__xludf.DUMMYFUNCTION("""COMPUTED_VALUE"""),45639.66666666667)</f>
        <v>45639.66667</v>
      </c>
      <c r="H51" s="1">
        <f>IFERROR(__xludf.DUMMYFUNCTION("""COMPUTED_VALUE"""),644.17)</f>
        <v>644.17</v>
      </c>
      <c r="J51" s="2">
        <f>IFERROR(__xludf.DUMMYFUNCTION("""COMPUTED_VALUE"""),45639.66666666667)</f>
        <v>45639.66667</v>
      </c>
      <c r="K51" s="1">
        <f>IFERROR(__xludf.DUMMYFUNCTION("""COMPUTED_VALUE"""),644.26)</f>
        <v>644.26</v>
      </c>
      <c r="M51" s="2">
        <f>IFERROR(__xludf.DUMMYFUNCTION("""COMPUTED_VALUE"""),45639.66666666667)</f>
        <v>45639.66667</v>
      </c>
      <c r="N51" s="1">
        <f>IFERROR(__xludf.DUMMYFUNCTION("""COMPUTED_VALUE"""),2.5902815E7)</f>
        <v>25902815</v>
      </c>
    </row>
    <row r="52">
      <c r="A52" s="2">
        <f>IFERROR(__xludf.DUMMYFUNCTION("""COMPUTED_VALUE"""),45646.66666666667)</f>
        <v>45646.66667</v>
      </c>
      <c r="B52" s="1">
        <f>IFERROR(__xludf.DUMMYFUNCTION("""COMPUTED_VALUE"""),645.5)</f>
        <v>645.5</v>
      </c>
      <c r="D52" s="2">
        <f>IFERROR(__xludf.DUMMYFUNCTION("""COMPUTED_VALUE"""),45646.66666666667)</f>
        <v>45646.66667</v>
      </c>
      <c r="E52" s="1">
        <f>IFERROR(__xludf.DUMMYFUNCTION("""COMPUTED_VALUE"""),649.9)</f>
        <v>649.9</v>
      </c>
      <c r="G52" s="2">
        <f>IFERROR(__xludf.DUMMYFUNCTION("""COMPUTED_VALUE"""),45646.66666666667)</f>
        <v>45646.66667</v>
      </c>
      <c r="H52" s="1">
        <f>IFERROR(__xludf.DUMMYFUNCTION("""COMPUTED_VALUE"""),620.51)</f>
        <v>620.51</v>
      </c>
      <c r="J52" s="2">
        <f>IFERROR(__xludf.DUMMYFUNCTION("""COMPUTED_VALUE"""),45646.66666666667)</f>
        <v>45646.66667</v>
      </c>
      <c r="K52" s="1">
        <f>IFERROR(__xludf.DUMMYFUNCTION("""COMPUTED_VALUE"""),625.51)</f>
        <v>625.51</v>
      </c>
      <c r="M52" s="2">
        <f>IFERROR(__xludf.DUMMYFUNCTION("""COMPUTED_VALUE"""),45646.66666666667)</f>
        <v>45646.66667</v>
      </c>
      <c r="N52" s="1">
        <f>IFERROR(__xludf.DUMMYFUNCTION("""COMPUTED_VALUE"""),4.7439109E7)</f>
        <v>47439109</v>
      </c>
    </row>
    <row r="53">
      <c r="A53" s="2">
        <f>IFERROR(__xludf.DUMMYFUNCTION("""COMPUTED_VALUE"""),45653.66666666667)</f>
        <v>45653.66667</v>
      </c>
      <c r="B53" s="1">
        <f>IFERROR(__xludf.DUMMYFUNCTION("""COMPUTED_VALUE"""),625.07)</f>
        <v>625.07</v>
      </c>
      <c r="D53" s="2">
        <f>IFERROR(__xludf.DUMMYFUNCTION("""COMPUTED_VALUE"""),45653.66666666667)</f>
        <v>45653.66667</v>
      </c>
      <c r="E53" s="1">
        <f>IFERROR(__xludf.DUMMYFUNCTION("""COMPUTED_VALUE"""),626.54)</f>
        <v>626.54</v>
      </c>
      <c r="G53" s="2">
        <f>IFERROR(__xludf.DUMMYFUNCTION("""COMPUTED_VALUE"""),45653.66666666667)</f>
        <v>45653.66667</v>
      </c>
      <c r="H53" s="1">
        <f>IFERROR(__xludf.DUMMYFUNCTION("""COMPUTED_VALUE"""),615.21)</f>
        <v>615.21</v>
      </c>
      <c r="J53" s="2">
        <f>IFERROR(__xludf.DUMMYFUNCTION("""COMPUTED_VALUE"""),45653.66666666667)</f>
        <v>45653.66667</v>
      </c>
      <c r="K53" s="1">
        <f>IFERROR(__xludf.DUMMYFUNCTION("""COMPUTED_VALUE"""),620.73)</f>
        <v>620.73</v>
      </c>
      <c r="M53" s="2">
        <f>IFERROR(__xludf.DUMMYFUNCTION("""COMPUTED_VALUE"""),45653.66666666667)</f>
        <v>45653.66667</v>
      </c>
      <c r="N53" s="1">
        <f>IFERROR(__xludf.DUMMYFUNCTION("""COMPUTED_VALUE"""),1.3226676E7)</f>
        <v>13226676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IFERROR(__xludf.DUMMYFUNCTION("""COMPUTED_VALUE"""),617.11)</f>
        <v>617.11</v>
      </c>
      <c r="D54" s="2">
        <f>IFERROR(__xludf.DUMMYFUNCTION("""COMPUTED_VALUE"""),45660.66666666667)</f>
        <v>45660.66667</v>
      </c>
      <c r="E54" s="1">
        <f>IFERROR(__xludf.DUMMYFUNCTION("""COMPUTED_VALUE"""),618.27)</f>
        <v>618.27</v>
      </c>
      <c r="G54" s="2">
        <f>IFERROR(__xludf.DUMMYFUNCTION("""COMPUTED_VALUE"""),45660.66666666667)</f>
        <v>45660.66667</v>
      </c>
      <c r="H54" s="1">
        <f>IFERROR(__xludf.DUMMYFUNCTION("""COMPUTED_VALUE"""),609.51)</f>
        <v>609.51</v>
      </c>
      <c r="J54" s="2">
        <f>IFERROR(__xludf.DUMMYFUNCTION("""COMPUTED_VALUE"""),45660.66666666667)</f>
        <v>45660.66667</v>
      </c>
      <c r="K54" s="1">
        <f>IFERROR(__xludf.DUMMYFUNCTION("""COMPUTED_VALUE"""),614.67)</f>
        <v>614.67</v>
      </c>
      <c r="M54" s="2">
        <f>IFERROR(__xludf.DUMMYFUNCTION("""COMPUTED_VALUE"""),45660.66666666667)</f>
        <v>45660.66667</v>
      </c>
      <c r="N54" s="1">
        <f>IFERROR(__xludf.DUMMYFUNCTION("""COMPUTED_VALUE"""),1.7188792E7)</f>
        <v>17188792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IFERROR(__xludf.DUMMYFUNCTION("""COMPUTED_VALUE"""),613.57)</f>
        <v>613.57</v>
      </c>
      <c r="D55" s="2">
        <f>IFERROR(__xludf.DUMMYFUNCTION("""COMPUTED_VALUE"""),45667.66666666667)</f>
        <v>45667.66667</v>
      </c>
      <c r="E55" s="1">
        <f>IFERROR(__xludf.DUMMYFUNCTION("""COMPUTED_VALUE"""),629.85)</f>
        <v>629.85</v>
      </c>
      <c r="G55" s="2">
        <f>IFERROR(__xludf.DUMMYFUNCTION("""COMPUTED_VALUE"""),45667.66666666667)</f>
        <v>45667.66667</v>
      </c>
      <c r="H55" s="1">
        <f>IFERROR(__xludf.DUMMYFUNCTION("""COMPUTED_VALUE"""),611.43)</f>
        <v>611.43</v>
      </c>
      <c r="J55" s="2">
        <f>IFERROR(__xludf.DUMMYFUNCTION("""COMPUTED_VALUE"""),45667.66666666667)</f>
        <v>45667.66667</v>
      </c>
      <c r="K55" s="1">
        <f>IFERROR(__xludf.DUMMYFUNCTION("""COMPUTED_VALUE"""),626.24)</f>
        <v>626.24</v>
      </c>
      <c r="M55" s="2">
        <f>IFERROR(__xludf.DUMMYFUNCTION("""COMPUTED_VALUE"""),45667.66666666667)</f>
        <v>45667.66667</v>
      </c>
      <c r="N55" s="1">
        <f>IFERROR(__xludf.DUMMYFUNCTION("""COMPUTED_VALUE"""),2.6025955E7)</f>
        <v>26025955</v>
      </c>
    </row>
    <row r="56">
      <c r="A56" s="2">
        <f>IFERROR(__xludf.DUMMYFUNCTION("""COMPUTED_VALUE"""),45674.66666666667)</f>
        <v>45674.66667</v>
      </c>
      <c r="B56" s="1">
        <f>IFERROR(__xludf.DUMMYFUNCTION("""COMPUTED_VALUE"""),625.23)</f>
        <v>625.23</v>
      </c>
      <c r="D56" s="2">
        <f>IFERROR(__xludf.DUMMYFUNCTION("""COMPUTED_VALUE"""),45674.66666666667)</f>
        <v>45674.66667</v>
      </c>
      <c r="E56" s="1">
        <f>IFERROR(__xludf.DUMMYFUNCTION("""COMPUTED_VALUE"""),648.63)</f>
        <v>648.63</v>
      </c>
      <c r="G56" s="2">
        <f>IFERROR(__xludf.DUMMYFUNCTION("""COMPUTED_VALUE"""),45674.66666666667)</f>
        <v>45674.66667</v>
      </c>
      <c r="H56" s="1">
        <f>IFERROR(__xludf.DUMMYFUNCTION("""COMPUTED_VALUE"""),621.54)</f>
        <v>621.54</v>
      </c>
      <c r="J56" s="2">
        <f>IFERROR(__xludf.DUMMYFUNCTION("""COMPUTED_VALUE"""),45674.66666666667)</f>
        <v>45674.66667</v>
      </c>
      <c r="K56" s="1">
        <f>IFERROR(__xludf.DUMMYFUNCTION("""COMPUTED_VALUE"""),644.59)</f>
        <v>644.59</v>
      </c>
      <c r="M56" s="2">
        <f>IFERROR(__xludf.DUMMYFUNCTION("""COMPUTED_VALUE"""),45674.66666666667)</f>
        <v>45674.66667</v>
      </c>
      <c r="N56" s="1">
        <f>IFERROR(__xludf.DUMMYFUNCTION("""COMPUTED_VALUE"""),2.7988884E7)</f>
        <v>27988884</v>
      </c>
    </row>
    <row r="57">
      <c r="A57" s="2">
        <f>IFERROR(__xludf.DUMMYFUNCTION("""COMPUTED_VALUE"""),45681.66666666667)</f>
        <v>45681.66667</v>
      </c>
      <c r="B57" s="1">
        <f>IFERROR(__xludf.DUMMYFUNCTION("""COMPUTED_VALUE"""),646.17)</f>
        <v>646.17</v>
      </c>
      <c r="D57" s="2">
        <f>IFERROR(__xludf.DUMMYFUNCTION("""COMPUTED_VALUE"""),45681.66666666667)</f>
        <v>45681.66667</v>
      </c>
      <c r="E57" s="1">
        <f>IFERROR(__xludf.DUMMYFUNCTION("""COMPUTED_VALUE"""),650.95)</f>
        <v>650.95</v>
      </c>
      <c r="G57" s="2">
        <f>IFERROR(__xludf.DUMMYFUNCTION("""COMPUTED_VALUE"""),45681.66666666667)</f>
        <v>45681.66667</v>
      </c>
      <c r="H57" s="1">
        <f>IFERROR(__xludf.DUMMYFUNCTION("""COMPUTED_VALUE"""),633.04)</f>
        <v>633.04</v>
      </c>
      <c r="J57" s="2">
        <f>IFERROR(__xludf.DUMMYFUNCTION("""COMPUTED_VALUE"""),45681.66666666667)</f>
        <v>45681.66667</v>
      </c>
      <c r="K57" s="1">
        <f>IFERROR(__xludf.DUMMYFUNCTION("""COMPUTED_VALUE"""),634.32)</f>
        <v>634.32</v>
      </c>
      <c r="M57" s="2">
        <f>IFERROR(__xludf.DUMMYFUNCTION("""COMPUTED_VALUE"""),45681.66666666667)</f>
        <v>45681.66667</v>
      </c>
      <c r="N57" s="1">
        <f>IFERROR(__xludf.DUMMYFUNCTION("""COMPUTED_VALUE"""),3.347949E7)</f>
        <v>33479490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IFERROR(__xludf.DUMMYFUNCTION("""COMPUTED_VALUE"""),634.37)</f>
        <v>634.37</v>
      </c>
      <c r="D58" s="2">
        <f>IFERROR(__xludf.DUMMYFUNCTION("""COMPUTED_VALUE"""),45688.66666666667)</f>
        <v>45688.66667</v>
      </c>
      <c r="E58" s="1">
        <f>IFERROR(__xludf.DUMMYFUNCTION("""COMPUTED_VALUE"""),658.4)</f>
        <v>658.4</v>
      </c>
      <c r="G58" s="2">
        <f>IFERROR(__xludf.DUMMYFUNCTION("""COMPUTED_VALUE"""),45688.66666666667)</f>
        <v>45688.66667</v>
      </c>
      <c r="H58" s="1">
        <f>IFERROR(__xludf.DUMMYFUNCTION("""COMPUTED_VALUE"""),631.35)</f>
        <v>631.35</v>
      </c>
      <c r="J58" s="2">
        <f>IFERROR(__xludf.DUMMYFUNCTION("""COMPUTED_VALUE"""),45688.66666666667)</f>
        <v>45688.66667</v>
      </c>
      <c r="K58" s="1">
        <f>IFERROR(__xludf.DUMMYFUNCTION("""COMPUTED_VALUE"""),651.87)</f>
        <v>651.87</v>
      </c>
      <c r="M58" s="2">
        <f>IFERROR(__xludf.DUMMYFUNCTION("""COMPUTED_VALUE"""),45688.66666666667)</f>
        <v>45688.66667</v>
      </c>
      <c r="N58" s="1">
        <f>IFERROR(__xludf.DUMMYFUNCTION("""COMPUTED_VALUE"""),6.043377E7)</f>
        <v>60433770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IFERROR(__xludf.DUMMYFUNCTION("""COMPUTED_VALUE"""),649.22)</f>
        <v>649.22</v>
      </c>
      <c r="D59" s="2">
        <f>IFERROR(__xludf.DUMMYFUNCTION("""COMPUTED_VALUE"""),45695.66666666667)</f>
        <v>45695.66667</v>
      </c>
      <c r="E59" s="1">
        <f>IFERROR(__xludf.DUMMYFUNCTION("""COMPUTED_VALUE"""),659.75)</f>
        <v>659.75</v>
      </c>
      <c r="G59" s="2">
        <f>IFERROR(__xludf.DUMMYFUNCTION("""COMPUTED_VALUE"""),45695.66666666667)</f>
        <v>45695.66667</v>
      </c>
      <c r="H59" s="1">
        <f>IFERROR(__xludf.DUMMYFUNCTION("""COMPUTED_VALUE"""),644.93)</f>
        <v>644.93</v>
      </c>
      <c r="J59" s="2">
        <f>IFERROR(__xludf.DUMMYFUNCTION("""COMPUTED_VALUE"""),45695.66666666667)</f>
        <v>45695.66667</v>
      </c>
      <c r="K59" s="1">
        <f>IFERROR(__xludf.DUMMYFUNCTION("""COMPUTED_VALUE"""),654.07)</f>
        <v>654.07</v>
      </c>
      <c r="M59" s="2">
        <f>IFERROR(__xludf.DUMMYFUNCTION("""COMPUTED_VALUE"""),45695.66666666667)</f>
        <v>45695.66667</v>
      </c>
      <c r="N59" s="1">
        <f>IFERROR(__xludf.DUMMYFUNCTION("""COMPUTED_VALUE"""),4.7195347E7)</f>
        <v>47195347</v>
      </c>
    </row>
    <row r="60">
      <c r="A60" s="2">
        <f>IFERROR(__xludf.DUMMYFUNCTION("""COMPUTED_VALUE"""),45702.66666666667)</f>
        <v>45702.66667</v>
      </c>
      <c r="B60" s="1">
        <f>IFERROR(__xludf.DUMMYFUNCTION("""COMPUTED_VALUE"""),653.97)</f>
        <v>653.97</v>
      </c>
      <c r="D60" s="2">
        <f>IFERROR(__xludf.DUMMYFUNCTION("""COMPUTED_VALUE"""),45702.66666666667)</f>
        <v>45702.66667</v>
      </c>
      <c r="E60" s="1">
        <f>IFERROR(__xludf.DUMMYFUNCTION("""COMPUTED_VALUE"""),667.18)</f>
        <v>667.18</v>
      </c>
      <c r="G60" s="2">
        <f>IFERROR(__xludf.DUMMYFUNCTION("""COMPUTED_VALUE"""),45702.66666666667)</f>
        <v>45702.66667</v>
      </c>
      <c r="H60" s="1">
        <f>IFERROR(__xludf.DUMMYFUNCTION("""COMPUTED_VALUE"""),651.61)</f>
        <v>651.61</v>
      </c>
      <c r="J60" s="2">
        <f>IFERROR(__xludf.DUMMYFUNCTION("""COMPUTED_VALUE"""),45702.66666666667)</f>
        <v>45702.66667</v>
      </c>
      <c r="K60" s="1">
        <f>IFERROR(__xludf.DUMMYFUNCTION("""COMPUTED_VALUE"""),661.44)</f>
        <v>661.44</v>
      </c>
      <c r="M60" s="2">
        <f>IFERROR(__xludf.DUMMYFUNCTION("""COMPUTED_VALUE"""),45702.66666666667)</f>
        <v>45702.66667</v>
      </c>
      <c r="N60" s="1">
        <f>IFERROR(__xludf.DUMMYFUNCTION("""COMPUTED_VALUE"""),3.4080498E7)</f>
        <v>34080498</v>
      </c>
    </row>
    <row r="61">
      <c r="A61" s="2">
        <f>IFERROR(__xludf.DUMMYFUNCTION("""COMPUTED_VALUE"""),45709.66666666667)</f>
        <v>45709.66667</v>
      </c>
      <c r="B61" s="1">
        <f>IFERROR(__xludf.DUMMYFUNCTION("""COMPUTED_VALUE"""),656.31)</f>
        <v>656.31</v>
      </c>
      <c r="D61" s="2">
        <f>IFERROR(__xludf.DUMMYFUNCTION("""COMPUTED_VALUE"""),45709.66666666667)</f>
        <v>45709.66667</v>
      </c>
      <c r="E61" s="1">
        <f>IFERROR(__xludf.DUMMYFUNCTION("""COMPUTED_VALUE"""),663.57)</f>
        <v>663.57</v>
      </c>
      <c r="G61" s="2">
        <f>IFERROR(__xludf.DUMMYFUNCTION("""COMPUTED_VALUE"""),45709.66666666667)</f>
        <v>45709.66667</v>
      </c>
      <c r="H61" s="1">
        <f>IFERROR(__xludf.DUMMYFUNCTION("""COMPUTED_VALUE"""),652.14)</f>
        <v>652.14</v>
      </c>
      <c r="J61" s="2">
        <f>IFERROR(__xludf.DUMMYFUNCTION("""COMPUTED_VALUE"""),45709.66666666667)</f>
        <v>45709.66667</v>
      </c>
      <c r="K61" s="1">
        <f>IFERROR(__xludf.DUMMYFUNCTION("""COMPUTED_VALUE"""),658.67)</f>
        <v>658.67</v>
      </c>
      <c r="M61" s="2">
        <f>IFERROR(__xludf.DUMMYFUNCTION("""COMPUTED_VALUE"""),45709.66666666667)</f>
        <v>45709.66667</v>
      </c>
      <c r="N61" s="1">
        <f>IFERROR(__xludf.DUMMYFUNCTION("""COMPUTED_VALUE"""),3.2540394E7)</f>
        <v>32540394</v>
      </c>
    </row>
    <row r="62">
      <c r="A62" s="2">
        <f>IFERROR(__xludf.DUMMYFUNCTION("""COMPUTED_VALUE"""),45716.66666666667)</f>
        <v>45716.66667</v>
      </c>
      <c r="B62" s="1">
        <f>IFERROR(__xludf.DUMMYFUNCTION("""COMPUTED_VALUE"""),656.72)</f>
        <v>656.72</v>
      </c>
      <c r="D62" s="2">
        <f>IFERROR(__xludf.DUMMYFUNCTION("""COMPUTED_VALUE"""),45716.66666666667)</f>
        <v>45716.66667</v>
      </c>
      <c r="E62" s="1">
        <f>IFERROR(__xludf.DUMMYFUNCTION("""COMPUTED_VALUE"""),670.61)</f>
        <v>670.61</v>
      </c>
      <c r="G62" s="2">
        <f>IFERROR(__xludf.DUMMYFUNCTION("""COMPUTED_VALUE"""),45716.66666666667)</f>
        <v>45716.66667</v>
      </c>
      <c r="H62" s="1">
        <f>IFERROR(__xludf.DUMMYFUNCTION("""COMPUTED_VALUE"""),656.72)</f>
        <v>656.72</v>
      </c>
      <c r="J62" s="2">
        <f>IFERROR(__xludf.DUMMYFUNCTION("""COMPUTED_VALUE"""),45716.66666666667)</f>
        <v>45716.66667</v>
      </c>
      <c r="K62" s="1">
        <f>IFERROR(__xludf.DUMMYFUNCTION("""COMPUTED_VALUE"""),669.91)</f>
        <v>669.91</v>
      </c>
      <c r="M62" s="2">
        <f>IFERROR(__xludf.DUMMYFUNCTION("""COMPUTED_VALUE"""),45716.66666666667)</f>
        <v>45716.66667</v>
      </c>
      <c r="N62" s="1">
        <f>IFERROR(__xludf.DUMMYFUNCTION("""COMPUTED_VALUE"""),3.9699737E7)</f>
        <v>39699737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IFERROR(__xludf.DUMMYFUNCTION("""COMPUTED_VALUE"""),669.88)</f>
        <v>669.88</v>
      </c>
      <c r="D63" s="2">
        <f>IFERROR(__xludf.DUMMYFUNCTION("""COMPUTED_VALUE"""),45723.66666666667)</f>
        <v>45723.66667</v>
      </c>
      <c r="E63" s="1">
        <f>IFERROR(__xludf.DUMMYFUNCTION("""COMPUTED_VALUE"""),677.61)</f>
        <v>677.61</v>
      </c>
      <c r="G63" s="2">
        <f>IFERROR(__xludf.DUMMYFUNCTION("""COMPUTED_VALUE"""),45723.66666666667)</f>
        <v>45723.66667</v>
      </c>
      <c r="H63" s="1">
        <f>IFERROR(__xludf.DUMMYFUNCTION("""COMPUTED_VALUE"""),645.93)</f>
        <v>645.93</v>
      </c>
      <c r="J63" s="2">
        <f>IFERROR(__xludf.DUMMYFUNCTION("""COMPUTED_VALUE"""),45723.66666666667)</f>
        <v>45723.66667</v>
      </c>
      <c r="K63" s="1">
        <f>IFERROR(__xludf.DUMMYFUNCTION("""COMPUTED_VALUE"""),661.25)</f>
        <v>661.25</v>
      </c>
      <c r="M63" s="2">
        <f>IFERROR(__xludf.DUMMYFUNCTION("""COMPUTED_VALUE"""),45723.66666666667)</f>
        <v>45723.66667</v>
      </c>
      <c r="N63" s="1">
        <f>IFERROR(__xludf.DUMMYFUNCTION("""COMPUTED_VALUE"""),4.140692E7)</f>
        <v>41406920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IFERROR(__xludf.DUMMYFUNCTION("""COMPUTED_VALUE"""),658.9)</f>
        <v>658.9</v>
      </c>
      <c r="D64" s="2">
        <f>IFERROR(__xludf.DUMMYFUNCTION("""COMPUTED_VALUE"""),45730.66666666667)</f>
        <v>45730.66667</v>
      </c>
      <c r="E64" s="1">
        <f>IFERROR(__xludf.DUMMYFUNCTION("""COMPUTED_VALUE"""),669.34)</f>
        <v>669.34</v>
      </c>
      <c r="G64" s="2">
        <f>IFERROR(__xludf.DUMMYFUNCTION("""COMPUTED_VALUE"""),45730.66666666667)</f>
        <v>45730.66667</v>
      </c>
      <c r="H64" s="1">
        <f>IFERROR(__xludf.DUMMYFUNCTION("""COMPUTED_VALUE"""),638.97)</f>
        <v>638.97</v>
      </c>
      <c r="J64" s="2">
        <f>IFERROR(__xludf.DUMMYFUNCTION("""COMPUTED_VALUE"""),45730.66666666667)</f>
        <v>45730.66667</v>
      </c>
      <c r="K64" s="1">
        <f>IFERROR(__xludf.DUMMYFUNCTION("""COMPUTED_VALUE"""),649.32)</f>
        <v>649.32</v>
      </c>
      <c r="M64" s="2">
        <f>IFERROR(__xludf.DUMMYFUNCTION("""COMPUTED_VALUE"""),45730.66666666667)</f>
        <v>45730.66667</v>
      </c>
      <c r="N64" s="1">
        <f>IFERROR(__xludf.DUMMYFUNCTION("""COMPUTED_VALUE"""),3.5204623E7)</f>
        <v>35204623</v>
      </c>
    </row>
    <row r="65">
      <c r="A65" s="2">
        <f>IFERROR(__xludf.DUMMYFUNCTION("""COMPUTED_VALUE"""),45737.66666666667)</f>
        <v>45737.66667</v>
      </c>
      <c r="B65" s="1">
        <f>IFERROR(__xludf.DUMMYFUNCTION("""COMPUTED_VALUE"""),649.6)</f>
        <v>649.6</v>
      </c>
      <c r="D65" s="2">
        <f>IFERROR(__xludf.DUMMYFUNCTION("""COMPUTED_VALUE"""),45737.66666666667)</f>
        <v>45737.66667</v>
      </c>
      <c r="E65" s="1">
        <f>IFERROR(__xludf.DUMMYFUNCTION("""COMPUTED_VALUE"""),660.0)</f>
        <v>660</v>
      </c>
      <c r="G65" s="2">
        <f>IFERROR(__xludf.DUMMYFUNCTION("""COMPUTED_VALUE"""),45737.66666666667)</f>
        <v>45737.66667</v>
      </c>
      <c r="H65" s="1">
        <f>IFERROR(__xludf.DUMMYFUNCTION("""COMPUTED_VALUE"""),647.6)</f>
        <v>647.6</v>
      </c>
      <c r="J65" s="2">
        <f>IFERROR(__xludf.DUMMYFUNCTION("""COMPUTED_VALUE"""),45737.66666666667)</f>
        <v>45737.66667</v>
      </c>
      <c r="K65" s="1">
        <f>IFERROR(__xludf.DUMMYFUNCTION("""COMPUTED_VALUE"""),650.85)</f>
        <v>650.85</v>
      </c>
      <c r="M65" s="2">
        <f>IFERROR(__xludf.DUMMYFUNCTION("""COMPUTED_VALUE"""),45737.66666666667)</f>
        <v>45737.66667</v>
      </c>
      <c r="N65" s="1">
        <f>IFERROR(__xludf.DUMMYFUNCTION("""COMPUTED_VALUE"""),3.7644202E7)</f>
        <v>37644202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IFERROR(__xludf.DUMMYFUNCTION("""COMPUTED_VALUE"""),652.89)</f>
        <v>652.89</v>
      </c>
      <c r="D66" s="2">
        <f>IFERROR(__xludf.DUMMYFUNCTION("""COMPUTED_VALUE"""),45744.66666666667)</f>
        <v>45744.66667</v>
      </c>
      <c r="E66" s="1">
        <f>IFERROR(__xludf.DUMMYFUNCTION("""COMPUTED_VALUE"""),667.67)</f>
        <v>667.67</v>
      </c>
      <c r="G66" s="2">
        <f>IFERROR(__xludf.DUMMYFUNCTION("""COMPUTED_VALUE"""),45744.66666666667)</f>
        <v>45744.66667</v>
      </c>
      <c r="H66" s="1">
        <f>IFERROR(__xludf.DUMMYFUNCTION("""COMPUTED_VALUE"""),652.51)</f>
        <v>652.51</v>
      </c>
      <c r="J66" s="2">
        <f>IFERROR(__xludf.DUMMYFUNCTION("""COMPUTED_VALUE"""),45744.66666666667)</f>
        <v>45744.66667</v>
      </c>
      <c r="K66" s="1">
        <f>IFERROR(__xludf.DUMMYFUNCTION("""COMPUTED_VALUE"""),657.66)</f>
        <v>657.66</v>
      </c>
      <c r="M66" s="2">
        <f>IFERROR(__xludf.DUMMYFUNCTION("""COMPUTED_VALUE"""),45744.66666666667)</f>
        <v>45744.66667</v>
      </c>
      <c r="N66" s="1">
        <f>IFERROR(__xludf.DUMMYFUNCTION("""COMPUTED_VALUE"""),2.77592E7)</f>
        <v>27759200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IFERROR(__xludf.DUMMYFUNCTION("""COMPUTED_VALUE"""),658.69)</f>
        <v>658.69</v>
      </c>
      <c r="D67" s="2">
        <f>IFERROR(__xludf.DUMMYFUNCTION("""COMPUTED_VALUE"""),45751.66666666667)</f>
        <v>45751.66667</v>
      </c>
      <c r="E67" s="1">
        <f>IFERROR(__xludf.DUMMYFUNCTION("""COMPUTED_VALUE"""),685.1)</f>
        <v>685.1</v>
      </c>
      <c r="G67" s="2">
        <f>IFERROR(__xludf.DUMMYFUNCTION("""COMPUTED_VALUE"""),45751.66666666667)</f>
        <v>45751.66667</v>
      </c>
      <c r="H67" s="1">
        <f>IFERROR(__xludf.DUMMYFUNCTION("""COMPUTED_VALUE"""),642.9)</f>
        <v>642.9</v>
      </c>
      <c r="J67" s="2">
        <f>IFERROR(__xludf.DUMMYFUNCTION("""COMPUTED_VALUE"""),45751.66666666667)</f>
        <v>45751.66667</v>
      </c>
      <c r="K67" s="1">
        <f>IFERROR(__xludf.DUMMYFUNCTION("""COMPUTED_VALUE"""),643.14)</f>
        <v>643.14</v>
      </c>
      <c r="M67" s="2">
        <f>IFERROR(__xludf.DUMMYFUNCTION("""COMPUTED_VALUE"""),45751.66666666667)</f>
        <v>45751.66667</v>
      </c>
      <c r="N67" s="1">
        <f>IFERROR(__xludf.DUMMYFUNCTION("""COMPUTED_VALUE"""),4.6947423E7)</f>
        <v>46947423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IFERROR(__xludf.DUMMYFUNCTION("""COMPUTED_VALUE"""),642.53)</f>
        <v>642.53</v>
      </c>
      <c r="D68" s="2">
        <f>IFERROR(__xludf.DUMMYFUNCTION("""COMPUTED_VALUE"""),45758.66666666667)</f>
        <v>45758.66667</v>
      </c>
      <c r="E68" s="1">
        <f>IFERROR(__xludf.DUMMYFUNCTION("""COMPUTED_VALUE"""),662.58)</f>
        <v>662.58</v>
      </c>
      <c r="G68" s="2">
        <f>IFERROR(__xludf.DUMMYFUNCTION("""COMPUTED_VALUE"""),45758.66666666667)</f>
        <v>45758.66667</v>
      </c>
      <c r="H68" s="1">
        <f>IFERROR(__xludf.DUMMYFUNCTION("""COMPUTED_VALUE"""),611.12)</f>
        <v>611.12</v>
      </c>
      <c r="J68" s="2">
        <f>IFERROR(__xludf.DUMMYFUNCTION("""COMPUTED_VALUE"""),45758.66666666667)</f>
        <v>45758.66667</v>
      </c>
      <c r="K68" s="1">
        <f>IFERROR(__xludf.DUMMYFUNCTION("""COMPUTED_VALUE"""),659.46)</f>
        <v>659.46</v>
      </c>
      <c r="M68" s="2">
        <f>IFERROR(__xludf.DUMMYFUNCTION("""COMPUTED_VALUE"""),45758.66666666667)</f>
        <v>45758.66667</v>
      </c>
      <c r="N68" s="1">
        <f>IFERROR(__xludf.DUMMYFUNCTION("""COMPUTED_VALUE"""),4.9445237E7)</f>
        <v>49445237</v>
      </c>
    </row>
    <row r="69">
      <c r="A69" s="2">
        <f>IFERROR(__xludf.DUMMYFUNCTION("""COMPUTED_VALUE"""),45764.66666666667)</f>
        <v>45764.66667</v>
      </c>
      <c r="B69" s="1">
        <f>IFERROR(__xludf.DUMMYFUNCTION("""COMPUTED_VALUE"""),662.97)</f>
        <v>662.97</v>
      </c>
      <c r="D69" s="2">
        <f>IFERROR(__xludf.DUMMYFUNCTION("""COMPUTED_VALUE"""),45764.66666666667)</f>
        <v>45764.66667</v>
      </c>
      <c r="E69" s="1">
        <f>IFERROR(__xludf.DUMMYFUNCTION("""COMPUTED_VALUE"""),669.22)</f>
        <v>669.22</v>
      </c>
      <c r="G69" s="2">
        <f>IFERROR(__xludf.DUMMYFUNCTION("""COMPUTED_VALUE"""),45764.66666666667)</f>
        <v>45764.66667</v>
      </c>
      <c r="H69" s="1">
        <f>IFERROR(__xludf.DUMMYFUNCTION("""COMPUTED_VALUE"""),656.58)</f>
        <v>656.58</v>
      </c>
      <c r="J69" s="2">
        <f>IFERROR(__xludf.DUMMYFUNCTION("""COMPUTED_VALUE"""),45764.66666666667)</f>
        <v>45764.66667</v>
      </c>
      <c r="K69" s="1">
        <f>IFERROR(__xludf.DUMMYFUNCTION("""COMPUTED_VALUE"""),662.32)</f>
        <v>662.32</v>
      </c>
      <c r="M69" s="2">
        <f>IFERROR(__xludf.DUMMYFUNCTION("""COMPUTED_VALUE"""),45764.66666666667)</f>
        <v>45764.66667</v>
      </c>
      <c r="N69" s="1">
        <f>IFERROR(__xludf.DUMMYFUNCTION("""COMPUTED_VALUE"""),2.2348283E7)</f>
        <v>22348283</v>
      </c>
    </row>
    <row r="70">
      <c r="A70" s="2">
        <f>IFERROR(__xludf.DUMMYFUNCTION("""COMPUTED_VALUE"""),45772.66666666667)</f>
        <v>45772.66667</v>
      </c>
      <c r="B70" s="1">
        <f>IFERROR(__xludf.DUMMYFUNCTION("""COMPUTED_VALUE"""),659.64)</f>
        <v>659.64</v>
      </c>
      <c r="D70" s="2">
        <f>IFERROR(__xludf.DUMMYFUNCTION("""COMPUTED_VALUE"""),45772.66666666667)</f>
        <v>45772.66667</v>
      </c>
      <c r="E70" s="1">
        <f>IFERROR(__xludf.DUMMYFUNCTION("""COMPUTED_VALUE"""),666.18)</f>
        <v>666.18</v>
      </c>
      <c r="G70" s="2">
        <f>IFERROR(__xludf.DUMMYFUNCTION("""COMPUTED_VALUE"""),45772.66666666667)</f>
        <v>45772.66667</v>
      </c>
      <c r="H70" s="1">
        <f>IFERROR(__xludf.DUMMYFUNCTION("""COMPUTED_VALUE"""),643.57)</f>
        <v>643.57</v>
      </c>
      <c r="J70" s="2">
        <f>IFERROR(__xludf.DUMMYFUNCTION("""COMPUTED_VALUE"""),45772.66666666667)</f>
        <v>45772.66667</v>
      </c>
      <c r="K70" s="1">
        <f>IFERROR(__xludf.DUMMYFUNCTION("""COMPUTED_VALUE"""),663.5)</f>
        <v>663.5</v>
      </c>
      <c r="M70" s="2">
        <f>IFERROR(__xludf.DUMMYFUNCTION("""COMPUTED_VALUE"""),45772.66666666667)</f>
        <v>45772.66667</v>
      </c>
      <c r="N70" s="1">
        <f>IFERROR(__xludf.DUMMYFUNCTION("""COMPUTED_VALUE"""),3.3183866E7)</f>
        <v>33183866</v>
      </c>
    </row>
    <row r="71">
      <c r="A71" s="2">
        <f>IFERROR(__xludf.DUMMYFUNCTION("""COMPUTED_VALUE"""),45779.66666666667)</f>
        <v>45779.66667</v>
      </c>
      <c r="B71" s="1">
        <f>IFERROR(__xludf.DUMMYFUNCTION("""COMPUTED_VALUE"""),663.49)</f>
        <v>663.49</v>
      </c>
      <c r="D71" s="2">
        <f>IFERROR(__xludf.DUMMYFUNCTION("""COMPUTED_VALUE"""),45779.66666666667)</f>
        <v>45779.66667</v>
      </c>
      <c r="E71" s="1">
        <f>IFERROR(__xludf.DUMMYFUNCTION("""COMPUTED_VALUE"""),685.95)</f>
        <v>685.95</v>
      </c>
      <c r="G71" s="2">
        <f>IFERROR(__xludf.DUMMYFUNCTION("""COMPUTED_VALUE"""),45779.66666666667)</f>
        <v>45779.66667</v>
      </c>
      <c r="H71" s="1">
        <f>IFERROR(__xludf.DUMMYFUNCTION("""COMPUTED_VALUE"""),654.08)</f>
        <v>654.08</v>
      </c>
      <c r="J71" s="2">
        <f>IFERROR(__xludf.DUMMYFUNCTION("""COMPUTED_VALUE"""),45779.66666666667)</f>
        <v>45779.66667</v>
      </c>
      <c r="K71" s="1">
        <f>IFERROR(__xludf.DUMMYFUNCTION("""COMPUTED_VALUE"""),681.42)</f>
        <v>681.42</v>
      </c>
      <c r="M71" s="2">
        <f>IFERROR(__xludf.DUMMYFUNCTION("""COMPUTED_VALUE"""),45779.66666666667)</f>
        <v>45779.66667</v>
      </c>
      <c r="N71" s="1">
        <f>IFERROR(__xludf.DUMMYFUNCTION("""COMPUTED_VALUE"""),3.4832802E7)</f>
        <v>34832802</v>
      </c>
    </row>
    <row r="72">
      <c r="A72" s="2">
        <f>IFERROR(__xludf.DUMMYFUNCTION("""COMPUTED_VALUE"""),45786.66666666667)</f>
        <v>45786.66667</v>
      </c>
      <c r="B72" s="1">
        <f>IFERROR(__xludf.DUMMYFUNCTION("""COMPUTED_VALUE"""),681.14)</f>
        <v>681.14</v>
      </c>
      <c r="D72" s="2">
        <f>IFERROR(__xludf.DUMMYFUNCTION("""COMPUTED_VALUE"""),45786.66666666667)</f>
        <v>45786.66667</v>
      </c>
      <c r="E72" s="1">
        <f>IFERROR(__xludf.DUMMYFUNCTION("""COMPUTED_VALUE"""),695.49)</f>
        <v>695.49</v>
      </c>
      <c r="G72" s="2">
        <f>IFERROR(__xludf.DUMMYFUNCTION("""COMPUTED_VALUE"""),45786.66666666667)</f>
        <v>45786.66667</v>
      </c>
      <c r="H72" s="1">
        <f>IFERROR(__xludf.DUMMYFUNCTION("""COMPUTED_VALUE"""),676.31)</f>
        <v>676.31</v>
      </c>
      <c r="J72" s="2">
        <f>IFERROR(__xludf.DUMMYFUNCTION("""COMPUTED_VALUE"""),45786.66666666667)</f>
        <v>45786.66667</v>
      </c>
      <c r="K72" s="1">
        <f>IFERROR(__xludf.DUMMYFUNCTION("""COMPUTED_VALUE"""),684.93)</f>
        <v>684.93</v>
      </c>
      <c r="M72" s="2">
        <f>IFERROR(__xludf.DUMMYFUNCTION("""COMPUTED_VALUE"""),45786.66666666667)</f>
        <v>45786.66667</v>
      </c>
      <c r="N72" s="1">
        <f>IFERROR(__xludf.DUMMYFUNCTION("""COMPUTED_VALUE"""),3.8796293E7)</f>
        <v>38796293</v>
      </c>
    </row>
    <row r="73">
      <c r="A73" s="2">
        <f>IFERROR(__xludf.DUMMYFUNCTION("""COMPUTED_VALUE"""),45793.66666666667)</f>
        <v>45793.66667</v>
      </c>
      <c r="B73" s="1">
        <f>IFERROR(__xludf.DUMMYFUNCTION("""COMPUTED_VALUE"""),682.32)</f>
        <v>682.32</v>
      </c>
      <c r="D73" s="2">
        <f>IFERROR(__xludf.DUMMYFUNCTION("""COMPUTED_VALUE"""),45793.66666666667)</f>
        <v>45793.66667</v>
      </c>
      <c r="E73" s="1">
        <f>IFERROR(__xludf.DUMMYFUNCTION("""COMPUTED_VALUE"""),686.1)</f>
        <v>686.1</v>
      </c>
      <c r="G73" s="2">
        <f>IFERROR(__xludf.DUMMYFUNCTION("""COMPUTED_VALUE"""),45793.66666666667)</f>
        <v>45793.66667</v>
      </c>
      <c r="H73" s="1">
        <f>IFERROR(__xludf.DUMMYFUNCTION("""COMPUTED_VALUE"""),658.93)</f>
        <v>658.93</v>
      </c>
      <c r="J73" s="2">
        <f>IFERROR(__xludf.DUMMYFUNCTION("""COMPUTED_VALUE"""),45793.66666666667)</f>
        <v>45793.66667</v>
      </c>
      <c r="K73" s="1">
        <f>IFERROR(__xludf.DUMMYFUNCTION("""COMPUTED_VALUE"""),686.01)</f>
        <v>686.01</v>
      </c>
      <c r="M73" s="2">
        <f>IFERROR(__xludf.DUMMYFUNCTION("""COMPUTED_VALUE"""),45793.66666666667)</f>
        <v>45793.66667</v>
      </c>
      <c r="N73" s="1">
        <f>IFERROR(__xludf.DUMMYFUNCTION("""COMPUTED_VALUE"""),4.1479754E7)</f>
        <v>41479754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IFERROR(__xludf.DUMMYFUNCTION("""COMPUTED_VALUE"""),685.12)</f>
        <v>685.12</v>
      </c>
      <c r="D74" s="2">
        <f>IFERROR(__xludf.DUMMYFUNCTION("""COMPUTED_VALUE"""),45800.66666666667)</f>
        <v>45800.66667</v>
      </c>
      <c r="E74" s="1">
        <f>IFERROR(__xludf.DUMMYFUNCTION("""COMPUTED_VALUE"""),699.27)</f>
        <v>699.27</v>
      </c>
      <c r="G74" s="2">
        <f>IFERROR(__xludf.DUMMYFUNCTION("""COMPUTED_VALUE"""),45800.66666666667)</f>
        <v>45800.66667</v>
      </c>
      <c r="H74" s="1">
        <f>IFERROR(__xludf.DUMMYFUNCTION("""COMPUTED_VALUE"""),683.67)</f>
        <v>683.67</v>
      </c>
      <c r="J74" s="2">
        <f>IFERROR(__xludf.DUMMYFUNCTION("""COMPUTED_VALUE"""),45800.66666666667)</f>
        <v>45800.66667</v>
      </c>
      <c r="K74" s="1">
        <f>IFERROR(__xludf.DUMMYFUNCTION("""COMPUTED_VALUE"""),697.2)</f>
        <v>697.2</v>
      </c>
      <c r="M74" s="2">
        <f>IFERROR(__xludf.DUMMYFUNCTION("""COMPUTED_VALUE"""),45800.66666666667)</f>
        <v>45800.66667</v>
      </c>
      <c r="N74" s="1">
        <f>IFERROR(__xludf.DUMMYFUNCTION("""COMPUTED_VALUE"""),3.0924579E7)</f>
        <v>30924579</v>
      </c>
    </row>
    <row r="75">
      <c r="A75" s="2">
        <f>IFERROR(__xludf.DUMMYFUNCTION("""COMPUTED_VALUE"""),45807.66666666667)</f>
        <v>45807.66667</v>
      </c>
      <c r="B75" s="1">
        <f>IFERROR(__xludf.DUMMYFUNCTION("""COMPUTED_VALUE"""),697.83)</f>
        <v>697.83</v>
      </c>
      <c r="D75" s="2">
        <f>IFERROR(__xludf.DUMMYFUNCTION("""COMPUTED_VALUE"""),45807.66666666667)</f>
        <v>45807.66667</v>
      </c>
      <c r="E75" s="1">
        <f>IFERROR(__xludf.DUMMYFUNCTION("""COMPUTED_VALUE"""),708.03)</f>
        <v>708.03</v>
      </c>
      <c r="G75" s="2">
        <f>IFERROR(__xludf.DUMMYFUNCTION("""COMPUTED_VALUE"""),45807.66666666667)</f>
        <v>45807.66667</v>
      </c>
      <c r="H75" s="1">
        <f>IFERROR(__xludf.DUMMYFUNCTION("""COMPUTED_VALUE"""),694.68)</f>
        <v>694.68</v>
      </c>
      <c r="J75" s="2">
        <f>IFERROR(__xludf.DUMMYFUNCTION("""COMPUTED_VALUE"""),45807.66666666667)</f>
        <v>45807.66667</v>
      </c>
      <c r="K75" s="1">
        <f>IFERROR(__xludf.DUMMYFUNCTION("""COMPUTED_VALUE"""),706.48)</f>
        <v>706.48</v>
      </c>
      <c r="M75" s="2">
        <f>IFERROR(__xludf.DUMMYFUNCTION("""COMPUTED_VALUE"""),45807.66666666667)</f>
        <v>45807.66667</v>
      </c>
      <c r="N75" s="1">
        <f>IFERROR(__xludf.DUMMYFUNCTION("""COMPUTED_VALUE"""),3.0062805E7)</f>
        <v>30062805</v>
      </c>
    </row>
    <row r="76">
      <c r="A76" s="2">
        <f>IFERROR(__xludf.DUMMYFUNCTION("""COMPUTED_VALUE"""),45814.66666666667)</f>
        <v>45814.66667</v>
      </c>
      <c r="B76" s="1">
        <f>IFERROR(__xludf.DUMMYFUNCTION("""COMPUTED_VALUE"""),704.33)</f>
        <v>704.33</v>
      </c>
      <c r="D76" s="2">
        <f>IFERROR(__xludf.DUMMYFUNCTION("""COMPUTED_VALUE"""),45814.66666666667)</f>
        <v>45814.66667</v>
      </c>
      <c r="E76" s="1">
        <f>IFERROR(__xludf.DUMMYFUNCTION("""COMPUTED_VALUE"""),708.0)</f>
        <v>708</v>
      </c>
      <c r="G76" s="2">
        <f>IFERROR(__xludf.DUMMYFUNCTION("""COMPUTED_VALUE"""),45814.66666666667)</f>
        <v>45814.66667</v>
      </c>
      <c r="H76" s="1">
        <f>IFERROR(__xludf.DUMMYFUNCTION("""COMPUTED_VALUE"""),695.09)</f>
        <v>695.09</v>
      </c>
      <c r="J76" s="2">
        <f>IFERROR(__xludf.DUMMYFUNCTION("""COMPUTED_VALUE"""),45814.66666666667)</f>
        <v>45814.66667</v>
      </c>
      <c r="K76" s="1">
        <f>IFERROR(__xludf.DUMMYFUNCTION("""COMPUTED_VALUE"""),696.51)</f>
        <v>696.51</v>
      </c>
      <c r="M76" s="2">
        <f>IFERROR(__xludf.DUMMYFUNCTION("""COMPUTED_VALUE"""),45814.66666666667)</f>
        <v>45814.66667</v>
      </c>
      <c r="N76" s="1">
        <f>IFERROR(__xludf.DUMMYFUNCTION("""COMPUTED_VALUE"""),2.7890839E7)</f>
        <v>27890839</v>
      </c>
    </row>
    <row r="77">
      <c r="A77" s="2">
        <f>IFERROR(__xludf.DUMMYFUNCTION("""COMPUTED_VALUE"""),45821.66666666667)</f>
        <v>45821.66667</v>
      </c>
      <c r="B77" s="1">
        <f>IFERROR(__xludf.DUMMYFUNCTION("""COMPUTED_VALUE"""),695.36)</f>
        <v>695.36</v>
      </c>
      <c r="D77" s="2">
        <f>IFERROR(__xludf.DUMMYFUNCTION("""COMPUTED_VALUE"""),45821.66666666667)</f>
        <v>45821.66667</v>
      </c>
      <c r="E77" s="1">
        <f>IFERROR(__xludf.DUMMYFUNCTION("""COMPUTED_VALUE"""),700.49)</f>
        <v>700.49</v>
      </c>
      <c r="G77" s="2">
        <f>IFERROR(__xludf.DUMMYFUNCTION("""COMPUTED_VALUE"""),45821.66666666667)</f>
        <v>45821.66667</v>
      </c>
      <c r="H77" s="1">
        <f>IFERROR(__xludf.DUMMYFUNCTION("""COMPUTED_VALUE"""),681.36)</f>
        <v>681.36</v>
      </c>
      <c r="J77" s="2">
        <f>IFERROR(__xludf.DUMMYFUNCTION("""COMPUTED_VALUE"""),45821.66666666667)</f>
        <v>45821.66667</v>
      </c>
      <c r="K77" s="1">
        <f>IFERROR(__xludf.DUMMYFUNCTION("""COMPUTED_VALUE"""),693.31)</f>
        <v>693.31</v>
      </c>
      <c r="M77" s="2">
        <f>IFERROR(__xludf.DUMMYFUNCTION("""COMPUTED_VALUE"""),45821.66666666667)</f>
        <v>45821.66667</v>
      </c>
      <c r="N77" s="1">
        <f>IFERROR(__xludf.DUMMYFUNCTION("""COMPUTED_VALUE"""),2.8612131E7)</f>
        <v>28612131</v>
      </c>
    </row>
    <row r="78">
      <c r="A78" s="2">
        <f>IFERROR(__xludf.DUMMYFUNCTION("""COMPUTED_VALUE"""),45828.66666666667)</f>
        <v>45828.66667</v>
      </c>
      <c r="B78" s="1">
        <f>IFERROR(__xludf.DUMMYFUNCTION("""COMPUTED_VALUE"""),694.47)</f>
        <v>694.47</v>
      </c>
      <c r="D78" s="2">
        <f>IFERROR(__xludf.DUMMYFUNCTION("""COMPUTED_VALUE"""),45828.66666666667)</f>
        <v>45828.66667</v>
      </c>
      <c r="E78" s="1">
        <f>IFERROR(__xludf.DUMMYFUNCTION("""COMPUTED_VALUE"""),696.67)</f>
        <v>696.67</v>
      </c>
      <c r="G78" s="2">
        <f>IFERROR(__xludf.DUMMYFUNCTION("""COMPUTED_VALUE"""),45828.66666666667)</f>
        <v>45828.66667</v>
      </c>
      <c r="H78" s="1">
        <f>IFERROR(__xludf.DUMMYFUNCTION("""COMPUTED_VALUE"""),681.04)</f>
        <v>681.04</v>
      </c>
      <c r="J78" s="2">
        <f>IFERROR(__xludf.DUMMYFUNCTION("""COMPUTED_VALUE"""),45828.66666666667)</f>
        <v>45828.66667</v>
      </c>
      <c r="K78" s="1">
        <f>IFERROR(__xludf.DUMMYFUNCTION("""COMPUTED_VALUE"""),683.02)</f>
        <v>683.02</v>
      </c>
      <c r="M78" s="2">
        <f>IFERROR(__xludf.DUMMYFUNCTION("""COMPUTED_VALUE"""),45828.66666666667)</f>
        <v>45828.66667</v>
      </c>
      <c r="N78" s="1">
        <f>IFERROR(__xludf.DUMMYFUNCTION("""COMPUTED_VALUE"""),2.4725883E7)</f>
        <v>24725883</v>
      </c>
    </row>
    <row r="79">
      <c r="A79" s="2">
        <f>IFERROR(__xludf.DUMMYFUNCTION("""COMPUTED_VALUE"""),45835.66666666667)</f>
        <v>45835.66667</v>
      </c>
      <c r="B79" s="1">
        <f>IFERROR(__xludf.DUMMYFUNCTION("""COMPUTED_VALUE"""),682.97)</f>
        <v>682.97</v>
      </c>
      <c r="D79" s="2">
        <f>IFERROR(__xludf.DUMMYFUNCTION("""COMPUTED_VALUE"""),45835.66666666667)</f>
        <v>45835.66667</v>
      </c>
      <c r="E79" s="1">
        <f>IFERROR(__xludf.DUMMYFUNCTION("""COMPUTED_VALUE"""),694.5)</f>
        <v>694.5</v>
      </c>
      <c r="G79" s="2">
        <f>IFERROR(__xludf.DUMMYFUNCTION("""COMPUTED_VALUE"""),45835.66666666667)</f>
        <v>45835.66667</v>
      </c>
      <c r="H79" s="1">
        <f>IFERROR(__xludf.DUMMYFUNCTION("""COMPUTED_VALUE"""),677.03)</f>
        <v>677.03</v>
      </c>
      <c r="J79" s="2">
        <f>IFERROR(__xludf.DUMMYFUNCTION("""COMPUTED_VALUE"""),45835.66666666667)</f>
        <v>45835.66667</v>
      </c>
      <c r="K79" s="1">
        <f>IFERROR(__xludf.DUMMYFUNCTION("""COMPUTED_VALUE"""),680.45)</f>
        <v>680.45</v>
      </c>
      <c r="M79" s="2">
        <f>IFERROR(__xludf.DUMMYFUNCTION("""COMPUTED_VALUE"""),45835.66666666667)</f>
        <v>45835.66667</v>
      </c>
      <c r="N79" s="1">
        <f>IFERROR(__xludf.DUMMYFUNCTION("""COMPUTED_VALUE"""),3.8442647E7)</f>
        <v>38442647</v>
      </c>
    </row>
    <row r="80">
      <c r="A80" s="2">
        <f>IFERROR(__xludf.DUMMYFUNCTION("""COMPUTED_VALUE"""),45841.54166666667)</f>
        <v>45841.54167</v>
      </c>
      <c r="B80" s="1">
        <f>IFERROR(__xludf.DUMMYFUNCTION("""COMPUTED_VALUE"""),681.1)</f>
        <v>681.1</v>
      </c>
      <c r="D80" s="2">
        <f>IFERROR(__xludf.DUMMYFUNCTION("""COMPUTED_VALUE"""),45841.54166666667)</f>
        <v>45841.54167</v>
      </c>
      <c r="E80" s="1">
        <f>IFERROR(__xludf.DUMMYFUNCTION("""COMPUTED_VALUE"""),686.27)</f>
        <v>686.27</v>
      </c>
      <c r="G80" s="2">
        <f>IFERROR(__xludf.DUMMYFUNCTION("""COMPUTED_VALUE"""),45841.54166666667)</f>
        <v>45841.54167</v>
      </c>
      <c r="H80" s="1">
        <f>IFERROR(__xludf.DUMMYFUNCTION("""COMPUTED_VALUE"""),666.69)</f>
        <v>666.69</v>
      </c>
      <c r="J80" s="2">
        <f>IFERROR(__xludf.DUMMYFUNCTION("""COMPUTED_VALUE"""),45841.54166666667)</f>
        <v>45841.54167</v>
      </c>
      <c r="K80" s="1">
        <f>IFERROR(__xludf.DUMMYFUNCTION("""COMPUTED_VALUE"""),680.42)</f>
        <v>680.42</v>
      </c>
      <c r="M80" s="2">
        <f>IFERROR(__xludf.DUMMYFUNCTION("""COMPUTED_VALUE"""),45841.54166666667)</f>
        <v>45841.54167</v>
      </c>
      <c r="N80" s="1">
        <f>IFERROR(__xludf.DUMMYFUNCTION("""COMPUTED_VALUE"""),2.4671921E7)</f>
        <v>24671921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IFERROR(__xludf.DUMMYFUNCTION("""COMPUTED_VALUE"""),680.42)</f>
        <v>680.42</v>
      </c>
      <c r="D81" s="2">
        <f>IFERROR(__xludf.DUMMYFUNCTION("""COMPUTED_VALUE"""),45849.66666666667)</f>
        <v>45849.66667</v>
      </c>
      <c r="E81" s="1">
        <f>IFERROR(__xludf.DUMMYFUNCTION("""COMPUTED_VALUE"""),682.9)</f>
        <v>682.9</v>
      </c>
      <c r="G81" s="2">
        <f>IFERROR(__xludf.DUMMYFUNCTION("""COMPUTED_VALUE"""),45849.66666666667)</f>
        <v>45849.66667</v>
      </c>
      <c r="H81" s="1">
        <f>IFERROR(__xludf.DUMMYFUNCTION("""COMPUTED_VALUE"""),670.86)</f>
        <v>670.86</v>
      </c>
      <c r="J81" s="2">
        <f>IFERROR(__xludf.DUMMYFUNCTION("""COMPUTED_VALUE"""),45849.66666666667)</f>
        <v>45849.66667</v>
      </c>
      <c r="K81" s="1">
        <f>IFERROR(__xludf.DUMMYFUNCTION("""COMPUTED_VALUE"""),677.0)</f>
        <v>677</v>
      </c>
      <c r="M81" s="2">
        <f>IFERROR(__xludf.DUMMYFUNCTION("""COMPUTED_VALUE"""),45849.66666666667)</f>
        <v>45849.66667</v>
      </c>
      <c r="N81" s="1">
        <f>IFERROR(__xludf.DUMMYFUNCTION("""COMPUTED_VALUE"""),3.1042619E7)</f>
        <v>31042619</v>
      </c>
    </row>
    <row r="82">
      <c r="A82" s="2">
        <f>IFERROR(__xludf.DUMMYFUNCTION("""COMPUTED_VALUE"""),45856.66666666667)</f>
        <v>45856.66667</v>
      </c>
      <c r="B82" s="1">
        <f>IFERROR(__xludf.DUMMYFUNCTION("""COMPUTED_VALUE"""),676.0)</f>
        <v>676</v>
      </c>
      <c r="D82" s="2">
        <f>IFERROR(__xludf.DUMMYFUNCTION("""COMPUTED_VALUE"""),45856.66666666667)</f>
        <v>45856.66667</v>
      </c>
      <c r="E82" s="1">
        <f>IFERROR(__xludf.DUMMYFUNCTION("""COMPUTED_VALUE"""),685.71)</f>
        <v>685.71</v>
      </c>
      <c r="G82" s="2">
        <f>IFERROR(__xludf.DUMMYFUNCTION("""COMPUTED_VALUE"""),45856.66666666667)</f>
        <v>45856.66667</v>
      </c>
      <c r="H82" s="1">
        <f>IFERROR(__xludf.DUMMYFUNCTION("""COMPUTED_VALUE"""),668.82)</f>
        <v>668.82</v>
      </c>
      <c r="J82" s="2">
        <f>IFERROR(__xludf.DUMMYFUNCTION("""COMPUTED_VALUE"""),45856.66666666667)</f>
        <v>45856.66667</v>
      </c>
      <c r="K82" s="1">
        <f>IFERROR(__xludf.DUMMYFUNCTION("""COMPUTED_VALUE"""),680.2)</f>
        <v>680.2</v>
      </c>
      <c r="M82" s="2">
        <f>IFERROR(__xludf.DUMMYFUNCTION("""COMPUTED_VALUE"""),45856.66666666667)</f>
        <v>45856.66667</v>
      </c>
      <c r="N82" s="1">
        <f>IFERROR(__xludf.DUMMYFUNCTION("""COMPUTED_VALUE"""),3.0034556E7)</f>
        <v>30034556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IFERROR(__xludf.DUMMYFUNCTION("""COMPUTED_VALUE"""),677.73)</f>
        <v>677.73</v>
      </c>
      <c r="D83" s="2">
        <f>IFERROR(__xludf.DUMMYFUNCTION("""COMPUTED_VALUE"""),45863.66666666667)</f>
        <v>45863.66667</v>
      </c>
      <c r="E83" s="1">
        <f>IFERROR(__xludf.DUMMYFUNCTION("""COMPUTED_VALUE"""),691.64)</f>
        <v>691.64</v>
      </c>
      <c r="G83" s="2">
        <f>IFERROR(__xludf.DUMMYFUNCTION("""COMPUTED_VALUE"""),45863.66666666667)</f>
        <v>45863.66667</v>
      </c>
      <c r="H83" s="1">
        <f>IFERROR(__xludf.DUMMYFUNCTION("""COMPUTED_VALUE"""),675.18)</f>
        <v>675.18</v>
      </c>
      <c r="J83" s="2">
        <f>IFERROR(__xludf.DUMMYFUNCTION("""COMPUTED_VALUE"""),45863.66666666667)</f>
        <v>45863.66667</v>
      </c>
      <c r="K83" s="1">
        <f>IFERROR(__xludf.DUMMYFUNCTION("""COMPUTED_VALUE"""),688.55)</f>
        <v>688.55</v>
      </c>
      <c r="M83" s="2">
        <f>IFERROR(__xludf.DUMMYFUNCTION("""COMPUTED_VALUE"""),45863.66666666667)</f>
        <v>45863.66667</v>
      </c>
      <c r="N83" s="1">
        <f>IFERROR(__xludf.DUMMYFUNCTION("""COMPUTED_VALUE"""),2.7336991E7)</f>
        <v>27336991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IFERROR(__xludf.DUMMYFUNCTION("""COMPUTED_VALUE"""),688.34)</f>
        <v>688.34</v>
      </c>
      <c r="D84" s="2">
        <f>IFERROR(__xludf.DUMMYFUNCTION("""COMPUTED_VALUE"""),45870.66666666667)</f>
        <v>45870.66667</v>
      </c>
      <c r="E84" s="1">
        <f>IFERROR(__xludf.DUMMYFUNCTION("""COMPUTED_VALUE"""),705.23)</f>
        <v>705.23</v>
      </c>
      <c r="G84" s="2">
        <f>IFERROR(__xludf.DUMMYFUNCTION("""COMPUTED_VALUE"""),45870.66666666667)</f>
        <v>45870.66667</v>
      </c>
      <c r="H84" s="1">
        <f>IFERROR(__xludf.DUMMYFUNCTION("""COMPUTED_VALUE"""),671.77)</f>
        <v>671.77</v>
      </c>
      <c r="J84" s="2">
        <f>IFERROR(__xludf.DUMMYFUNCTION("""COMPUTED_VALUE"""),45870.66666666667)</f>
        <v>45870.66667</v>
      </c>
      <c r="K84" s="1">
        <f>IFERROR(__xludf.DUMMYFUNCTION("""COMPUTED_VALUE"""),675.47)</f>
        <v>675.47</v>
      </c>
      <c r="M84" s="2">
        <f>IFERROR(__xludf.DUMMYFUNCTION("""COMPUTED_VALUE"""),45870.66666666667)</f>
        <v>45870.66667</v>
      </c>
      <c r="N84" s="1">
        <f>IFERROR(__xludf.DUMMYFUNCTION("""COMPUTED_VALUE"""),4.4630756E7)</f>
        <v>44630756</v>
      </c>
    </row>
    <row r="85">
      <c r="A85" s="2">
        <f>IFERROR(__xludf.DUMMYFUNCTION("""COMPUTED_VALUE"""),45877.66666666667)</f>
        <v>45877.66667</v>
      </c>
      <c r="B85" s="1">
        <f>IFERROR(__xludf.DUMMYFUNCTION("""COMPUTED_VALUE"""),674.62)</f>
        <v>674.62</v>
      </c>
      <c r="D85" s="2">
        <f>IFERROR(__xludf.DUMMYFUNCTION("""COMPUTED_VALUE"""),45877.66666666667)</f>
        <v>45877.66667</v>
      </c>
      <c r="E85" s="1">
        <f>IFERROR(__xludf.DUMMYFUNCTION("""COMPUTED_VALUE"""),695.64)</f>
        <v>695.64</v>
      </c>
      <c r="G85" s="2">
        <f>IFERROR(__xludf.DUMMYFUNCTION("""COMPUTED_VALUE"""),45877.66666666667)</f>
        <v>45877.66667</v>
      </c>
      <c r="H85" s="1">
        <f>IFERROR(__xludf.DUMMYFUNCTION("""COMPUTED_VALUE"""),674.62)</f>
        <v>674.62</v>
      </c>
      <c r="J85" s="2">
        <f>IFERROR(__xludf.DUMMYFUNCTION("""COMPUTED_VALUE"""),45877.66666666667)</f>
        <v>45877.66667</v>
      </c>
      <c r="K85" s="1">
        <f>IFERROR(__xludf.DUMMYFUNCTION("""COMPUTED_VALUE"""),691.53)</f>
        <v>691.53</v>
      </c>
      <c r="M85" s="2">
        <f>IFERROR(__xludf.DUMMYFUNCTION("""COMPUTED_VALUE"""),45877.66666666667)</f>
        <v>45877.66667</v>
      </c>
      <c r="N85" s="1">
        <f>IFERROR(__xludf.DUMMYFUNCTION("""COMPUTED_VALUE"""),3.0600151E7)</f>
        <v>30600151</v>
      </c>
    </row>
    <row r="86">
      <c r="A86" s="2">
        <f>IFERROR(__xludf.DUMMYFUNCTION("""COMPUTED_VALUE"""),45884.66666666667)</f>
        <v>45884.66667</v>
      </c>
      <c r="B86" s="1">
        <f>IFERROR(__xludf.DUMMYFUNCTION("""COMPUTED_VALUE"""),693.32)</f>
        <v>693.32</v>
      </c>
      <c r="D86" s="2">
        <f>IFERROR(__xludf.DUMMYFUNCTION("""COMPUTED_VALUE"""),45884.66666666667)</f>
        <v>45884.66667</v>
      </c>
      <c r="E86" s="1">
        <f>IFERROR(__xludf.DUMMYFUNCTION("""COMPUTED_VALUE"""),695.88)</f>
        <v>695.88</v>
      </c>
      <c r="G86" s="2">
        <f>IFERROR(__xludf.DUMMYFUNCTION("""COMPUTED_VALUE"""),45884.66666666667)</f>
        <v>45884.66667</v>
      </c>
      <c r="H86" s="1">
        <f>IFERROR(__xludf.DUMMYFUNCTION("""COMPUTED_VALUE"""),674.41)</f>
        <v>674.41</v>
      </c>
      <c r="J86" s="2">
        <f>IFERROR(__xludf.DUMMYFUNCTION("""COMPUTED_VALUE"""),45884.66666666667)</f>
        <v>45884.66667</v>
      </c>
      <c r="K86" s="1">
        <f>IFERROR(__xludf.DUMMYFUNCTION("""COMPUTED_VALUE"""),677.86)</f>
        <v>677.86</v>
      </c>
      <c r="M86" s="2">
        <f>IFERROR(__xludf.DUMMYFUNCTION("""COMPUTED_VALUE"""),45884.66666666667)</f>
        <v>45884.66667</v>
      </c>
      <c r="N86" s="1">
        <f>IFERROR(__xludf.DUMMYFUNCTION("""COMPUTED_VALUE"""),3.3578321E7)</f>
        <v>33578321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IFERROR(__xludf.DUMMYFUNCTION("""COMPUTED_VALUE"""),678.55)</f>
        <v>678.55</v>
      </c>
      <c r="D87" s="2">
        <f>IFERROR(__xludf.DUMMYFUNCTION("""COMPUTED_VALUE"""),45891.66666666667)</f>
        <v>45891.66667</v>
      </c>
      <c r="E87" s="1">
        <f>IFERROR(__xludf.DUMMYFUNCTION("""COMPUTED_VALUE"""),692.54)</f>
        <v>692.54</v>
      </c>
      <c r="G87" s="2">
        <f>IFERROR(__xludf.DUMMYFUNCTION("""COMPUTED_VALUE"""),45891.66666666667)</f>
        <v>45891.66667</v>
      </c>
      <c r="H87" s="1">
        <f>IFERROR(__xludf.DUMMYFUNCTION("""COMPUTED_VALUE"""),672.3)</f>
        <v>672.3</v>
      </c>
      <c r="J87" s="2">
        <f>IFERROR(__xludf.DUMMYFUNCTION("""COMPUTED_VALUE"""),45891.66666666667)</f>
        <v>45891.66667</v>
      </c>
      <c r="K87" s="1">
        <f>IFERROR(__xludf.DUMMYFUNCTION("""COMPUTED_VALUE"""),683.09)</f>
        <v>683.09</v>
      </c>
      <c r="M87" s="2">
        <f>IFERROR(__xludf.DUMMYFUNCTION("""COMPUTED_VALUE"""),45891.66666666667)</f>
        <v>45891.66667</v>
      </c>
      <c r="N87" s="1">
        <f>IFERROR(__xludf.DUMMYFUNCTION("""COMPUTED_VALUE"""),2.7981457E7)</f>
        <v>27981457</v>
      </c>
    </row>
    <row r="88">
      <c r="A88" s="2">
        <f>IFERROR(__xludf.DUMMYFUNCTION("""COMPUTED_VALUE"""),45898.66666666667)</f>
        <v>45898.66667</v>
      </c>
      <c r="B88" s="1">
        <f>IFERROR(__xludf.DUMMYFUNCTION("""COMPUTED_VALUE"""),683.4)</f>
        <v>683.4</v>
      </c>
      <c r="D88" s="2">
        <f>IFERROR(__xludf.DUMMYFUNCTION("""COMPUTED_VALUE"""),45898.66666666667)</f>
        <v>45898.66667</v>
      </c>
      <c r="E88" s="1">
        <f>IFERROR(__xludf.DUMMYFUNCTION("""COMPUTED_VALUE"""),684.67)</f>
        <v>684.67</v>
      </c>
      <c r="G88" s="2">
        <f>IFERROR(__xludf.DUMMYFUNCTION("""COMPUTED_VALUE"""),45898.66666666667)</f>
        <v>45898.66667</v>
      </c>
      <c r="H88" s="1">
        <f>IFERROR(__xludf.DUMMYFUNCTION("""COMPUTED_VALUE"""),671.77)</f>
        <v>671.77</v>
      </c>
      <c r="J88" s="2">
        <f>IFERROR(__xludf.DUMMYFUNCTION("""COMPUTED_VALUE"""),45898.66666666667)</f>
        <v>45898.66667</v>
      </c>
      <c r="K88" s="1">
        <f>IFERROR(__xludf.DUMMYFUNCTION("""COMPUTED_VALUE"""),677.56)</f>
        <v>677.56</v>
      </c>
      <c r="M88" s="2">
        <f>IFERROR(__xludf.DUMMYFUNCTION("""COMPUTED_VALUE"""),45898.66666666667)</f>
        <v>45898.66667</v>
      </c>
      <c r="N88" s="1">
        <f>IFERROR(__xludf.DUMMYFUNCTION("""COMPUTED_VALUE"""),2.6711392E7)</f>
        <v>26711392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IFERROR(__xludf.DUMMYFUNCTION("""COMPUTED_VALUE"""),677.42)</f>
        <v>677.42</v>
      </c>
      <c r="D89" s="2">
        <f>IFERROR(__xludf.DUMMYFUNCTION("""COMPUTED_VALUE"""),45905.66666666667)</f>
        <v>45905.66667</v>
      </c>
      <c r="E89" s="1">
        <f>IFERROR(__xludf.DUMMYFUNCTION("""COMPUTED_VALUE"""),677.45)</f>
        <v>677.45</v>
      </c>
      <c r="G89" s="2">
        <f>IFERROR(__xludf.DUMMYFUNCTION("""COMPUTED_VALUE"""),45905.66666666667)</f>
        <v>45905.66667</v>
      </c>
      <c r="H89" s="1">
        <f>IFERROR(__xludf.DUMMYFUNCTION("""COMPUTED_VALUE"""),660.33)</f>
        <v>660.33</v>
      </c>
      <c r="J89" s="2">
        <f>IFERROR(__xludf.DUMMYFUNCTION("""COMPUTED_VALUE"""),45905.66666666667)</f>
        <v>45905.66667</v>
      </c>
      <c r="K89" s="1">
        <f>IFERROR(__xludf.DUMMYFUNCTION("""COMPUTED_VALUE"""),663.58)</f>
        <v>663.58</v>
      </c>
      <c r="M89" s="2">
        <f>IFERROR(__xludf.DUMMYFUNCTION("""COMPUTED_VALUE"""),45905.66666666667)</f>
        <v>45905.66667</v>
      </c>
      <c r="N89" s="1">
        <f>IFERROR(__xludf.DUMMYFUNCTION("""COMPUTED_VALUE"""),2.6532217E7)</f>
        <v>26532217</v>
      </c>
    </row>
    <row r="90">
      <c r="A90" s="2">
        <f>IFERROR(__xludf.DUMMYFUNCTION("""COMPUTED_VALUE"""),45912.66666666667)</f>
        <v>45912.66667</v>
      </c>
      <c r="B90" s="1">
        <f>IFERROR(__xludf.DUMMYFUNCTION("""COMPUTED_VALUE"""),663.38)</f>
        <v>663.38</v>
      </c>
      <c r="D90" s="2">
        <f>IFERROR(__xludf.DUMMYFUNCTION("""COMPUTED_VALUE"""),45912.66666666667)</f>
        <v>45912.66667</v>
      </c>
      <c r="E90" s="1">
        <f>IFERROR(__xludf.DUMMYFUNCTION("""COMPUTED_VALUE"""),670.86)</f>
        <v>670.86</v>
      </c>
      <c r="G90" s="2">
        <f>IFERROR(__xludf.DUMMYFUNCTION("""COMPUTED_VALUE"""),45912.66666666667)</f>
        <v>45912.66667</v>
      </c>
      <c r="H90" s="1">
        <f>IFERROR(__xludf.DUMMYFUNCTION("""COMPUTED_VALUE"""),655.2)</f>
        <v>655.2</v>
      </c>
      <c r="J90" s="2">
        <f>IFERROR(__xludf.DUMMYFUNCTION("""COMPUTED_VALUE"""),45912.66666666667)</f>
        <v>45912.66667</v>
      </c>
      <c r="K90" s="1">
        <f>IFERROR(__xludf.DUMMYFUNCTION("""COMPUTED_VALUE"""),663.1)</f>
        <v>663.1</v>
      </c>
      <c r="M90" s="2">
        <f>IFERROR(__xludf.DUMMYFUNCTION("""COMPUTED_VALUE"""),45912.66666666667)</f>
        <v>45912.66667</v>
      </c>
      <c r="N90" s="1">
        <f>IFERROR(__xludf.DUMMYFUNCTION("""COMPUTED_VALUE"""),2.901785E7)</f>
        <v>29017850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IFERROR(__xludf.DUMMYFUNCTION("""COMPUTED_VALUE"""),662.74)</f>
        <v>662.74</v>
      </c>
      <c r="D91" s="2">
        <f>IFERROR(__xludf.DUMMYFUNCTION("""COMPUTED_VALUE"""),45919.66666666667)</f>
        <v>45919.66667</v>
      </c>
      <c r="E91" s="1">
        <f>IFERROR(__xludf.DUMMYFUNCTION("""COMPUTED_VALUE"""),665.42)</f>
        <v>665.42</v>
      </c>
      <c r="G91" s="2">
        <f>IFERROR(__xludf.DUMMYFUNCTION("""COMPUTED_VALUE"""),45919.66666666667)</f>
        <v>45919.66667</v>
      </c>
      <c r="H91" s="1">
        <f>IFERROR(__xludf.DUMMYFUNCTION("""COMPUTED_VALUE"""),651.98)</f>
        <v>651.98</v>
      </c>
      <c r="J91" s="2">
        <f>IFERROR(__xludf.DUMMYFUNCTION("""COMPUTED_VALUE"""),45919.66666666667)</f>
        <v>45919.66667</v>
      </c>
      <c r="K91" s="1">
        <f>IFERROR(__xludf.DUMMYFUNCTION("""COMPUTED_VALUE"""),657.11)</f>
        <v>657.11</v>
      </c>
      <c r="M91" s="2">
        <f>IFERROR(__xludf.DUMMYFUNCTION("""COMPUTED_VALUE"""),45919.66666666667)</f>
        <v>45919.66667</v>
      </c>
      <c r="N91" s="1">
        <f>IFERROR(__xludf.DUMMYFUNCTION("""COMPUTED_VALUE"""),4.0962114E7)</f>
        <v>40962114</v>
      </c>
    </row>
  </sheetData>
  <drawing r:id="rId1"/>
</worksheet>
</file>