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IFERROR(__xludf.DUMMYFUNCTION("GOOGLEFINANCE(""DJUSPM"",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IFERROR(__xludf.DUMMYFUNCTION("GOOGLEFINANCE(""DJUSPM"",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IFERROR(__xludf.DUMMYFUNCTION("GOOGLEFINANCE(""DJUSPM"",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IFERROR(__xludf.DUMMYFUNCTION("GOOGLEFINANCE(""DJUSPM"",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IFERROR(__xludf.DUMMYFUNCTION("GOOGLEFINANCE(""DJUSPM"",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IFERROR(__xludf.DUMMYFUNCTION("""COMPUTED_VALUE"""),99.61)</f>
        <v>99.61</v>
      </c>
      <c r="D2" s="2">
        <f>IFERROR(__xludf.DUMMYFUNCTION("""COMPUTED_VALUE"""),45296.66666666667)</f>
        <v>45296.66667</v>
      </c>
      <c r="E2" s="1">
        <f>IFERROR(__xludf.DUMMYFUNCTION("""COMPUTED_VALUE"""),100.38)</f>
        <v>100.38</v>
      </c>
      <c r="G2" s="2">
        <f>IFERROR(__xludf.DUMMYFUNCTION("""COMPUTED_VALUE"""),45296.66666666667)</f>
        <v>45296.66667</v>
      </c>
      <c r="H2" s="1">
        <f>IFERROR(__xludf.DUMMYFUNCTION("""COMPUTED_VALUE"""),94.79)</f>
        <v>94.79</v>
      </c>
      <c r="J2" s="2">
        <f>IFERROR(__xludf.DUMMYFUNCTION("""COMPUTED_VALUE"""),45296.66666666667)</f>
        <v>45296.66667</v>
      </c>
      <c r="K2" s="1">
        <f>IFERROR(__xludf.DUMMYFUNCTION("""COMPUTED_VALUE"""),96.76)</f>
        <v>96.76</v>
      </c>
      <c r="M2" s="2">
        <f>IFERROR(__xludf.DUMMYFUNCTION("""COMPUTED_VALUE"""),45296.66666666667)</f>
        <v>45296.66667</v>
      </c>
      <c r="N2" s="1">
        <f>IFERROR(__xludf.DUMMYFUNCTION("""COMPUTED_VALUE"""),4.1502588E7)</f>
        <v>41502588</v>
      </c>
    </row>
    <row r="3">
      <c r="A3" s="2">
        <f>IFERROR(__xludf.DUMMYFUNCTION("""COMPUTED_VALUE"""),45303.66666666667)</f>
        <v>45303.66667</v>
      </c>
      <c r="B3" s="1">
        <f>IFERROR(__xludf.DUMMYFUNCTION("""COMPUTED_VALUE"""),96.41)</f>
        <v>96.41</v>
      </c>
      <c r="D3" s="2">
        <f>IFERROR(__xludf.DUMMYFUNCTION("""COMPUTED_VALUE"""),45303.66666666667)</f>
        <v>45303.66667</v>
      </c>
      <c r="E3" s="1">
        <f>IFERROR(__xludf.DUMMYFUNCTION("""COMPUTED_VALUE"""),97.03)</f>
        <v>97.03</v>
      </c>
      <c r="G3" s="2">
        <f>IFERROR(__xludf.DUMMYFUNCTION("""COMPUTED_VALUE"""),45303.66666666667)</f>
        <v>45303.66667</v>
      </c>
      <c r="H3" s="1">
        <f>IFERROR(__xludf.DUMMYFUNCTION("""COMPUTED_VALUE"""),90.64)</f>
        <v>90.64</v>
      </c>
      <c r="J3" s="2">
        <f>IFERROR(__xludf.DUMMYFUNCTION("""COMPUTED_VALUE"""),45303.66666666667)</f>
        <v>45303.66667</v>
      </c>
      <c r="K3" s="1">
        <f>IFERROR(__xludf.DUMMYFUNCTION("""COMPUTED_VALUE"""),92.16)</f>
        <v>92.16</v>
      </c>
      <c r="M3" s="2">
        <f>IFERROR(__xludf.DUMMYFUNCTION("""COMPUTED_VALUE"""),45303.66666666667)</f>
        <v>45303.66667</v>
      </c>
      <c r="N3" s="1">
        <f>IFERROR(__xludf.DUMMYFUNCTION("""COMPUTED_VALUE"""),5.0980046E7)</f>
        <v>50980046</v>
      </c>
    </row>
    <row r="4">
      <c r="A4" s="2">
        <f>IFERROR(__xludf.DUMMYFUNCTION("""COMPUTED_VALUE"""),45310.66666666667)</f>
        <v>45310.66667</v>
      </c>
      <c r="B4" s="1">
        <f>IFERROR(__xludf.DUMMYFUNCTION("""COMPUTED_VALUE"""),91.79)</f>
        <v>91.79</v>
      </c>
      <c r="D4" s="2">
        <f>IFERROR(__xludf.DUMMYFUNCTION("""COMPUTED_VALUE"""),45310.66666666667)</f>
        <v>45310.66667</v>
      </c>
      <c r="E4" s="1">
        <f>IFERROR(__xludf.DUMMYFUNCTION("""COMPUTED_VALUE"""),91.79)</f>
        <v>91.79</v>
      </c>
      <c r="G4" s="2">
        <f>IFERROR(__xludf.DUMMYFUNCTION("""COMPUTED_VALUE"""),45310.66666666667)</f>
        <v>45310.66667</v>
      </c>
      <c r="H4" s="1">
        <f>IFERROR(__xludf.DUMMYFUNCTION("""COMPUTED_VALUE"""),84.24)</f>
        <v>84.24</v>
      </c>
      <c r="J4" s="2">
        <f>IFERROR(__xludf.DUMMYFUNCTION("""COMPUTED_VALUE"""),45310.66666666667)</f>
        <v>45310.66667</v>
      </c>
      <c r="K4" s="1">
        <f>IFERROR(__xludf.DUMMYFUNCTION("""COMPUTED_VALUE"""),85.18)</f>
        <v>85.18</v>
      </c>
      <c r="M4" s="2">
        <f>IFERROR(__xludf.DUMMYFUNCTION("""COMPUTED_VALUE"""),45310.66666666667)</f>
        <v>45310.66667</v>
      </c>
      <c r="N4" s="1">
        <f>IFERROR(__xludf.DUMMYFUNCTION("""COMPUTED_VALUE"""),5.7913394E7)</f>
        <v>57913394</v>
      </c>
    </row>
    <row r="5">
      <c r="A5" s="2">
        <f>IFERROR(__xludf.DUMMYFUNCTION("""COMPUTED_VALUE"""),45317.66666666667)</f>
        <v>45317.66667</v>
      </c>
      <c r="B5" s="1">
        <f>IFERROR(__xludf.DUMMYFUNCTION("""COMPUTED_VALUE"""),84.57)</f>
        <v>84.57</v>
      </c>
      <c r="D5" s="2">
        <f>IFERROR(__xludf.DUMMYFUNCTION("""COMPUTED_VALUE"""),45317.66666666667)</f>
        <v>45317.66667</v>
      </c>
      <c r="E5" s="1">
        <f>IFERROR(__xludf.DUMMYFUNCTION("""COMPUTED_VALUE"""),90.05)</f>
        <v>90.05</v>
      </c>
      <c r="G5" s="2">
        <f>IFERROR(__xludf.DUMMYFUNCTION("""COMPUTED_VALUE"""),45317.66666666667)</f>
        <v>45317.66667</v>
      </c>
      <c r="H5" s="1">
        <f>IFERROR(__xludf.DUMMYFUNCTION("""COMPUTED_VALUE"""),84.12)</f>
        <v>84.12</v>
      </c>
      <c r="J5" s="2">
        <f>IFERROR(__xludf.DUMMYFUNCTION("""COMPUTED_VALUE"""),45317.66666666667)</f>
        <v>45317.66667</v>
      </c>
      <c r="K5" s="1">
        <f>IFERROR(__xludf.DUMMYFUNCTION("""COMPUTED_VALUE"""),85.22)</f>
        <v>85.22</v>
      </c>
      <c r="M5" s="2">
        <f>IFERROR(__xludf.DUMMYFUNCTION("""COMPUTED_VALUE"""),45317.66666666667)</f>
        <v>45317.66667</v>
      </c>
      <c r="N5" s="1">
        <f>IFERROR(__xludf.DUMMYFUNCTION("""COMPUTED_VALUE"""),6.3508592E7)</f>
        <v>63508592</v>
      </c>
    </row>
    <row r="6">
      <c r="A6" s="2">
        <f>IFERROR(__xludf.DUMMYFUNCTION("""COMPUTED_VALUE"""),45324.66666666667)</f>
        <v>45324.66667</v>
      </c>
      <c r="B6" s="1">
        <f>IFERROR(__xludf.DUMMYFUNCTION("""COMPUTED_VALUE"""),86.08)</f>
        <v>86.08</v>
      </c>
      <c r="D6" s="2">
        <f>IFERROR(__xludf.DUMMYFUNCTION("""COMPUTED_VALUE"""),45324.66666666667)</f>
        <v>45324.66667</v>
      </c>
      <c r="E6" s="1">
        <f>IFERROR(__xludf.DUMMYFUNCTION("""COMPUTED_VALUE"""),88.85)</f>
        <v>88.85</v>
      </c>
      <c r="G6" s="2">
        <f>IFERROR(__xludf.DUMMYFUNCTION("""COMPUTED_VALUE"""),45324.66666666667)</f>
        <v>45324.66667</v>
      </c>
      <c r="H6" s="1">
        <f>IFERROR(__xludf.DUMMYFUNCTION("""COMPUTED_VALUE"""),84.68)</f>
        <v>84.68</v>
      </c>
      <c r="J6" s="2">
        <f>IFERROR(__xludf.DUMMYFUNCTION("""COMPUTED_VALUE"""),45324.66666666667)</f>
        <v>45324.66667</v>
      </c>
      <c r="K6" s="1">
        <f>IFERROR(__xludf.DUMMYFUNCTION("""COMPUTED_VALUE"""),85.83)</f>
        <v>85.83</v>
      </c>
      <c r="M6" s="2">
        <f>IFERROR(__xludf.DUMMYFUNCTION("""COMPUTED_VALUE"""),45324.66666666667)</f>
        <v>45324.66667</v>
      </c>
      <c r="N6" s="1">
        <f>IFERROR(__xludf.DUMMYFUNCTION("""COMPUTED_VALUE"""),7.2827876E7)</f>
        <v>72827876</v>
      </c>
    </row>
    <row r="7">
      <c r="A7" s="2">
        <f>IFERROR(__xludf.DUMMYFUNCTION("""COMPUTED_VALUE"""),45331.66666666667)</f>
        <v>45331.66667</v>
      </c>
      <c r="B7" s="1">
        <f>IFERROR(__xludf.DUMMYFUNCTION("""COMPUTED_VALUE"""),85.38)</f>
        <v>85.38</v>
      </c>
      <c r="D7" s="2">
        <f>IFERROR(__xludf.DUMMYFUNCTION("""COMPUTED_VALUE"""),45331.66666666667)</f>
        <v>45331.66667</v>
      </c>
      <c r="E7" s="1">
        <f>IFERROR(__xludf.DUMMYFUNCTION("""COMPUTED_VALUE"""),85.38)</f>
        <v>85.38</v>
      </c>
      <c r="G7" s="2">
        <f>IFERROR(__xludf.DUMMYFUNCTION("""COMPUTED_VALUE"""),45331.66666666667)</f>
        <v>45331.66667</v>
      </c>
      <c r="H7" s="1">
        <f>IFERROR(__xludf.DUMMYFUNCTION("""COMPUTED_VALUE"""),81.76)</f>
        <v>81.76</v>
      </c>
      <c r="J7" s="2">
        <f>IFERROR(__xludf.DUMMYFUNCTION("""COMPUTED_VALUE"""),45331.66666666667)</f>
        <v>45331.66667</v>
      </c>
      <c r="K7" s="1">
        <f>IFERROR(__xludf.DUMMYFUNCTION("""COMPUTED_VALUE"""),82.22)</f>
        <v>82.22</v>
      </c>
      <c r="M7" s="2">
        <f>IFERROR(__xludf.DUMMYFUNCTION("""COMPUTED_VALUE"""),45331.66666666667)</f>
        <v>45331.66667</v>
      </c>
      <c r="N7" s="1">
        <f>IFERROR(__xludf.DUMMYFUNCTION("""COMPUTED_VALUE"""),5.5020236E7)</f>
        <v>55020236</v>
      </c>
    </row>
    <row r="8">
      <c r="A8" s="2">
        <f>IFERROR(__xludf.DUMMYFUNCTION("""COMPUTED_VALUE"""),45338.66666666667)</f>
        <v>45338.66667</v>
      </c>
      <c r="B8" s="1">
        <f>IFERROR(__xludf.DUMMYFUNCTION("""COMPUTED_VALUE"""),82.07)</f>
        <v>82.07</v>
      </c>
      <c r="D8" s="2">
        <f>IFERROR(__xludf.DUMMYFUNCTION("""COMPUTED_VALUE"""),45338.66666666667)</f>
        <v>45338.66667</v>
      </c>
      <c r="E8" s="1">
        <f>IFERROR(__xludf.DUMMYFUNCTION("""COMPUTED_VALUE"""),84.17)</f>
        <v>84.17</v>
      </c>
      <c r="G8" s="2">
        <f>IFERROR(__xludf.DUMMYFUNCTION("""COMPUTED_VALUE"""),45338.66666666667)</f>
        <v>45338.66667</v>
      </c>
      <c r="H8" s="1">
        <f>IFERROR(__xludf.DUMMYFUNCTION("""COMPUTED_VALUE"""),79.04)</f>
        <v>79.04</v>
      </c>
      <c r="J8" s="2">
        <f>IFERROR(__xludf.DUMMYFUNCTION("""COMPUTED_VALUE"""),45338.66666666667)</f>
        <v>45338.66667</v>
      </c>
      <c r="K8" s="1">
        <f>IFERROR(__xludf.DUMMYFUNCTION("""COMPUTED_VALUE"""),83.04)</f>
        <v>83.04</v>
      </c>
      <c r="M8" s="2">
        <f>IFERROR(__xludf.DUMMYFUNCTION("""COMPUTED_VALUE"""),45338.66666666667)</f>
        <v>45338.66667</v>
      </c>
      <c r="N8" s="1">
        <f>IFERROR(__xludf.DUMMYFUNCTION("""COMPUTED_VALUE"""),6.5542738E7)</f>
        <v>65542738</v>
      </c>
    </row>
    <row r="9">
      <c r="A9" s="2">
        <f>IFERROR(__xludf.DUMMYFUNCTION("""COMPUTED_VALUE"""),45345.66666666667)</f>
        <v>45345.66667</v>
      </c>
      <c r="B9" s="1">
        <f>IFERROR(__xludf.DUMMYFUNCTION("""COMPUTED_VALUE"""),84.36)</f>
        <v>84.36</v>
      </c>
      <c r="D9" s="2">
        <f>IFERROR(__xludf.DUMMYFUNCTION("""COMPUTED_VALUE"""),45345.66666666667)</f>
        <v>45345.66667</v>
      </c>
      <c r="E9" s="1">
        <f>IFERROR(__xludf.DUMMYFUNCTION("""COMPUTED_VALUE"""),84.38)</f>
        <v>84.38</v>
      </c>
      <c r="G9" s="2">
        <f>IFERROR(__xludf.DUMMYFUNCTION("""COMPUTED_VALUE"""),45345.66666666667)</f>
        <v>45345.66667</v>
      </c>
      <c r="H9" s="1">
        <f>IFERROR(__xludf.DUMMYFUNCTION("""COMPUTED_VALUE"""),77.07)</f>
        <v>77.07</v>
      </c>
      <c r="J9" s="2">
        <f>IFERROR(__xludf.DUMMYFUNCTION("""COMPUTED_VALUE"""),45345.66666666667)</f>
        <v>45345.66667</v>
      </c>
      <c r="K9" s="1">
        <f>IFERROR(__xludf.DUMMYFUNCTION("""COMPUTED_VALUE"""),79.61)</f>
        <v>79.61</v>
      </c>
      <c r="M9" s="2">
        <f>IFERROR(__xludf.DUMMYFUNCTION("""COMPUTED_VALUE"""),45345.66666666667)</f>
        <v>45345.66667</v>
      </c>
      <c r="N9" s="1">
        <f>IFERROR(__xludf.DUMMYFUNCTION("""COMPUTED_VALUE"""),8.7098643E7)</f>
        <v>87098643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IFERROR(__xludf.DUMMYFUNCTION("""COMPUTED_VALUE"""),78.54)</f>
        <v>78.54</v>
      </c>
      <c r="D10" s="2">
        <f>IFERROR(__xludf.DUMMYFUNCTION("""COMPUTED_VALUE"""),45352.66666666667)</f>
        <v>45352.66667</v>
      </c>
      <c r="E10" s="1">
        <f>IFERROR(__xludf.DUMMYFUNCTION("""COMPUTED_VALUE"""),82.17)</f>
        <v>82.17</v>
      </c>
      <c r="G10" s="2">
        <f>IFERROR(__xludf.DUMMYFUNCTION("""COMPUTED_VALUE"""),45352.66666666667)</f>
        <v>45352.66667</v>
      </c>
      <c r="H10" s="1">
        <f>IFERROR(__xludf.DUMMYFUNCTION("""COMPUTED_VALUE"""),75.79)</f>
        <v>75.79</v>
      </c>
      <c r="J10" s="2">
        <f>IFERROR(__xludf.DUMMYFUNCTION("""COMPUTED_VALUE"""),45352.66666666667)</f>
        <v>45352.66667</v>
      </c>
      <c r="K10" s="1">
        <f>IFERROR(__xludf.DUMMYFUNCTION("""COMPUTED_VALUE"""),81.46)</f>
        <v>81.46</v>
      </c>
      <c r="M10" s="2">
        <f>IFERROR(__xludf.DUMMYFUNCTION("""COMPUTED_VALUE"""),45352.66666666667)</f>
        <v>45352.66667</v>
      </c>
      <c r="N10" s="1">
        <f>IFERROR(__xludf.DUMMYFUNCTION("""COMPUTED_VALUE"""),9.717109E7)</f>
        <v>97171090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IFERROR(__xludf.DUMMYFUNCTION("""COMPUTED_VALUE"""),82.06)</f>
        <v>82.06</v>
      </c>
      <c r="D11" s="2">
        <f>IFERROR(__xludf.DUMMYFUNCTION("""COMPUTED_VALUE"""),45359.66666666667)</f>
        <v>45359.66667</v>
      </c>
      <c r="E11" s="1">
        <f>IFERROR(__xludf.DUMMYFUNCTION("""COMPUTED_VALUE"""),88.33)</f>
        <v>88.33</v>
      </c>
      <c r="G11" s="2">
        <f>IFERROR(__xludf.DUMMYFUNCTION("""COMPUTED_VALUE"""),45359.66666666667)</f>
        <v>45359.66667</v>
      </c>
      <c r="H11" s="1">
        <f>IFERROR(__xludf.DUMMYFUNCTION("""COMPUTED_VALUE"""),81.8)</f>
        <v>81.8</v>
      </c>
      <c r="J11" s="2">
        <f>IFERROR(__xludf.DUMMYFUNCTION("""COMPUTED_VALUE"""),45359.66666666667)</f>
        <v>45359.66667</v>
      </c>
      <c r="K11" s="1">
        <f>IFERROR(__xludf.DUMMYFUNCTION("""COMPUTED_VALUE"""),87.64)</f>
        <v>87.64</v>
      </c>
      <c r="M11" s="2">
        <f>IFERROR(__xludf.DUMMYFUNCTION("""COMPUTED_VALUE"""),45359.66666666667)</f>
        <v>45359.66667</v>
      </c>
      <c r="N11" s="1">
        <f>IFERROR(__xludf.DUMMYFUNCTION("""COMPUTED_VALUE"""),1.01692343E8)</f>
        <v>101692343</v>
      </c>
    </row>
    <row r="12">
      <c r="A12" s="2">
        <f>IFERROR(__xludf.DUMMYFUNCTION("""COMPUTED_VALUE"""),45366.66666666667)</f>
        <v>45366.66667</v>
      </c>
      <c r="B12" s="1">
        <f>IFERROR(__xludf.DUMMYFUNCTION("""COMPUTED_VALUE"""),88.06)</f>
        <v>88.06</v>
      </c>
      <c r="D12" s="2">
        <f>IFERROR(__xludf.DUMMYFUNCTION("""COMPUTED_VALUE"""),45366.66666666667)</f>
        <v>45366.66667</v>
      </c>
      <c r="E12" s="1">
        <f>IFERROR(__xludf.DUMMYFUNCTION("""COMPUTED_VALUE"""),91.18)</f>
        <v>91.18</v>
      </c>
      <c r="G12" s="2">
        <f>IFERROR(__xludf.DUMMYFUNCTION("""COMPUTED_VALUE"""),45366.66666666667)</f>
        <v>45366.66667</v>
      </c>
      <c r="H12" s="1">
        <f>IFERROR(__xludf.DUMMYFUNCTION("""COMPUTED_VALUE"""),86.63)</f>
        <v>86.63</v>
      </c>
      <c r="J12" s="2">
        <f>IFERROR(__xludf.DUMMYFUNCTION("""COMPUTED_VALUE"""),45366.66666666667)</f>
        <v>45366.66667</v>
      </c>
      <c r="K12" s="1">
        <f>IFERROR(__xludf.DUMMYFUNCTION("""COMPUTED_VALUE"""),87.23)</f>
        <v>87.23</v>
      </c>
      <c r="M12" s="2">
        <f>IFERROR(__xludf.DUMMYFUNCTION("""COMPUTED_VALUE"""),45366.66666666667)</f>
        <v>45366.66667</v>
      </c>
      <c r="N12" s="1">
        <f>IFERROR(__xludf.DUMMYFUNCTION("""COMPUTED_VALUE"""),1.36844975E8)</f>
        <v>136844975</v>
      </c>
    </row>
    <row r="13">
      <c r="A13" s="2">
        <f>IFERROR(__xludf.DUMMYFUNCTION("""COMPUTED_VALUE"""),45373.66666666667)</f>
        <v>45373.66667</v>
      </c>
      <c r="B13" s="1">
        <f>IFERROR(__xludf.DUMMYFUNCTION("""COMPUTED_VALUE"""),86.43)</f>
        <v>86.43</v>
      </c>
      <c r="D13" s="2">
        <f>IFERROR(__xludf.DUMMYFUNCTION("""COMPUTED_VALUE"""),45373.66666666667)</f>
        <v>45373.66667</v>
      </c>
      <c r="E13" s="1">
        <f>IFERROR(__xludf.DUMMYFUNCTION("""COMPUTED_VALUE"""),90.17)</f>
        <v>90.17</v>
      </c>
      <c r="G13" s="2">
        <f>IFERROR(__xludf.DUMMYFUNCTION("""COMPUTED_VALUE"""),45373.66666666667)</f>
        <v>45373.66667</v>
      </c>
      <c r="H13" s="1">
        <f>IFERROR(__xludf.DUMMYFUNCTION("""COMPUTED_VALUE"""),84.67)</f>
        <v>84.67</v>
      </c>
      <c r="J13" s="2">
        <f>IFERROR(__xludf.DUMMYFUNCTION("""COMPUTED_VALUE"""),45373.66666666667)</f>
        <v>45373.66667</v>
      </c>
      <c r="K13" s="1">
        <f>IFERROR(__xludf.DUMMYFUNCTION("""COMPUTED_VALUE"""),86.17)</f>
        <v>86.17</v>
      </c>
      <c r="M13" s="2">
        <f>IFERROR(__xludf.DUMMYFUNCTION("""COMPUTED_VALUE"""),45373.66666666667)</f>
        <v>45373.66667</v>
      </c>
      <c r="N13" s="1">
        <f>IFERROR(__xludf.DUMMYFUNCTION("""COMPUTED_VALUE"""),7.7332511E7)</f>
        <v>77332511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IFERROR(__xludf.DUMMYFUNCTION("""COMPUTED_VALUE"""),86.84)</f>
        <v>86.84</v>
      </c>
      <c r="D14" s="2">
        <f>IFERROR(__xludf.DUMMYFUNCTION("""COMPUTED_VALUE"""),45379.66666666667)</f>
        <v>45379.66667</v>
      </c>
      <c r="E14" s="1">
        <f>IFERROR(__xludf.DUMMYFUNCTION("""COMPUTED_VALUE"""),92.85)</f>
        <v>92.85</v>
      </c>
      <c r="G14" s="2">
        <f>IFERROR(__xludf.DUMMYFUNCTION("""COMPUTED_VALUE"""),45379.66666666667)</f>
        <v>45379.66667</v>
      </c>
      <c r="H14" s="1">
        <f>IFERROR(__xludf.DUMMYFUNCTION("""COMPUTED_VALUE"""),86.74)</f>
        <v>86.74</v>
      </c>
      <c r="J14" s="2">
        <f>IFERROR(__xludf.DUMMYFUNCTION("""COMPUTED_VALUE"""),45379.66666666667)</f>
        <v>45379.66667</v>
      </c>
      <c r="K14" s="1">
        <f>IFERROR(__xludf.DUMMYFUNCTION("""COMPUTED_VALUE"""),91.96)</f>
        <v>91.96</v>
      </c>
      <c r="M14" s="2">
        <f>IFERROR(__xludf.DUMMYFUNCTION("""COMPUTED_VALUE"""),45379.66666666667)</f>
        <v>45379.66667</v>
      </c>
      <c r="N14" s="1">
        <f>IFERROR(__xludf.DUMMYFUNCTION("""COMPUTED_VALUE"""),5.3920801E7)</f>
        <v>53920801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IFERROR(__xludf.DUMMYFUNCTION("""COMPUTED_VALUE"""),94.54)</f>
        <v>94.54</v>
      </c>
      <c r="D15" s="2">
        <f>IFERROR(__xludf.DUMMYFUNCTION("""COMPUTED_VALUE"""),45387.66666666667)</f>
        <v>45387.66667</v>
      </c>
      <c r="E15" s="1">
        <f>IFERROR(__xludf.DUMMYFUNCTION("""COMPUTED_VALUE"""),100.82)</f>
        <v>100.82</v>
      </c>
      <c r="G15" s="2">
        <f>IFERROR(__xludf.DUMMYFUNCTION("""COMPUTED_VALUE"""),45387.66666666667)</f>
        <v>45387.66667</v>
      </c>
      <c r="H15" s="1">
        <f>IFERROR(__xludf.DUMMYFUNCTION("""COMPUTED_VALUE"""),92.28)</f>
        <v>92.28</v>
      </c>
      <c r="J15" s="2">
        <f>IFERROR(__xludf.DUMMYFUNCTION("""COMPUTED_VALUE"""),45387.66666666667)</f>
        <v>45387.66667</v>
      </c>
      <c r="K15" s="1">
        <f>IFERROR(__xludf.DUMMYFUNCTION("""COMPUTED_VALUE"""),100.36)</f>
        <v>100.36</v>
      </c>
      <c r="M15" s="2">
        <f>IFERROR(__xludf.DUMMYFUNCTION("""COMPUTED_VALUE"""),45387.66666666667)</f>
        <v>45387.66667</v>
      </c>
      <c r="N15" s="1">
        <f>IFERROR(__xludf.DUMMYFUNCTION("""COMPUTED_VALUE"""),9.526639E7)</f>
        <v>95266390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IFERROR(__xludf.DUMMYFUNCTION("""COMPUTED_VALUE"""),100.36)</f>
        <v>100.36</v>
      </c>
      <c r="D16" s="2">
        <f>IFERROR(__xludf.DUMMYFUNCTION("""COMPUTED_VALUE"""),45394.66666666667)</f>
        <v>45394.66667</v>
      </c>
      <c r="E16" s="1">
        <f>IFERROR(__xludf.DUMMYFUNCTION("""COMPUTED_VALUE"""),104.02)</f>
        <v>104.02</v>
      </c>
      <c r="G16" s="2">
        <f>IFERROR(__xludf.DUMMYFUNCTION("""COMPUTED_VALUE"""),45394.66666666667)</f>
        <v>45394.66667</v>
      </c>
      <c r="H16" s="1">
        <f>IFERROR(__xludf.DUMMYFUNCTION("""COMPUTED_VALUE"""),96.95)</f>
        <v>96.95</v>
      </c>
      <c r="J16" s="2">
        <f>IFERROR(__xludf.DUMMYFUNCTION("""COMPUTED_VALUE"""),45394.66666666667)</f>
        <v>45394.66667</v>
      </c>
      <c r="K16" s="1">
        <f>IFERROR(__xludf.DUMMYFUNCTION("""COMPUTED_VALUE"""),97.92)</f>
        <v>97.92</v>
      </c>
      <c r="M16" s="2">
        <f>IFERROR(__xludf.DUMMYFUNCTION("""COMPUTED_VALUE"""),45394.66666666667)</f>
        <v>45394.66667</v>
      </c>
      <c r="N16" s="1">
        <f>IFERROR(__xludf.DUMMYFUNCTION("""COMPUTED_VALUE"""),9.8993251E7)</f>
        <v>98993251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IFERROR(__xludf.DUMMYFUNCTION("""COMPUTED_VALUE"""),98.45)</f>
        <v>98.45</v>
      </c>
      <c r="D17" s="2">
        <f>IFERROR(__xludf.DUMMYFUNCTION("""COMPUTED_VALUE"""),45401.66666666667)</f>
        <v>45401.66667</v>
      </c>
      <c r="E17" s="1">
        <f>IFERROR(__xludf.DUMMYFUNCTION("""COMPUTED_VALUE"""),99.47)</f>
        <v>99.47</v>
      </c>
      <c r="G17" s="2">
        <f>IFERROR(__xludf.DUMMYFUNCTION("""COMPUTED_VALUE"""),45401.66666666667)</f>
        <v>45401.66667</v>
      </c>
      <c r="H17" s="1">
        <f>IFERROR(__xludf.DUMMYFUNCTION("""COMPUTED_VALUE"""),95.29)</f>
        <v>95.29</v>
      </c>
      <c r="J17" s="2">
        <f>IFERROR(__xludf.DUMMYFUNCTION("""COMPUTED_VALUE"""),45401.66666666667)</f>
        <v>45401.66667</v>
      </c>
      <c r="K17" s="1">
        <f>IFERROR(__xludf.DUMMYFUNCTION("""COMPUTED_VALUE"""),98.88)</f>
        <v>98.88</v>
      </c>
      <c r="M17" s="2">
        <f>IFERROR(__xludf.DUMMYFUNCTION("""COMPUTED_VALUE"""),45401.66666666667)</f>
        <v>45401.66667</v>
      </c>
      <c r="N17" s="1">
        <f>IFERROR(__xludf.DUMMYFUNCTION("""COMPUTED_VALUE"""),6.8751142E7)</f>
        <v>68751142</v>
      </c>
    </row>
    <row r="18">
      <c r="A18" s="2">
        <f>IFERROR(__xludf.DUMMYFUNCTION("""COMPUTED_VALUE"""),45408.66666666667)</f>
        <v>45408.66667</v>
      </c>
      <c r="B18" s="1">
        <f>IFERROR(__xludf.DUMMYFUNCTION("""COMPUTED_VALUE"""),96.19)</f>
        <v>96.19</v>
      </c>
      <c r="D18" s="2">
        <f>IFERROR(__xludf.DUMMYFUNCTION("""COMPUTED_VALUE"""),45408.66666666667)</f>
        <v>45408.66667</v>
      </c>
      <c r="E18" s="1">
        <f>IFERROR(__xludf.DUMMYFUNCTION("""COMPUTED_VALUE"""),107.29)</f>
        <v>107.29</v>
      </c>
      <c r="G18" s="2">
        <f>IFERROR(__xludf.DUMMYFUNCTION("""COMPUTED_VALUE"""),45408.66666666667)</f>
        <v>45408.66667</v>
      </c>
      <c r="H18" s="1">
        <f>IFERROR(__xludf.DUMMYFUNCTION("""COMPUTED_VALUE"""),93.03)</f>
        <v>93.03</v>
      </c>
      <c r="J18" s="2">
        <f>IFERROR(__xludf.DUMMYFUNCTION("""COMPUTED_VALUE"""),45408.66666666667)</f>
        <v>45408.66667</v>
      </c>
      <c r="K18" s="1">
        <f>IFERROR(__xludf.DUMMYFUNCTION("""COMPUTED_VALUE"""),105.78)</f>
        <v>105.78</v>
      </c>
      <c r="M18" s="2">
        <f>IFERROR(__xludf.DUMMYFUNCTION("""COMPUTED_VALUE"""),45408.66666666667)</f>
        <v>45408.66667</v>
      </c>
      <c r="N18" s="1">
        <f>IFERROR(__xludf.DUMMYFUNCTION("""COMPUTED_VALUE"""),1.04454877E8)</f>
        <v>104454877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IFERROR(__xludf.DUMMYFUNCTION("""COMPUTED_VALUE"""),105.85)</f>
        <v>105.85</v>
      </c>
      <c r="D19" s="2">
        <f>IFERROR(__xludf.DUMMYFUNCTION("""COMPUTED_VALUE"""),45415.66666666667)</f>
        <v>45415.66667</v>
      </c>
      <c r="E19" s="1">
        <f>IFERROR(__xludf.DUMMYFUNCTION("""COMPUTED_VALUE"""),106.7)</f>
        <v>106.7</v>
      </c>
      <c r="G19" s="2">
        <f>IFERROR(__xludf.DUMMYFUNCTION("""COMPUTED_VALUE"""),45415.66666666667)</f>
        <v>45415.66667</v>
      </c>
      <c r="H19" s="1">
        <f>IFERROR(__xludf.DUMMYFUNCTION("""COMPUTED_VALUE"""),100.01)</f>
        <v>100.01</v>
      </c>
      <c r="J19" s="2">
        <f>IFERROR(__xludf.DUMMYFUNCTION("""COMPUTED_VALUE"""),45415.66666666667)</f>
        <v>45415.66667</v>
      </c>
      <c r="K19" s="1">
        <f>IFERROR(__xludf.DUMMYFUNCTION("""COMPUTED_VALUE"""),101.32)</f>
        <v>101.32</v>
      </c>
      <c r="M19" s="2">
        <f>IFERROR(__xludf.DUMMYFUNCTION("""COMPUTED_VALUE"""),45415.66666666667)</f>
        <v>45415.66667</v>
      </c>
      <c r="N19" s="1">
        <f>IFERROR(__xludf.DUMMYFUNCTION("""COMPUTED_VALUE"""),6.7388241E7)</f>
        <v>67388241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IFERROR(__xludf.DUMMYFUNCTION("""COMPUTED_VALUE"""),102.0)</f>
        <v>102</v>
      </c>
      <c r="D20" s="2">
        <f>IFERROR(__xludf.DUMMYFUNCTION("""COMPUTED_VALUE"""),45422.66666666667)</f>
        <v>45422.66667</v>
      </c>
      <c r="E20" s="1">
        <f>IFERROR(__xludf.DUMMYFUNCTION("""COMPUTED_VALUE"""),108.57)</f>
        <v>108.57</v>
      </c>
      <c r="G20" s="2">
        <f>IFERROR(__xludf.DUMMYFUNCTION("""COMPUTED_VALUE"""),45422.66666666667)</f>
        <v>45422.66667</v>
      </c>
      <c r="H20" s="1">
        <f>IFERROR(__xludf.DUMMYFUNCTION("""COMPUTED_VALUE"""),102.0)</f>
        <v>102</v>
      </c>
      <c r="J20" s="2">
        <f>IFERROR(__xludf.DUMMYFUNCTION("""COMPUTED_VALUE"""),45422.66666666667)</f>
        <v>45422.66667</v>
      </c>
      <c r="K20" s="1">
        <f>IFERROR(__xludf.DUMMYFUNCTION("""COMPUTED_VALUE"""),105.97)</f>
        <v>105.97</v>
      </c>
      <c r="M20" s="2">
        <f>IFERROR(__xludf.DUMMYFUNCTION("""COMPUTED_VALUE"""),45422.66666666667)</f>
        <v>45422.66667</v>
      </c>
      <c r="N20" s="1">
        <f>IFERROR(__xludf.DUMMYFUNCTION("""COMPUTED_VALUE"""),4.9813151E7)</f>
        <v>49813151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IFERROR(__xludf.DUMMYFUNCTION("""COMPUTED_VALUE"""),105.74)</f>
        <v>105.74</v>
      </c>
      <c r="D21" s="2">
        <f>IFERROR(__xludf.DUMMYFUNCTION("""COMPUTED_VALUE"""),45429.66666666667)</f>
        <v>45429.66667</v>
      </c>
      <c r="E21" s="1">
        <f>IFERROR(__xludf.DUMMYFUNCTION("""COMPUTED_VALUE"""),109.9)</f>
        <v>109.9</v>
      </c>
      <c r="G21" s="2">
        <f>IFERROR(__xludf.DUMMYFUNCTION("""COMPUTED_VALUE"""),45429.66666666667)</f>
        <v>45429.66667</v>
      </c>
      <c r="H21" s="1">
        <f>IFERROR(__xludf.DUMMYFUNCTION("""COMPUTED_VALUE"""),104.56)</f>
        <v>104.56</v>
      </c>
      <c r="J21" s="2">
        <f>IFERROR(__xludf.DUMMYFUNCTION("""COMPUTED_VALUE"""),45429.66666666667)</f>
        <v>45429.66667</v>
      </c>
      <c r="K21" s="1">
        <f>IFERROR(__xludf.DUMMYFUNCTION("""COMPUTED_VALUE"""),109.52)</f>
        <v>109.52</v>
      </c>
      <c r="M21" s="2">
        <f>IFERROR(__xludf.DUMMYFUNCTION("""COMPUTED_VALUE"""),45429.66666666667)</f>
        <v>45429.66667</v>
      </c>
      <c r="N21" s="1">
        <f>IFERROR(__xludf.DUMMYFUNCTION("""COMPUTED_VALUE"""),4.7280285E7)</f>
        <v>47280285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IFERROR(__xludf.DUMMYFUNCTION("""COMPUTED_VALUE"""),109.57)</f>
        <v>109.57</v>
      </c>
      <c r="D22" s="2">
        <f>IFERROR(__xludf.DUMMYFUNCTION("""COMPUTED_VALUE"""),45436.66666666667)</f>
        <v>45436.66667</v>
      </c>
      <c r="E22" s="1">
        <f>IFERROR(__xludf.DUMMYFUNCTION("""COMPUTED_VALUE"""),111.42)</f>
        <v>111.42</v>
      </c>
      <c r="G22" s="2">
        <f>IFERROR(__xludf.DUMMYFUNCTION("""COMPUTED_VALUE"""),45436.66666666667)</f>
        <v>45436.66667</v>
      </c>
      <c r="H22" s="1">
        <f>IFERROR(__xludf.DUMMYFUNCTION("""COMPUTED_VALUE"""),103.2)</f>
        <v>103.2</v>
      </c>
      <c r="J22" s="2">
        <f>IFERROR(__xludf.DUMMYFUNCTION("""COMPUTED_VALUE"""),45436.66666666667)</f>
        <v>45436.66667</v>
      </c>
      <c r="K22" s="1">
        <f>IFERROR(__xludf.DUMMYFUNCTION("""COMPUTED_VALUE"""),105.13)</f>
        <v>105.13</v>
      </c>
      <c r="M22" s="2">
        <f>IFERROR(__xludf.DUMMYFUNCTION("""COMPUTED_VALUE"""),45436.66666666667)</f>
        <v>45436.66667</v>
      </c>
      <c r="N22" s="1">
        <f>IFERROR(__xludf.DUMMYFUNCTION("""COMPUTED_VALUE"""),5.0072395E7)</f>
        <v>50072395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IFERROR(__xludf.DUMMYFUNCTION("""COMPUTED_VALUE"""),106.46)</f>
        <v>106.46</v>
      </c>
      <c r="D23" s="2">
        <f>IFERROR(__xludf.DUMMYFUNCTION("""COMPUTED_VALUE"""),45443.66666666667)</f>
        <v>45443.66667</v>
      </c>
      <c r="E23" s="1">
        <f>IFERROR(__xludf.DUMMYFUNCTION("""COMPUTED_VALUE"""),107.03)</f>
        <v>107.03</v>
      </c>
      <c r="G23" s="2">
        <f>IFERROR(__xludf.DUMMYFUNCTION("""COMPUTED_VALUE"""),45443.66666666667)</f>
        <v>45443.66667</v>
      </c>
      <c r="H23" s="1">
        <f>IFERROR(__xludf.DUMMYFUNCTION("""COMPUTED_VALUE"""),103.45)</f>
        <v>103.45</v>
      </c>
      <c r="J23" s="2">
        <f>IFERROR(__xludf.DUMMYFUNCTION("""COMPUTED_VALUE"""),45443.66666666667)</f>
        <v>45443.66667</v>
      </c>
      <c r="K23" s="1">
        <f>IFERROR(__xludf.DUMMYFUNCTION("""COMPUTED_VALUE"""),104.95)</f>
        <v>104.95</v>
      </c>
      <c r="M23" s="2">
        <f>IFERROR(__xludf.DUMMYFUNCTION("""COMPUTED_VALUE"""),45443.66666666667)</f>
        <v>45443.66667</v>
      </c>
      <c r="N23" s="1">
        <f>IFERROR(__xludf.DUMMYFUNCTION("""COMPUTED_VALUE"""),4.3457875E7)</f>
        <v>43457875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IFERROR(__xludf.DUMMYFUNCTION("""COMPUTED_VALUE"""),105.13)</f>
        <v>105.13</v>
      </c>
      <c r="D24" s="2">
        <f>IFERROR(__xludf.DUMMYFUNCTION("""COMPUTED_VALUE"""),45450.66666666667)</f>
        <v>45450.66667</v>
      </c>
      <c r="E24" s="1">
        <f>IFERROR(__xludf.DUMMYFUNCTION("""COMPUTED_VALUE"""),106.58)</f>
        <v>106.58</v>
      </c>
      <c r="G24" s="2">
        <f>IFERROR(__xludf.DUMMYFUNCTION("""COMPUTED_VALUE"""),45450.66666666667)</f>
        <v>45450.66667</v>
      </c>
      <c r="H24" s="1">
        <f>IFERROR(__xludf.DUMMYFUNCTION("""COMPUTED_VALUE"""),100.33)</f>
        <v>100.33</v>
      </c>
      <c r="J24" s="2">
        <f>IFERROR(__xludf.DUMMYFUNCTION("""COMPUTED_VALUE"""),45450.66666666667)</f>
        <v>45450.66667</v>
      </c>
      <c r="K24" s="1">
        <f>IFERROR(__xludf.DUMMYFUNCTION("""COMPUTED_VALUE"""),100.76)</f>
        <v>100.76</v>
      </c>
      <c r="M24" s="2">
        <f>IFERROR(__xludf.DUMMYFUNCTION("""COMPUTED_VALUE"""),45450.66666666667)</f>
        <v>45450.66667</v>
      </c>
      <c r="N24" s="1">
        <f>IFERROR(__xludf.DUMMYFUNCTION("""COMPUTED_VALUE"""),5.3508194E7)</f>
        <v>53508194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IFERROR(__xludf.DUMMYFUNCTION("""COMPUTED_VALUE"""),100.72)</f>
        <v>100.72</v>
      </c>
      <c r="D25" s="2">
        <f>IFERROR(__xludf.DUMMYFUNCTION("""COMPUTED_VALUE"""),45457.66666666667)</f>
        <v>45457.66667</v>
      </c>
      <c r="E25" s="1">
        <f>IFERROR(__xludf.DUMMYFUNCTION("""COMPUTED_VALUE"""),104.04)</f>
        <v>104.04</v>
      </c>
      <c r="G25" s="2">
        <f>IFERROR(__xludf.DUMMYFUNCTION("""COMPUTED_VALUE"""),45457.66666666667)</f>
        <v>45457.66667</v>
      </c>
      <c r="H25" s="1">
        <f>IFERROR(__xludf.DUMMYFUNCTION("""COMPUTED_VALUE"""),99.74)</f>
        <v>99.74</v>
      </c>
      <c r="J25" s="2">
        <f>IFERROR(__xludf.DUMMYFUNCTION("""COMPUTED_VALUE"""),45457.66666666667)</f>
        <v>45457.66667</v>
      </c>
      <c r="K25" s="1">
        <f>IFERROR(__xludf.DUMMYFUNCTION("""COMPUTED_VALUE"""),101.49)</f>
        <v>101.49</v>
      </c>
      <c r="M25" s="2">
        <f>IFERROR(__xludf.DUMMYFUNCTION("""COMPUTED_VALUE"""),45457.66666666667)</f>
        <v>45457.66667</v>
      </c>
      <c r="N25" s="1">
        <f>IFERROR(__xludf.DUMMYFUNCTION("""COMPUTED_VALUE"""),4.0664956E7)</f>
        <v>40664956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IFERROR(__xludf.DUMMYFUNCTION("""COMPUTED_VALUE"""),101.59)</f>
        <v>101.59</v>
      </c>
      <c r="D26" s="2">
        <f>IFERROR(__xludf.DUMMYFUNCTION("""COMPUTED_VALUE"""),45464.66666666667)</f>
        <v>45464.66667</v>
      </c>
      <c r="E26" s="1">
        <f>IFERROR(__xludf.DUMMYFUNCTION("""COMPUTED_VALUE"""),106.46)</f>
        <v>106.46</v>
      </c>
      <c r="G26" s="2">
        <f>IFERROR(__xludf.DUMMYFUNCTION("""COMPUTED_VALUE"""),45464.66666666667)</f>
        <v>45464.66667</v>
      </c>
      <c r="H26" s="1">
        <f>IFERROR(__xludf.DUMMYFUNCTION("""COMPUTED_VALUE"""),100.67)</f>
        <v>100.67</v>
      </c>
      <c r="J26" s="2">
        <f>IFERROR(__xludf.DUMMYFUNCTION("""COMPUTED_VALUE"""),45464.66666666667)</f>
        <v>45464.66667</v>
      </c>
      <c r="K26" s="1">
        <f>IFERROR(__xludf.DUMMYFUNCTION("""COMPUTED_VALUE"""),105.01)</f>
        <v>105.01</v>
      </c>
      <c r="M26" s="2">
        <f>IFERROR(__xludf.DUMMYFUNCTION("""COMPUTED_VALUE"""),45464.66666666667)</f>
        <v>45464.66667</v>
      </c>
      <c r="N26" s="1">
        <f>IFERROR(__xludf.DUMMYFUNCTION("""COMPUTED_VALUE"""),5.2590174E7)</f>
        <v>52590174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IFERROR(__xludf.DUMMYFUNCTION("""COMPUTED_VALUE"""),105.19)</f>
        <v>105.19</v>
      </c>
      <c r="D27" s="2">
        <f>IFERROR(__xludf.DUMMYFUNCTION("""COMPUTED_VALUE"""),45471.66666666667)</f>
        <v>45471.66667</v>
      </c>
      <c r="E27" s="1">
        <f>IFERROR(__xludf.DUMMYFUNCTION("""COMPUTED_VALUE"""),106.86)</f>
        <v>106.86</v>
      </c>
      <c r="G27" s="2">
        <f>IFERROR(__xludf.DUMMYFUNCTION("""COMPUTED_VALUE"""),45471.66666666667)</f>
        <v>45471.66667</v>
      </c>
      <c r="H27" s="1">
        <f>IFERROR(__xludf.DUMMYFUNCTION("""COMPUTED_VALUE"""),103.04)</f>
        <v>103.04</v>
      </c>
      <c r="J27" s="2">
        <f>IFERROR(__xludf.DUMMYFUNCTION("""COMPUTED_VALUE"""),45471.66666666667)</f>
        <v>45471.66667</v>
      </c>
      <c r="K27" s="1">
        <f>IFERROR(__xludf.DUMMYFUNCTION("""COMPUTED_VALUE"""),105.13)</f>
        <v>105.13</v>
      </c>
      <c r="M27" s="2">
        <f>IFERROR(__xludf.DUMMYFUNCTION("""COMPUTED_VALUE"""),45471.66666666667)</f>
        <v>45471.66667</v>
      </c>
      <c r="N27" s="1">
        <f>IFERROR(__xludf.DUMMYFUNCTION("""COMPUTED_VALUE"""),4.398949E7)</f>
        <v>43989490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IFERROR(__xludf.DUMMYFUNCTION("""COMPUTED_VALUE"""),105.21)</f>
        <v>105.21</v>
      </c>
      <c r="D28" s="2">
        <f>IFERROR(__xludf.DUMMYFUNCTION("""COMPUTED_VALUE"""),45478.66666666667)</f>
        <v>45478.66667</v>
      </c>
      <c r="E28" s="1">
        <f>IFERROR(__xludf.DUMMYFUNCTION("""COMPUTED_VALUE"""),113.23)</f>
        <v>113.23</v>
      </c>
      <c r="G28" s="2">
        <f>IFERROR(__xludf.DUMMYFUNCTION("""COMPUTED_VALUE"""),45478.66666666667)</f>
        <v>45478.66667</v>
      </c>
      <c r="H28" s="1">
        <f>IFERROR(__xludf.DUMMYFUNCTION("""COMPUTED_VALUE"""),104.17)</f>
        <v>104.17</v>
      </c>
      <c r="J28" s="2">
        <f>IFERROR(__xludf.DUMMYFUNCTION("""COMPUTED_VALUE"""),45478.66666666667)</f>
        <v>45478.66667</v>
      </c>
      <c r="K28" s="1">
        <f>IFERROR(__xludf.DUMMYFUNCTION("""COMPUTED_VALUE"""),112.94)</f>
        <v>112.94</v>
      </c>
      <c r="M28" s="2">
        <f>IFERROR(__xludf.DUMMYFUNCTION("""COMPUTED_VALUE"""),45478.66666666667)</f>
        <v>45478.66667</v>
      </c>
      <c r="N28" s="1">
        <f>IFERROR(__xludf.DUMMYFUNCTION("""COMPUTED_VALUE"""),3.4961777E7)</f>
        <v>34961777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IFERROR(__xludf.DUMMYFUNCTION("""COMPUTED_VALUE"""),112.51)</f>
        <v>112.51</v>
      </c>
      <c r="D29" s="2">
        <f>IFERROR(__xludf.DUMMYFUNCTION("""COMPUTED_VALUE"""),45485.66666666667)</f>
        <v>45485.66667</v>
      </c>
      <c r="E29" s="1">
        <f>IFERROR(__xludf.DUMMYFUNCTION("""COMPUTED_VALUE"""),120.07)</f>
        <v>120.07</v>
      </c>
      <c r="G29" s="2">
        <f>IFERROR(__xludf.DUMMYFUNCTION("""COMPUTED_VALUE"""),45485.66666666667)</f>
        <v>45485.66667</v>
      </c>
      <c r="H29" s="1">
        <f>IFERROR(__xludf.DUMMYFUNCTION("""COMPUTED_VALUE"""),110.38)</f>
        <v>110.38</v>
      </c>
      <c r="J29" s="2">
        <f>IFERROR(__xludf.DUMMYFUNCTION("""COMPUTED_VALUE"""),45485.66666666667)</f>
        <v>45485.66667</v>
      </c>
      <c r="K29" s="1">
        <f>IFERROR(__xludf.DUMMYFUNCTION("""COMPUTED_VALUE"""),119.11)</f>
        <v>119.11</v>
      </c>
      <c r="M29" s="2">
        <f>IFERROR(__xludf.DUMMYFUNCTION("""COMPUTED_VALUE"""),45485.66666666667)</f>
        <v>45485.66667</v>
      </c>
      <c r="N29" s="1">
        <f>IFERROR(__xludf.DUMMYFUNCTION("""COMPUTED_VALUE"""),4.7569565E7)</f>
        <v>47569565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IFERROR(__xludf.DUMMYFUNCTION("""COMPUTED_VALUE"""),118.77)</f>
        <v>118.77</v>
      </c>
      <c r="D30" s="2">
        <f>IFERROR(__xludf.DUMMYFUNCTION("""COMPUTED_VALUE"""),45492.66666666667)</f>
        <v>45492.66667</v>
      </c>
      <c r="E30" s="1">
        <f>IFERROR(__xludf.DUMMYFUNCTION("""COMPUTED_VALUE"""),122.73)</f>
        <v>122.73</v>
      </c>
      <c r="G30" s="2">
        <f>IFERROR(__xludf.DUMMYFUNCTION("""COMPUTED_VALUE"""),45492.66666666667)</f>
        <v>45492.66667</v>
      </c>
      <c r="H30" s="1">
        <f>IFERROR(__xludf.DUMMYFUNCTION("""COMPUTED_VALUE"""),115.04)</f>
        <v>115.04</v>
      </c>
      <c r="J30" s="2">
        <f>IFERROR(__xludf.DUMMYFUNCTION("""COMPUTED_VALUE"""),45492.66666666667)</f>
        <v>45492.66667</v>
      </c>
      <c r="K30" s="1">
        <f>IFERROR(__xludf.DUMMYFUNCTION("""COMPUTED_VALUE"""),117.74)</f>
        <v>117.74</v>
      </c>
      <c r="M30" s="2">
        <f>IFERROR(__xludf.DUMMYFUNCTION("""COMPUTED_VALUE"""),45492.66666666667)</f>
        <v>45492.66667</v>
      </c>
      <c r="N30" s="1">
        <f>IFERROR(__xludf.DUMMYFUNCTION("""COMPUTED_VALUE"""),4.3789978E7)</f>
        <v>43789978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IFERROR(__xludf.DUMMYFUNCTION("""COMPUTED_VALUE"""),117.06)</f>
        <v>117.06</v>
      </c>
      <c r="D31" s="2">
        <f>IFERROR(__xludf.DUMMYFUNCTION("""COMPUTED_VALUE"""),45499.66666666667)</f>
        <v>45499.66667</v>
      </c>
      <c r="E31" s="1">
        <f>IFERROR(__xludf.DUMMYFUNCTION("""COMPUTED_VALUE"""),120.54)</f>
        <v>120.54</v>
      </c>
      <c r="G31" s="2">
        <f>IFERROR(__xludf.DUMMYFUNCTION("""COMPUTED_VALUE"""),45499.66666666667)</f>
        <v>45499.66667</v>
      </c>
      <c r="H31" s="1">
        <f>IFERROR(__xludf.DUMMYFUNCTION("""COMPUTED_VALUE"""),112.38)</f>
        <v>112.38</v>
      </c>
      <c r="J31" s="2">
        <f>IFERROR(__xludf.DUMMYFUNCTION("""COMPUTED_VALUE"""),45499.66666666667)</f>
        <v>45499.66667</v>
      </c>
      <c r="K31" s="1">
        <f>IFERROR(__xludf.DUMMYFUNCTION("""COMPUTED_VALUE"""),116.24)</f>
        <v>116.24</v>
      </c>
      <c r="M31" s="2">
        <f>IFERROR(__xludf.DUMMYFUNCTION("""COMPUTED_VALUE"""),45499.66666666667)</f>
        <v>45499.66667</v>
      </c>
      <c r="N31" s="1">
        <f>IFERROR(__xludf.DUMMYFUNCTION("""COMPUTED_VALUE"""),4.9076262E7)</f>
        <v>49076262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IFERROR(__xludf.DUMMYFUNCTION("""COMPUTED_VALUE"""),117.22)</f>
        <v>117.22</v>
      </c>
      <c r="D32" s="2">
        <f>IFERROR(__xludf.DUMMYFUNCTION("""COMPUTED_VALUE"""),45506.66666666667)</f>
        <v>45506.66667</v>
      </c>
      <c r="E32" s="1">
        <f>IFERROR(__xludf.DUMMYFUNCTION("""COMPUTED_VALUE"""),124.91)</f>
        <v>124.91</v>
      </c>
      <c r="G32" s="2">
        <f>IFERROR(__xludf.DUMMYFUNCTION("""COMPUTED_VALUE"""),45506.66666666667)</f>
        <v>45506.66667</v>
      </c>
      <c r="H32" s="1">
        <f>IFERROR(__xludf.DUMMYFUNCTION("""COMPUTED_VALUE"""),115.93)</f>
        <v>115.93</v>
      </c>
      <c r="J32" s="2">
        <f>IFERROR(__xludf.DUMMYFUNCTION("""COMPUTED_VALUE"""),45506.66666666667)</f>
        <v>45506.66667</v>
      </c>
      <c r="K32" s="1">
        <f>IFERROR(__xludf.DUMMYFUNCTION("""COMPUTED_VALUE"""),119.6)</f>
        <v>119.6</v>
      </c>
      <c r="M32" s="2">
        <f>IFERROR(__xludf.DUMMYFUNCTION("""COMPUTED_VALUE"""),45506.66666666667)</f>
        <v>45506.66667</v>
      </c>
      <c r="N32" s="1">
        <f>IFERROR(__xludf.DUMMYFUNCTION("""COMPUTED_VALUE"""),5.4052017E7)</f>
        <v>54052017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IFERROR(__xludf.DUMMYFUNCTION("""COMPUTED_VALUE"""),113.46)</f>
        <v>113.46</v>
      </c>
      <c r="D33" s="2">
        <f>IFERROR(__xludf.DUMMYFUNCTION("""COMPUTED_VALUE"""),45513.66666666667)</f>
        <v>45513.66667</v>
      </c>
      <c r="E33" s="1">
        <f>IFERROR(__xludf.DUMMYFUNCTION("""COMPUTED_VALUE"""),120.14)</f>
        <v>120.14</v>
      </c>
      <c r="G33" s="2">
        <f>IFERROR(__xludf.DUMMYFUNCTION("""COMPUTED_VALUE"""),45513.66666666667)</f>
        <v>45513.66667</v>
      </c>
      <c r="H33" s="1">
        <f>IFERROR(__xludf.DUMMYFUNCTION("""COMPUTED_VALUE"""),111.12)</f>
        <v>111.12</v>
      </c>
      <c r="J33" s="2">
        <f>IFERROR(__xludf.DUMMYFUNCTION("""COMPUTED_VALUE"""),45513.66666666667)</f>
        <v>45513.66667</v>
      </c>
      <c r="K33" s="1">
        <f>IFERROR(__xludf.DUMMYFUNCTION("""COMPUTED_VALUE"""),119.21)</f>
        <v>119.21</v>
      </c>
      <c r="M33" s="2">
        <f>IFERROR(__xludf.DUMMYFUNCTION("""COMPUTED_VALUE"""),45513.66666666667)</f>
        <v>45513.66667</v>
      </c>
      <c r="N33" s="1">
        <f>IFERROR(__xludf.DUMMYFUNCTION("""COMPUTED_VALUE"""),4.6872277E7)</f>
        <v>46872277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IFERROR(__xludf.DUMMYFUNCTION("""COMPUTED_VALUE"""),119.82)</f>
        <v>119.82</v>
      </c>
      <c r="D34" s="2">
        <f>IFERROR(__xludf.DUMMYFUNCTION("""COMPUTED_VALUE"""),45520.66666666667)</f>
        <v>45520.66667</v>
      </c>
      <c r="E34" s="1">
        <f>IFERROR(__xludf.DUMMYFUNCTION("""COMPUTED_VALUE"""),125.8)</f>
        <v>125.8</v>
      </c>
      <c r="G34" s="2">
        <f>IFERROR(__xludf.DUMMYFUNCTION("""COMPUTED_VALUE"""),45520.66666666667)</f>
        <v>45520.66667</v>
      </c>
      <c r="H34" s="1">
        <f>IFERROR(__xludf.DUMMYFUNCTION("""COMPUTED_VALUE"""),119.61)</f>
        <v>119.61</v>
      </c>
      <c r="J34" s="2">
        <f>IFERROR(__xludf.DUMMYFUNCTION("""COMPUTED_VALUE"""),45520.66666666667)</f>
        <v>45520.66667</v>
      </c>
      <c r="K34" s="1">
        <f>IFERROR(__xludf.DUMMYFUNCTION("""COMPUTED_VALUE"""),125.55)</f>
        <v>125.55</v>
      </c>
      <c r="M34" s="2">
        <f>IFERROR(__xludf.DUMMYFUNCTION("""COMPUTED_VALUE"""),45520.66666666667)</f>
        <v>45520.66667</v>
      </c>
      <c r="N34" s="1">
        <f>IFERROR(__xludf.DUMMYFUNCTION("""COMPUTED_VALUE"""),4.3582258E7)</f>
        <v>43582258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IFERROR(__xludf.DUMMYFUNCTION("""COMPUTED_VALUE"""),125.2)</f>
        <v>125.2</v>
      </c>
      <c r="D35" s="2">
        <f>IFERROR(__xludf.DUMMYFUNCTION("""COMPUTED_VALUE"""),45527.66666666667)</f>
        <v>45527.66667</v>
      </c>
      <c r="E35" s="1">
        <f>IFERROR(__xludf.DUMMYFUNCTION("""COMPUTED_VALUE"""),129.99)</f>
        <v>129.99</v>
      </c>
      <c r="G35" s="2">
        <f>IFERROR(__xludf.DUMMYFUNCTION("""COMPUTED_VALUE"""),45527.66666666667)</f>
        <v>45527.66667</v>
      </c>
      <c r="H35" s="1">
        <f>IFERROR(__xludf.DUMMYFUNCTION("""COMPUTED_VALUE"""),124.79)</f>
        <v>124.79</v>
      </c>
      <c r="J35" s="2">
        <f>IFERROR(__xludf.DUMMYFUNCTION("""COMPUTED_VALUE"""),45527.66666666667)</f>
        <v>45527.66667</v>
      </c>
      <c r="K35" s="1">
        <f>IFERROR(__xludf.DUMMYFUNCTION("""COMPUTED_VALUE"""),129.15)</f>
        <v>129.15</v>
      </c>
      <c r="M35" s="2">
        <f>IFERROR(__xludf.DUMMYFUNCTION("""COMPUTED_VALUE"""),45527.66666666667)</f>
        <v>45527.66667</v>
      </c>
      <c r="N35" s="1">
        <f>IFERROR(__xludf.DUMMYFUNCTION("""COMPUTED_VALUE"""),3.7273371E7)</f>
        <v>37273371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IFERROR(__xludf.DUMMYFUNCTION("""COMPUTED_VALUE"""),129.39)</f>
        <v>129.39</v>
      </c>
      <c r="D36" s="2">
        <f>IFERROR(__xludf.DUMMYFUNCTION("""COMPUTED_VALUE"""),45534.66666666667)</f>
        <v>45534.66667</v>
      </c>
      <c r="E36" s="1">
        <f>IFERROR(__xludf.DUMMYFUNCTION("""COMPUTED_VALUE"""),131.69)</f>
        <v>131.69</v>
      </c>
      <c r="G36" s="2">
        <f>IFERROR(__xludf.DUMMYFUNCTION("""COMPUTED_VALUE"""),45534.66666666667)</f>
        <v>45534.66667</v>
      </c>
      <c r="H36" s="1">
        <f>IFERROR(__xludf.DUMMYFUNCTION("""COMPUTED_VALUE"""),126.89)</f>
        <v>126.89</v>
      </c>
      <c r="J36" s="2">
        <f>IFERROR(__xludf.DUMMYFUNCTION("""COMPUTED_VALUE"""),45534.66666666667)</f>
        <v>45534.66667</v>
      </c>
      <c r="K36" s="1">
        <f>IFERROR(__xludf.DUMMYFUNCTION("""COMPUTED_VALUE"""),130.49)</f>
        <v>130.49</v>
      </c>
      <c r="M36" s="2">
        <f>IFERROR(__xludf.DUMMYFUNCTION("""COMPUTED_VALUE"""),45534.66666666667)</f>
        <v>45534.66667</v>
      </c>
      <c r="N36" s="1">
        <f>IFERROR(__xludf.DUMMYFUNCTION("""COMPUTED_VALUE"""),3.7203224E7)</f>
        <v>37203224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IFERROR(__xludf.DUMMYFUNCTION("""COMPUTED_VALUE"""),130.04)</f>
        <v>130.04</v>
      </c>
      <c r="D37" s="2">
        <f>IFERROR(__xludf.DUMMYFUNCTION("""COMPUTED_VALUE"""),45541.66666666667)</f>
        <v>45541.66667</v>
      </c>
      <c r="E37" s="1">
        <f>IFERROR(__xludf.DUMMYFUNCTION("""COMPUTED_VALUE"""),130.04)</f>
        <v>130.04</v>
      </c>
      <c r="G37" s="2">
        <f>IFERROR(__xludf.DUMMYFUNCTION("""COMPUTED_VALUE"""),45541.66666666667)</f>
        <v>45541.66667</v>
      </c>
      <c r="H37" s="1">
        <f>IFERROR(__xludf.DUMMYFUNCTION("""COMPUTED_VALUE"""),123.34)</f>
        <v>123.34</v>
      </c>
      <c r="J37" s="2">
        <f>IFERROR(__xludf.DUMMYFUNCTION("""COMPUTED_VALUE"""),45541.66666666667)</f>
        <v>45541.66667</v>
      </c>
      <c r="K37" s="1">
        <f>IFERROR(__xludf.DUMMYFUNCTION("""COMPUTED_VALUE"""),123.59)</f>
        <v>123.59</v>
      </c>
      <c r="M37" s="2">
        <f>IFERROR(__xludf.DUMMYFUNCTION("""COMPUTED_VALUE"""),45541.66666666667)</f>
        <v>45541.66667</v>
      </c>
      <c r="N37" s="1">
        <f>IFERROR(__xludf.DUMMYFUNCTION("""COMPUTED_VALUE"""),3.3816841E7)</f>
        <v>33816841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IFERROR(__xludf.DUMMYFUNCTION("""COMPUTED_VALUE"""),124.26)</f>
        <v>124.26</v>
      </c>
      <c r="D38" s="2">
        <f>IFERROR(__xludf.DUMMYFUNCTION("""COMPUTED_VALUE"""),45548.66666666667)</f>
        <v>45548.66667</v>
      </c>
      <c r="E38" s="1">
        <f>IFERROR(__xludf.DUMMYFUNCTION("""COMPUTED_VALUE"""),131.76)</f>
        <v>131.76</v>
      </c>
      <c r="G38" s="2">
        <f>IFERROR(__xludf.DUMMYFUNCTION("""COMPUTED_VALUE"""),45548.66666666667)</f>
        <v>45548.66667</v>
      </c>
      <c r="H38" s="1">
        <f>IFERROR(__xludf.DUMMYFUNCTION("""COMPUTED_VALUE"""),121.83)</f>
        <v>121.83</v>
      </c>
      <c r="J38" s="2">
        <f>IFERROR(__xludf.DUMMYFUNCTION("""COMPUTED_VALUE"""),45548.66666666667)</f>
        <v>45548.66667</v>
      </c>
      <c r="K38" s="1">
        <f>IFERROR(__xludf.DUMMYFUNCTION("""COMPUTED_VALUE"""),130.68)</f>
        <v>130.68</v>
      </c>
      <c r="M38" s="2">
        <f>IFERROR(__xludf.DUMMYFUNCTION("""COMPUTED_VALUE"""),45548.66666666667)</f>
        <v>45548.66667</v>
      </c>
      <c r="N38" s="1">
        <f>IFERROR(__xludf.DUMMYFUNCTION("""COMPUTED_VALUE"""),4.9267038E7)</f>
        <v>49267038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IFERROR(__xludf.DUMMYFUNCTION("""COMPUTED_VALUE"""),130.24)</f>
        <v>130.24</v>
      </c>
      <c r="D39" s="2">
        <f>IFERROR(__xludf.DUMMYFUNCTION("""COMPUTED_VALUE"""),45555.66666666667)</f>
        <v>45555.66667</v>
      </c>
      <c r="E39" s="1">
        <f>IFERROR(__xludf.DUMMYFUNCTION("""COMPUTED_VALUE"""),132.98)</f>
        <v>132.98</v>
      </c>
      <c r="G39" s="2">
        <f>IFERROR(__xludf.DUMMYFUNCTION("""COMPUTED_VALUE"""),45555.66666666667)</f>
        <v>45555.66667</v>
      </c>
      <c r="H39" s="1">
        <f>IFERROR(__xludf.DUMMYFUNCTION("""COMPUTED_VALUE"""),127.3)</f>
        <v>127.3</v>
      </c>
      <c r="J39" s="2">
        <f>IFERROR(__xludf.DUMMYFUNCTION("""COMPUTED_VALUE"""),45555.66666666667)</f>
        <v>45555.66667</v>
      </c>
      <c r="K39" s="1">
        <f>IFERROR(__xludf.DUMMYFUNCTION("""COMPUTED_VALUE"""),131.72)</f>
        <v>131.72</v>
      </c>
      <c r="M39" s="2">
        <f>IFERROR(__xludf.DUMMYFUNCTION("""COMPUTED_VALUE"""),45555.66666666667)</f>
        <v>45555.66667</v>
      </c>
      <c r="N39" s="1">
        <f>IFERROR(__xludf.DUMMYFUNCTION("""COMPUTED_VALUE"""),6.3299081E7)</f>
        <v>63299081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IFERROR(__xludf.DUMMYFUNCTION("""COMPUTED_VALUE"""),132.22)</f>
        <v>132.22</v>
      </c>
      <c r="D40" s="2">
        <f>IFERROR(__xludf.DUMMYFUNCTION("""COMPUTED_VALUE"""),45562.66666666667)</f>
        <v>45562.66667</v>
      </c>
      <c r="E40" s="1">
        <f>IFERROR(__xludf.DUMMYFUNCTION("""COMPUTED_VALUE"""),136.0)</f>
        <v>136</v>
      </c>
      <c r="G40" s="2">
        <f>IFERROR(__xludf.DUMMYFUNCTION("""COMPUTED_VALUE"""),45562.66666666667)</f>
        <v>45562.66667</v>
      </c>
      <c r="H40" s="1">
        <f>IFERROR(__xludf.DUMMYFUNCTION("""COMPUTED_VALUE"""),130.15)</f>
        <v>130.15</v>
      </c>
      <c r="J40" s="2">
        <f>IFERROR(__xludf.DUMMYFUNCTION("""COMPUTED_VALUE"""),45562.66666666667)</f>
        <v>45562.66667</v>
      </c>
      <c r="K40" s="1">
        <f>IFERROR(__xludf.DUMMYFUNCTION("""COMPUTED_VALUE"""),130.27)</f>
        <v>130.27</v>
      </c>
      <c r="M40" s="2">
        <f>IFERROR(__xludf.DUMMYFUNCTION("""COMPUTED_VALUE"""),45562.66666666667)</f>
        <v>45562.66667</v>
      </c>
      <c r="N40" s="1">
        <f>IFERROR(__xludf.DUMMYFUNCTION("""COMPUTED_VALUE"""),6.0559693E7)</f>
        <v>60559693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IFERROR(__xludf.DUMMYFUNCTION("""COMPUTED_VALUE"""),129.83)</f>
        <v>129.83</v>
      </c>
      <c r="D41" s="2">
        <f>IFERROR(__xludf.DUMMYFUNCTION("""COMPUTED_VALUE"""),45569.66666666667)</f>
        <v>45569.66667</v>
      </c>
      <c r="E41" s="1">
        <f>IFERROR(__xludf.DUMMYFUNCTION("""COMPUTED_VALUE"""),132.34)</f>
        <v>132.34</v>
      </c>
      <c r="G41" s="2">
        <f>IFERROR(__xludf.DUMMYFUNCTION("""COMPUTED_VALUE"""),45569.66666666667)</f>
        <v>45569.66667</v>
      </c>
      <c r="H41" s="1">
        <f>IFERROR(__xludf.DUMMYFUNCTION("""COMPUTED_VALUE"""),126.89)</f>
        <v>126.89</v>
      </c>
      <c r="J41" s="2">
        <f>IFERROR(__xludf.DUMMYFUNCTION("""COMPUTED_VALUE"""),45569.66666666667)</f>
        <v>45569.66667</v>
      </c>
      <c r="K41" s="1">
        <f>IFERROR(__xludf.DUMMYFUNCTION("""COMPUTED_VALUE"""),128.13)</f>
        <v>128.13</v>
      </c>
      <c r="M41" s="2">
        <f>IFERROR(__xludf.DUMMYFUNCTION("""COMPUTED_VALUE"""),45569.66666666667)</f>
        <v>45569.66667</v>
      </c>
      <c r="N41" s="1">
        <f>IFERROR(__xludf.DUMMYFUNCTION("""COMPUTED_VALUE"""),5.4666249E7)</f>
        <v>54666249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IFERROR(__xludf.DUMMYFUNCTION("""COMPUTED_VALUE"""),127.27)</f>
        <v>127.27</v>
      </c>
      <c r="D42" s="2">
        <f>IFERROR(__xludf.DUMMYFUNCTION("""COMPUTED_VALUE"""),45576.66666666667)</f>
        <v>45576.66667</v>
      </c>
      <c r="E42" s="1">
        <f>IFERROR(__xludf.DUMMYFUNCTION("""COMPUTED_VALUE"""),131.41)</f>
        <v>131.41</v>
      </c>
      <c r="G42" s="2">
        <f>IFERROR(__xludf.DUMMYFUNCTION("""COMPUTED_VALUE"""),45576.66666666667)</f>
        <v>45576.66667</v>
      </c>
      <c r="H42" s="1">
        <f>IFERROR(__xludf.DUMMYFUNCTION("""COMPUTED_VALUE"""),124.52)</f>
        <v>124.52</v>
      </c>
      <c r="J42" s="2">
        <f>IFERROR(__xludf.DUMMYFUNCTION("""COMPUTED_VALUE"""),45576.66666666667)</f>
        <v>45576.66667</v>
      </c>
      <c r="K42" s="1">
        <f>IFERROR(__xludf.DUMMYFUNCTION("""COMPUTED_VALUE"""),130.77)</f>
        <v>130.77</v>
      </c>
      <c r="M42" s="2">
        <f>IFERROR(__xludf.DUMMYFUNCTION("""COMPUTED_VALUE"""),45576.66666666667)</f>
        <v>45576.66667</v>
      </c>
      <c r="N42" s="1">
        <f>IFERROR(__xludf.DUMMYFUNCTION("""COMPUTED_VALUE"""),4.5546716E7)</f>
        <v>45546716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IFERROR(__xludf.DUMMYFUNCTION("""COMPUTED_VALUE"""),129.91)</f>
        <v>129.91</v>
      </c>
      <c r="D43" s="2">
        <f>IFERROR(__xludf.DUMMYFUNCTION("""COMPUTED_VALUE"""),45583.66666666667)</f>
        <v>45583.66667</v>
      </c>
      <c r="E43" s="1">
        <f>IFERROR(__xludf.DUMMYFUNCTION("""COMPUTED_VALUE"""),140.66)</f>
        <v>140.66</v>
      </c>
      <c r="G43" s="2">
        <f>IFERROR(__xludf.DUMMYFUNCTION("""COMPUTED_VALUE"""),45583.66666666667)</f>
        <v>45583.66667</v>
      </c>
      <c r="H43" s="1">
        <f>IFERROR(__xludf.DUMMYFUNCTION("""COMPUTED_VALUE"""),129.63)</f>
        <v>129.63</v>
      </c>
      <c r="J43" s="2">
        <f>IFERROR(__xludf.DUMMYFUNCTION("""COMPUTED_VALUE"""),45583.66666666667)</f>
        <v>45583.66667</v>
      </c>
      <c r="K43" s="1">
        <f>IFERROR(__xludf.DUMMYFUNCTION("""COMPUTED_VALUE"""),139.79)</f>
        <v>139.79</v>
      </c>
      <c r="M43" s="2">
        <f>IFERROR(__xludf.DUMMYFUNCTION("""COMPUTED_VALUE"""),45583.66666666667)</f>
        <v>45583.66667</v>
      </c>
      <c r="N43" s="1">
        <f>IFERROR(__xludf.DUMMYFUNCTION("""COMPUTED_VALUE"""),4.7030954E7)</f>
        <v>47030954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IFERROR(__xludf.DUMMYFUNCTION("""COMPUTED_VALUE"""),142.01)</f>
        <v>142.01</v>
      </c>
      <c r="D44" s="2">
        <f>IFERROR(__xludf.DUMMYFUNCTION("""COMPUTED_VALUE"""),45590.66666666667)</f>
        <v>45590.66667</v>
      </c>
      <c r="E44" s="1">
        <f>IFERROR(__xludf.DUMMYFUNCTION("""COMPUTED_VALUE"""),142.57)</f>
        <v>142.57</v>
      </c>
      <c r="G44" s="2">
        <f>IFERROR(__xludf.DUMMYFUNCTION("""COMPUTED_VALUE"""),45590.66666666667)</f>
        <v>45590.66667</v>
      </c>
      <c r="H44" s="1">
        <f>IFERROR(__xludf.DUMMYFUNCTION("""COMPUTED_VALUE"""),118.96)</f>
        <v>118.96</v>
      </c>
      <c r="J44" s="2">
        <f>IFERROR(__xludf.DUMMYFUNCTION("""COMPUTED_VALUE"""),45590.66666666667)</f>
        <v>45590.66667</v>
      </c>
      <c r="K44" s="1">
        <f>IFERROR(__xludf.DUMMYFUNCTION("""COMPUTED_VALUE"""),122.04)</f>
        <v>122.04</v>
      </c>
      <c r="M44" s="2">
        <f>IFERROR(__xludf.DUMMYFUNCTION("""COMPUTED_VALUE"""),45590.66666666667)</f>
        <v>45590.66667</v>
      </c>
      <c r="N44" s="1">
        <f>IFERROR(__xludf.DUMMYFUNCTION("""COMPUTED_VALUE"""),1.03338266E8)</f>
        <v>103338266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IFERROR(__xludf.DUMMYFUNCTION("""COMPUTED_VALUE"""),121.73)</f>
        <v>121.73</v>
      </c>
      <c r="D45" s="2">
        <f>IFERROR(__xludf.DUMMYFUNCTION("""COMPUTED_VALUE"""),45597.66666666667)</f>
        <v>45597.66667</v>
      </c>
      <c r="E45" s="1">
        <f>IFERROR(__xludf.DUMMYFUNCTION("""COMPUTED_VALUE"""),123.33)</f>
        <v>123.33</v>
      </c>
      <c r="G45" s="2">
        <f>IFERROR(__xludf.DUMMYFUNCTION("""COMPUTED_VALUE"""),45597.66666666667)</f>
        <v>45597.66667</v>
      </c>
      <c r="H45" s="1">
        <f>IFERROR(__xludf.DUMMYFUNCTION("""COMPUTED_VALUE"""),114.17)</f>
        <v>114.17</v>
      </c>
      <c r="J45" s="2">
        <f>IFERROR(__xludf.DUMMYFUNCTION("""COMPUTED_VALUE"""),45597.66666666667)</f>
        <v>45597.66667</v>
      </c>
      <c r="K45" s="1">
        <f>IFERROR(__xludf.DUMMYFUNCTION("""COMPUTED_VALUE"""),114.44)</f>
        <v>114.44</v>
      </c>
      <c r="M45" s="2">
        <f>IFERROR(__xludf.DUMMYFUNCTION("""COMPUTED_VALUE"""),45597.66666666667)</f>
        <v>45597.66667</v>
      </c>
      <c r="N45" s="1">
        <f>IFERROR(__xludf.DUMMYFUNCTION("""COMPUTED_VALUE"""),7.9935504E7)</f>
        <v>79935504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IFERROR(__xludf.DUMMYFUNCTION("""COMPUTED_VALUE"""),114.51)</f>
        <v>114.51</v>
      </c>
      <c r="D46" s="2">
        <f>IFERROR(__xludf.DUMMYFUNCTION("""COMPUTED_VALUE"""),45604.66666666667)</f>
        <v>45604.66667</v>
      </c>
      <c r="E46" s="1">
        <f>IFERROR(__xludf.DUMMYFUNCTION("""COMPUTED_VALUE"""),116.16)</f>
        <v>116.16</v>
      </c>
      <c r="G46" s="2">
        <f>IFERROR(__xludf.DUMMYFUNCTION("""COMPUTED_VALUE"""),45604.66666666667)</f>
        <v>45604.66667</v>
      </c>
      <c r="H46" s="1">
        <f>IFERROR(__xludf.DUMMYFUNCTION("""COMPUTED_VALUE"""),109.98)</f>
        <v>109.98</v>
      </c>
      <c r="J46" s="2">
        <f>IFERROR(__xludf.DUMMYFUNCTION("""COMPUTED_VALUE"""),45604.66666666667)</f>
        <v>45604.66667</v>
      </c>
      <c r="K46" s="1">
        <f>IFERROR(__xludf.DUMMYFUNCTION("""COMPUTED_VALUE"""),114.72)</f>
        <v>114.72</v>
      </c>
      <c r="M46" s="2">
        <f>IFERROR(__xludf.DUMMYFUNCTION("""COMPUTED_VALUE"""),45604.66666666667)</f>
        <v>45604.66667</v>
      </c>
      <c r="N46" s="1">
        <f>IFERROR(__xludf.DUMMYFUNCTION("""COMPUTED_VALUE"""),6.8847278E7)</f>
        <v>68847278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IFERROR(__xludf.DUMMYFUNCTION("""COMPUTED_VALUE"""),109.75)</f>
        <v>109.75</v>
      </c>
      <c r="D47" s="2">
        <f>IFERROR(__xludf.DUMMYFUNCTION("""COMPUTED_VALUE"""),45611.66666666667)</f>
        <v>45611.66667</v>
      </c>
      <c r="E47" s="1">
        <f>IFERROR(__xludf.DUMMYFUNCTION("""COMPUTED_VALUE"""),110.26)</f>
        <v>110.26</v>
      </c>
      <c r="G47" s="2">
        <f>IFERROR(__xludf.DUMMYFUNCTION("""COMPUTED_VALUE"""),45611.66666666667)</f>
        <v>45611.66667</v>
      </c>
      <c r="H47" s="1">
        <f>IFERROR(__xludf.DUMMYFUNCTION("""COMPUTED_VALUE"""),102.92)</f>
        <v>102.92</v>
      </c>
      <c r="J47" s="2">
        <f>IFERROR(__xludf.DUMMYFUNCTION("""COMPUTED_VALUE"""),45611.66666666667)</f>
        <v>45611.66667</v>
      </c>
      <c r="K47" s="1">
        <f>IFERROR(__xludf.DUMMYFUNCTION("""COMPUTED_VALUE"""),103.95)</f>
        <v>103.95</v>
      </c>
      <c r="M47" s="2">
        <f>IFERROR(__xludf.DUMMYFUNCTION("""COMPUTED_VALUE"""),45611.66666666667)</f>
        <v>45611.66667</v>
      </c>
      <c r="N47" s="1">
        <f>IFERROR(__xludf.DUMMYFUNCTION("""COMPUTED_VALUE"""),9.0978638E7)</f>
        <v>90978638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IFERROR(__xludf.DUMMYFUNCTION("""COMPUTED_VALUE"""),105.72)</f>
        <v>105.72</v>
      </c>
      <c r="D48" s="2">
        <f>IFERROR(__xludf.DUMMYFUNCTION("""COMPUTED_VALUE"""),45618.66666666667)</f>
        <v>45618.66667</v>
      </c>
      <c r="E48" s="1">
        <f>IFERROR(__xludf.DUMMYFUNCTION("""COMPUTED_VALUE"""),111.37)</f>
        <v>111.37</v>
      </c>
      <c r="G48" s="2">
        <f>IFERROR(__xludf.DUMMYFUNCTION("""COMPUTED_VALUE"""),45618.66666666667)</f>
        <v>45618.66667</v>
      </c>
      <c r="H48" s="1">
        <f>IFERROR(__xludf.DUMMYFUNCTION("""COMPUTED_VALUE"""),105.72)</f>
        <v>105.72</v>
      </c>
      <c r="J48" s="2">
        <f>IFERROR(__xludf.DUMMYFUNCTION("""COMPUTED_VALUE"""),45618.66666666667)</f>
        <v>45618.66667</v>
      </c>
      <c r="K48" s="1">
        <f>IFERROR(__xludf.DUMMYFUNCTION("""COMPUTED_VALUE"""),110.59)</f>
        <v>110.59</v>
      </c>
      <c r="M48" s="2">
        <f>IFERROR(__xludf.DUMMYFUNCTION("""COMPUTED_VALUE"""),45618.66666666667)</f>
        <v>45618.66667</v>
      </c>
      <c r="N48" s="1">
        <f>IFERROR(__xludf.DUMMYFUNCTION("""COMPUTED_VALUE"""),6.957135E7)</f>
        <v>69571350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IFERROR(__xludf.DUMMYFUNCTION("""COMPUTED_VALUE"""),107.0)</f>
        <v>107</v>
      </c>
      <c r="D49" s="2">
        <f>IFERROR(__xludf.DUMMYFUNCTION("""COMPUTED_VALUE"""),45625.54166666667)</f>
        <v>45625.54167</v>
      </c>
      <c r="E49" s="1">
        <f>IFERROR(__xludf.DUMMYFUNCTION("""COMPUTED_VALUE"""),108.68)</f>
        <v>108.68</v>
      </c>
      <c r="G49" s="2">
        <f>IFERROR(__xludf.DUMMYFUNCTION("""COMPUTED_VALUE"""),45625.54166666667)</f>
        <v>45625.54167</v>
      </c>
      <c r="H49" s="1">
        <f>IFERROR(__xludf.DUMMYFUNCTION("""COMPUTED_VALUE"""),106.67)</f>
        <v>106.67</v>
      </c>
      <c r="J49" s="2">
        <f>IFERROR(__xludf.DUMMYFUNCTION("""COMPUTED_VALUE"""),45625.54166666667)</f>
        <v>45625.54167</v>
      </c>
      <c r="K49" s="1">
        <f>IFERROR(__xludf.DUMMYFUNCTION("""COMPUTED_VALUE"""),107.07)</f>
        <v>107.07</v>
      </c>
      <c r="M49" s="2">
        <f>IFERROR(__xludf.DUMMYFUNCTION("""COMPUTED_VALUE"""),45625.54166666667)</f>
        <v>45625.54167</v>
      </c>
      <c r="N49" s="1">
        <f>IFERROR(__xludf.DUMMYFUNCTION("""COMPUTED_VALUE"""),7.0714726E7)</f>
        <v>70714726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IFERROR(__xludf.DUMMYFUNCTION("""COMPUTED_VALUE"""),106.29)</f>
        <v>106.29</v>
      </c>
      <c r="D50" s="2">
        <f>IFERROR(__xludf.DUMMYFUNCTION("""COMPUTED_VALUE"""),45632.66666666667)</f>
        <v>45632.66667</v>
      </c>
      <c r="E50" s="1">
        <f>IFERROR(__xludf.DUMMYFUNCTION("""COMPUTED_VALUE"""),108.71)</f>
        <v>108.71</v>
      </c>
      <c r="G50" s="2">
        <f>IFERROR(__xludf.DUMMYFUNCTION("""COMPUTED_VALUE"""),45632.66666666667)</f>
        <v>45632.66667</v>
      </c>
      <c r="H50" s="1">
        <f>IFERROR(__xludf.DUMMYFUNCTION("""COMPUTED_VALUE"""),104.01)</f>
        <v>104.01</v>
      </c>
      <c r="J50" s="2">
        <f>IFERROR(__xludf.DUMMYFUNCTION("""COMPUTED_VALUE"""),45632.66666666667)</f>
        <v>45632.66667</v>
      </c>
      <c r="K50" s="1">
        <f>IFERROR(__xludf.DUMMYFUNCTION("""COMPUTED_VALUE"""),105.36)</f>
        <v>105.36</v>
      </c>
      <c r="M50" s="2">
        <f>IFERROR(__xludf.DUMMYFUNCTION("""COMPUTED_VALUE"""),45632.66666666667)</f>
        <v>45632.66667</v>
      </c>
      <c r="N50" s="1">
        <f>IFERROR(__xludf.DUMMYFUNCTION("""COMPUTED_VALUE"""),7.0289058E7)</f>
        <v>70289058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IFERROR(__xludf.DUMMYFUNCTION("""COMPUTED_VALUE"""),106.48)</f>
        <v>106.48</v>
      </c>
      <c r="D51" s="2">
        <f>IFERROR(__xludf.DUMMYFUNCTION("""COMPUTED_VALUE"""),45639.66666666667)</f>
        <v>45639.66667</v>
      </c>
      <c r="E51" s="1">
        <f>IFERROR(__xludf.DUMMYFUNCTION("""COMPUTED_VALUE"""),110.19)</f>
        <v>110.19</v>
      </c>
      <c r="G51" s="2">
        <f>IFERROR(__xludf.DUMMYFUNCTION("""COMPUTED_VALUE"""),45639.66666666667)</f>
        <v>45639.66667</v>
      </c>
      <c r="H51" s="1">
        <f>IFERROR(__xludf.DUMMYFUNCTION("""COMPUTED_VALUE"""),104.0)</f>
        <v>104</v>
      </c>
      <c r="J51" s="2">
        <f>IFERROR(__xludf.DUMMYFUNCTION("""COMPUTED_VALUE"""),45639.66666666667)</f>
        <v>45639.66667</v>
      </c>
      <c r="K51" s="1">
        <f>IFERROR(__xludf.DUMMYFUNCTION("""COMPUTED_VALUE"""),104.05)</f>
        <v>104.05</v>
      </c>
      <c r="M51" s="2">
        <f>IFERROR(__xludf.DUMMYFUNCTION("""COMPUTED_VALUE"""),45639.66666666667)</f>
        <v>45639.66667</v>
      </c>
      <c r="N51" s="1">
        <f>IFERROR(__xludf.DUMMYFUNCTION("""COMPUTED_VALUE"""),6.4515433E7)</f>
        <v>64515433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IFERROR(__xludf.DUMMYFUNCTION("""COMPUTED_VALUE"""),104.01)</f>
        <v>104.01</v>
      </c>
      <c r="D52" s="2">
        <f>IFERROR(__xludf.DUMMYFUNCTION("""COMPUTED_VALUE"""),45646.66666666667)</f>
        <v>45646.66667</v>
      </c>
      <c r="E52" s="1">
        <f>IFERROR(__xludf.DUMMYFUNCTION("""COMPUTED_VALUE"""),104.01)</f>
        <v>104.01</v>
      </c>
      <c r="G52" s="2">
        <f>IFERROR(__xludf.DUMMYFUNCTION("""COMPUTED_VALUE"""),45646.66666666667)</f>
        <v>45646.66667</v>
      </c>
      <c r="H52" s="1">
        <f>IFERROR(__xludf.DUMMYFUNCTION("""COMPUTED_VALUE"""),95.6)</f>
        <v>95.6</v>
      </c>
      <c r="J52" s="2">
        <f>IFERROR(__xludf.DUMMYFUNCTION("""COMPUTED_VALUE"""),45646.66666666667)</f>
        <v>45646.66667</v>
      </c>
      <c r="K52" s="1">
        <f>IFERROR(__xludf.DUMMYFUNCTION("""COMPUTED_VALUE"""),98.51)</f>
        <v>98.51</v>
      </c>
      <c r="M52" s="2">
        <f>IFERROR(__xludf.DUMMYFUNCTION("""COMPUTED_VALUE"""),45646.66666666667)</f>
        <v>45646.66667</v>
      </c>
      <c r="N52" s="1">
        <f>IFERROR(__xludf.DUMMYFUNCTION("""COMPUTED_VALUE"""),9.5496584E7)</f>
        <v>95496584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IFERROR(__xludf.DUMMYFUNCTION("""COMPUTED_VALUE"""),97.56)</f>
        <v>97.56</v>
      </c>
      <c r="D53" s="2">
        <f>IFERROR(__xludf.DUMMYFUNCTION("""COMPUTED_VALUE"""),45653.66666666667)</f>
        <v>45653.66667</v>
      </c>
      <c r="E53" s="1">
        <f>IFERROR(__xludf.DUMMYFUNCTION("""COMPUTED_VALUE"""),99.05)</f>
        <v>99.05</v>
      </c>
      <c r="G53" s="2">
        <f>IFERROR(__xludf.DUMMYFUNCTION("""COMPUTED_VALUE"""),45653.66666666667)</f>
        <v>45653.66667</v>
      </c>
      <c r="H53" s="1">
        <f>IFERROR(__xludf.DUMMYFUNCTION("""COMPUTED_VALUE"""),96.42)</f>
        <v>96.42</v>
      </c>
      <c r="J53" s="2">
        <f>IFERROR(__xludf.DUMMYFUNCTION("""COMPUTED_VALUE"""),45653.66666666667)</f>
        <v>45653.66667</v>
      </c>
      <c r="K53" s="1">
        <f>IFERROR(__xludf.DUMMYFUNCTION("""COMPUTED_VALUE"""),97.3)</f>
        <v>97.3</v>
      </c>
      <c r="M53" s="2">
        <f>IFERROR(__xludf.DUMMYFUNCTION("""COMPUTED_VALUE"""),45653.66666666667)</f>
        <v>45653.66667</v>
      </c>
      <c r="N53" s="1">
        <f>IFERROR(__xludf.DUMMYFUNCTION("""COMPUTED_VALUE"""),2.9499131E7)</f>
        <v>29499131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IFERROR(__xludf.DUMMYFUNCTION("""COMPUTED_VALUE"""),97.19)</f>
        <v>97.19</v>
      </c>
      <c r="D54" s="2">
        <f>IFERROR(__xludf.DUMMYFUNCTION("""COMPUTED_VALUE"""),45660.66666666667)</f>
        <v>45660.66667</v>
      </c>
      <c r="E54" s="1">
        <f>IFERROR(__xludf.DUMMYFUNCTION("""COMPUTED_VALUE"""),99.94)</f>
        <v>99.94</v>
      </c>
      <c r="G54" s="2">
        <f>IFERROR(__xludf.DUMMYFUNCTION("""COMPUTED_VALUE"""),45660.66666666667)</f>
        <v>45660.66667</v>
      </c>
      <c r="H54" s="1">
        <f>IFERROR(__xludf.DUMMYFUNCTION("""COMPUTED_VALUE"""),94.85)</f>
        <v>94.85</v>
      </c>
      <c r="J54" s="2">
        <f>IFERROR(__xludf.DUMMYFUNCTION("""COMPUTED_VALUE"""),45660.66666666667)</f>
        <v>45660.66667</v>
      </c>
      <c r="K54" s="1">
        <f>IFERROR(__xludf.DUMMYFUNCTION("""COMPUTED_VALUE"""),98.21)</f>
        <v>98.21</v>
      </c>
      <c r="M54" s="2">
        <f>IFERROR(__xludf.DUMMYFUNCTION("""COMPUTED_VALUE"""),45660.66666666667)</f>
        <v>45660.66667</v>
      </c>
      <c r="N54" s="1">
        <f>IFERROR(__xludf.DUMMYFUNCTION("""COMPUTED_VALUE"""),3.9786845E7)</f>
        <v>39786845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IFERROR(__xludf.DUMMYFUNCTION("""COMPUTED_VALUE"""),98.38)</f>
        <v>98.38</v>
      </c>
      <c r="D55" s="2">
        <f>IFERROR(__xludf.DUMMYFUNCTION("""COMPUTED_VALUE"""),45667.66666666667)</f>
        <v>45667.66667</v>
      </c>
      <c r="E55" s="1">
        <f>IFERROR(__xludf.DUMMYFUNCTION("""COMPUTED_VALUE"""),104.05)</f>
        <v>104.05</v>
      </c>
      <c r="G55" s="2">
        <f>IFERROR(__xludf.DUMMYFUNCTION("""COMPUTED_VALUE"""),45667.66666666667)</f>
        <v>45667.66667</v>
      </c>
      <c r="H55" s="1">
        <f>IFERROR(__xludf.DUMMYFUNCTION("""COMPUTED_VALUE"""),97.07)</f>
        <v>97.07</v>
      </c>
      <c r="J55" s="2">
        <f>IFERROR(__xludf.DUMMYFUNCTION("""COMPUTED_VALUE"""),45667.66666666667)</f>
        <v>45667.66667</v>
      </c>
      <c r="K55" s="1">
        <f>IFERROR(__xludf.DUMMYFUNCTION("""COMPUTED_VALUE"""),101.47)</f>
        <v>101.47</v>
      </c>
      <c r="M55" s="2">
        <f>IFERROR(__xludf.DUMMYFUNCTION("""COMPUTED_VALUE"""),45667.66666666667)</f>
        <v>45667.66667</v>
      </c>
      <c r="N55" s="1">
        <f>IFERROR(__xludf.DUMMYFUNCTION("""COMPUTED_VALUE"""),4.4774993E7)</f>
        <v>44774993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IFERROR(__xludf.DUMMYFUNCTION("""COMPUTED_VALUE"""),101.07)</f>
        <v>101.07</v>
      </c>
      <c r="D56" s="2">
        <f>IFERROR(__xludf.DUMMYFUNCTION("""COMPUTED_VALUE"""),45674.66666666667)</f>
        <v>45674.66667</v>
      </c>
      <c r="E56" s="1">
        <f>IFERROR(__xludf.DUMMYFUNCTION("""COMPUTED_VALUE"""),108.46)</f>
        <v>108.46</v>
      </c>
      <c r="G56" s="2">
        <f>IFERROR(__xludf.DUMMYFUNCTION("""COMPUTED_VALUE"""),45674.66666666667)</f>
        <v>45674.66667</v>
      </c>
      <c r="H56" s="1">
        <f>IFERROR(__xludf.DUMMYFUNCTION("""COMPUTED_VALUE"""),99.71)</f>
        <v>99.71</v>
      </c>
      <c r="J56" s="2">
        <f>IFERROR(__xludf.DUMMYFUNCTION("""COMPUTED_VALUE"""),45674.66666666667)</f>
        <v>45674.66667</v>
      </c>
      <c r="K56" s="1">
        <f>IFERROR(__xludf.DUMMYFUNCTION("""COMPUTED_VALUE"""),107.36)</f>
        <v>107.36</v>
      </c>
      <c r="M56" s="2">
        <f>IFERROR(__xludf.DUMMYFUNCTION("""COMPUTED_VALUE"""),45674.66666666667)</f>
        <v>45674.66667</v>
      </c>
      <c r="N56" s="1">
        <f>IFERROR(__xludf.DUMMYFUNCTION("""COMPUTED_VALUE"""),6.4896986E7)</f>
        <v>64896986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IFERROR(__xludf.DUMMYFUNCTION("""COMPUTED_VALUE"""),108.24)</f>
        <v>108.24</v>
      </c>
      <c r="D57" s="2">
        <f>IFERROR(__xludf.DUMMYFUNCTION("""COMPUTED_VALUE"""),45681.66666666667)</f>
        <v>45681.66667</v>
      </c>
      <c r="E57" s="1">
        <f>IFERROR(__xludf.DUMMYFUNCTION("""COMPUTED_VALUE"""),110.54)</f>
        <v>110.54</v>
      </c>
      <c r="G57" s="2">
        <f>IFERROR(__xludf.DUMMYFUNCTION("""COMPUTED_VALUE"""),45681.66666666667)</f>
        <v>45681.66667</v>
      </c>
      <c r="H57" s="1">
        <f>IFERROR(__xludf.DUMMYFUNCTION("""COMPUTED_VALUE"""),106.22)</f>
        <v>106.22</v>
      </c>
      <c r="J57" s="2">
        <f>IFERROR(__xludf.DUMMYFUNCTION("""COMPUTED_VALUE"""),45681.66666666667)</f>
        <v>45681.66667</v>
      </c>
      <c r="K57" s="1">
        <f>IFERROR(__xludf.DUMMYFUNCTION("""COMPUTED_VALUE"""),108.74)</f>
        <v>108.74</v>
      </c>
      <c r="M57" s="2">
        <f>IFERROR(__xludf.DUMMYFUNCTION("""COMPUTED_VALUE"""),45681.66666666667)</f>
        <v>45681.66667</v>
      </c>
      <c r="N57" s="1">
        <f>IFERROR(__xludf.DUMMYFUNCTION("""COMPUTED_VALUE"""),3.5251959E7)</f>
        <v>35251959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IFERROR(__xludf.DUMMYFUNCTION("""COMPUTED_VALUE"""),107.98)</f>
        <v>107.98</v>
      </c>
      <c r="D58" s="2">
        <f>IFERROR(__xludf.DUMMYFUNCTION("""COMPUTED_VALUE"""),45688.66666666667)</f>
        <v>45688.66667</v>
      </c>
      <c r="E58" s="1">
        <f>IFERROR(__xludf.DUMMYFUNCTION("""COMPUTED_VALUE"""),113.14)</f>
        <v>113.14</v>
      </c>
      <c r="G58" s="2">
        <f>IFERROR(__xludf.DUMMYFUNCTION("""COMPUTED_VALUE"""),45688.66666666667)</f>
        <v>45688.66667</v>
      </c>
      <c r="H58" s="1">
        <f>IFERROR(__xludf.DUMMYFUNCTION("""COMPUTED_VALUE"""),106.02)</f>
        <v>106.02</v>
      </c>
      <c r="J58" s="2">
        <f>IFERROR(__xludf.DUMMYFUNCTION("""COMPUTED_VALUE"""),45688.66666666667)</f>
        <v>45688.66667</v>
      </c>
      <c r="K58" s="1">
        <f>IFERROR(__xludf.DUMMYFUNCTION("""COMPUTED_VALUE"""),111.33)</f>
        <v>111.33</v>
      </c>
      <c r="M58" s="2">
        <f>IFERROR(__xludf.DUMMYFUNCTION("""COMPUTED_VALUE"""),45688.66666666667)</f>
        <v>45688.66667</v>
      </c>
      <c r="N58" s="1">
        <f>IFERROR(__xludf.DUMMYFUNCTION("""COMPUTED_VALUE"""),5.5810893E7)</f>
        <v>55810893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IFERROR(__xludf.DUMMYFUNCTION("""COMPUTED_VALUE"""),112.0)</f>
        <v>112</v>
      </c>
      <c r="D59" s="2">
        <f>IFERROR(__xludf.DUMMYFUNCTION("""COMPUTED_VALUE"""),45695.66666666667)</f>
        <v>45695.66667</v>
      </c>
      <c r="E59" s="1">
        <f>IFERROR(__xludf.DUMMYFUNCTION("""COMPUTED_VALUE"""),118.78)</f>
        <v>118.78</v>
      </c>
      <c r="G59" s="2">
        <f>IFERROR(__xludf.DUMMYFUNCTION("""COMPUTED_VALUE"""),45695.66666666667)</f>
        <v>45695.66667</v>
      </c>
      <c r="H59" s="1">
        <f>IFERROR(__xludf.DUMMYFUNCTION("""COMPUTED_VALUE"""),111.45)</f>
        <v>111.45</v>
      </c>
      <c r="J59" s="2">
        <f>IFERROR(__xludf.DUMMYFUNCTION("""COMPUTED_VALUE"""),45695.66666666667)</f>
        <v>45695.66667</v>
      </c>
      <c r="K59" s="1">
        <f>IFERROR(__xludf.DUMMYFUNCTION("""COMPUTED_VALUE"""),116.43)</f>
        <v>116.43</v>
      </c>
      <c r="M59" s="2">
        <f>IFERROR(__xludf.DUMMYFUNCTION("""COMPUTED_VALUE"""),45695.66666666667)</f>
        <v>45695.66667</v>
      </c>
      <c r="N59" s="1">
        <f>IFERROR(__xludf.DUMMYFUNCTION("""COMPUTED_VALUE"""),6.5513223E7)</f>
        <v>65513223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IFERROR(__xludf.DUMMYFUNCTION("""COMPUTED_VALUE"""),117.79)</f>
        <v>117.79</v>
      </c>
      <c r="D60" s="2">
        <f>IFERROR(__xludf.DUMMYFUNCTION("""COMPUTED_VALUE"""),45702.66666666667)</f>
        <v>45702.66667</v>
      </c>
      <c r="E60" s="1">
        <f>IFERROR(__xludf.DUMMYFUNCTION("""COMPUTED_VALUE"""),124.42)</f>
        <v>124.42</v>
      </c>
      <c r="G60" s="2">
        <f>IFERROR(__xludf.DUMMYFUNCTION("""COMPUTED_VALUE"""),45702.66666666667)</f>
        <v>45702.66667</v>
      </c>
      <c r="H60" s="1">
        <f>IFERROR(__xludf.DUMMYFUNCTION("""COMPUTED_VALUE"""),117.79)</f>
        <v>117.79</v>
      </c>
      <c r="J60" s="2">
        <f>IFERROR(__xludf.DUMMYFUNCTION("""COMPUTED_VALUE"""),45702.66666666667)</f>
        <v>45702.66667</v>
      </c>
      <c r="K60" s="1">
        <f>IFERROR(__xludf.DUMMYFUNCTION("""COMPUTED_VALUE"""),120.23)</f>
        <v>120.23</v>
      </c>
      <c r="M60" s="2">
        <f>IFERROR(__xludf.DUMMYFUNCTION("""COMPUTED_VALUE"""),45702.66666666667)</f>
        <v>45702.66667</v>
      </c>
      <c r="N60" s="1">
        <f>IFERROR(__xludf.DUMMYFUNCTION("""COMPUTED_VALUE"""),6.9967939E7)</f>
        <v>69967939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IFERROR(__xludf.DUMMYFUNCTION("""COMPUTED_VALUE"""),121.22)</f>
        <v>121.22</v>
      </c>
      <c r="D61" s="2">
        <f>IFERROR(__xludf.DUMMYFUNCTION("""COMPUTED_VALUE"""),45709.66666666667)</f>
        <v>45709.66667</v>
      </c>
      <c r="E61" s="1">
        <f>IFERROR(__xludf.DUMMYFUNCTION("""COMPUTED_VALUE"""),124.11)</f>
        <v>124.11</v>
      </c>
      <c r="G61" s="2">
        <f>IFERROR(__xludf.DUMMYFUNCTION("""COMPUTED_VALUE"""),45709.66666666667)</f>
        <v>45709.66667</v>
      </c>
      <c r="H61" s="1">
        <f>IFERROR(__xludf.DUMMYFUNCTION("""COMPUTED_VALUE"""),117.48)</f>
        <v>117.48</v>
      </c>
      <c r="J61" s="2">
        <f>IFERROR(__xludf.DUMMYFUNCTION("""COMPUTED_VALUE"""),45709.66666666667)</f>
        <v>45709.66667</v>
      </c>
      <c r="K61" s="1">
        <f>IFERROR(__xludf.DUMMYFUNCTION("""COMPUTED_VALUE"""),117.86)</f>
        <v>117.86</v>
      </c>
      <c r="M61" s="2">
        <f>IFERROR(__xludf.DUMMYFUNCTION("""COMPUTED_VALUE"""),45709.66666666667)</f>
        <v>45709.66667</v>
      </c>
      <c r="N61" s="1">
        <f>IFERROR(__xludf.DUMMYFUNCTION("""COMPUTED_VALUE"""),6.4351944E7)</f>
        <v>64351944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IFERROR(__xludf.DUMMYFUNCTION("""COMPUTED_VALUE"""),118.14)</f>
        <v>118.14</v>
      </c>
      <c r="D62" s="2">
        <f>IFERROR(__xludf.DUMMYFUNCTION("""COMPUTED_VALUE"""),45716.66666666667)</f>
        <v>45716.66667</v>
      </c>
      <c r="E62" s="1">
        <f>IFERROR(__xludf.DUMMYFUNCTION("""COMPUTED_VALUE"""),118.31)</f>
        <v>118.31</v>
      </c>
      <c r="G62" s="2">
        <f>IFERROR(__xludf.DUMMYFUNCTION("""COMPUTED_VALUE"""),45716.66666666667)</f>
        <v>45716.66667</v>
      </c>
      <c r="H62" s="1">
        <f>IFERROR(__xludf.DUMMYFUNCTION("""COMPUTED_VALUE"""),107.93)</f>
        <v>107.93</v>
      </c>
      <c r="J62" s="2">
        <f>IFERROR(__xludf.DUMMYFUNCTION("""COMPUTED_VALUE"""),45716.66666666667)</f>
        <v>45716.66667</v>
      </c>
      <c r="K62" s="1">
        <f>IFERROR(__xludf.DUMMYFUNCTION("""COMPUTED_VALUE"""),111.79)</f>
        <v>111.79</v>
      </c>
      <c r="M62" s="2">
        <f>IFERROR(__xludf.DUMMYFUNCTION("""COMPUTED_VALUE"""),45716.66666666667)</f>
        <v>45716.66667</v>
      </c>
      <c r="N62" s="1">
        <f>IFERROR(__xludf.DUMMYFUNCTION("""COMPUTED_VALUE"""),8.0591256E7)</f>
        <v>80591256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IFERROR(__xludf.DUMMYFUNCTION("""COMPUTED_VALUE"""),114.18)</f>
        <v>114.18</v>
      </c>
      <c r="D63" s="2">
        <f>IFERROR(__xludf.DUMMYFUNCTION("""COMPUTED_VALUE"""),45723.66666666667)</f>
        <v>45723.66667</v>
      </c>
      <c r="E63" s="1">
        <f>IFERROR(__xludf.DUMMYFUNCTION("""COMPUTED_VALUE"""),118.48)</f>
        <v>118.48</v>
      </c>
      <c r="G63" s="2">
        <f>IFERROR(__xludf.DUMMYFUNCTION("""COMPUTED_VALUE"""),45723.66666666667)</f>
        <v>45723.66667</v>
      </c>
      <c r="H63" s="1">
        <f>IFERROR(__xludf.DUMMYFUNCTION("""COMPUTED_VALUE"""),110.39)</f>
        <v>110.39</v>
      </c>
      <c r="J63" s="2">
        <f>IFERROR(__xludf.DUMMYFUNCTION("""COMPUTED_VALUE"""),45723.66666666667)</f>
        <v>45723.66667</v>
      </c>
      <c r="K63" s="1">
        <f>IFERROR(__xludf.DUMMYFUNCTION("""COMPUTED_VALUE"""),115.73)</f>
        <v>115.73</v>
      </c>
      <c r="M63" s="2">
        <f>IFERROR(__xludf.DUMMYFUNCTION("""COMPUTED_VALUE"""),45723.66666666667)</f>
        <v>45723.66667</v>
      </c>
      <c r="N63" s="1">
        <f>IFERROR(__xludf.DUMMYFUNCTION("""COMPUTED_VALUE"""),6.5632144E7)</f>
        <v>65632144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IFERROR(__xludf.DUMMYFUNCTION("""COMPUTED_VALUE"""),115.04)</f>
        <v>115.04</v>
      </c>
      <c r="D64" s="2">
        <f>IFERROR(__xludf.DUMMYFUNCTION("""COMPUTED_VALUE"""),45730.66666666667)</f>
        <v>45730.66667</v>
      </c>
      <c r="E64" s="1">
        <f>IFERROR(__xludf.DUMMYFUNCTION("""COMPUTED_VALUE"""),121.61)</f>
        <v>121.61</v>
      </c>
      <c r="G64" s="2">
        <f>IFERROR(__xludf.DUMMYFUNCTION("""COMPUTED_VALUE"""),45730.66666666667)</f>
        <v>45730.66667</v>
      </c>
      <c r="H64" s="1">
        <f>IFERROR(__xludf.DUMMYFUNCTION("""COMPUTED_VALUE"""),111.46)</f>
        <v>111.46</v>
      </c>
      <c r="J64" s="2">
        <f>IFERROR(__xludf.DUMMYFUNCTION("""COMPUTED_VALUE"""),45730.66666666667)</f>
        <v>45730.66667</v>
      </c>
      <c r="K64" s="1">
        <f>IFERROR(__xludf.DUMMYFUNCTION("""COMPUTED_VALUE"""),120.49)</f>
        <v>120.49</v>
      </c>
      <c r="M64" s="2">
        <f>IFERROR(__xludf.DUMMYFUNCTION("""COMPUTED_VALUE"""),45730.66666666667)</f>
        <v>45730.66667</v>
      </c>
      <c r="N64" s="1">
        <f>IFERROR(__xludf.DUMMYFUNCTION("""COMPUTED_VALUE"""),6.3566027E7)</f>
        <v>63566027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IFERROR(__xludf.DUMMYFUNCTION("""COMPUTED_VALUE"""),120.99)</f>
        <v>120.99</v>
      </c>
      <c r="D65" s="2">
        <f>IFERROR(__xludf.DUMMYFUNCTION("""COMPUTED_VALUE"""),45737.66666666667)</f>
        <v>45737.66667</v>
      </c>
      <c r="E65" s="1">
        <f>IFERROR(__xludf.DUMMYFUNCTION("""COMPUTED_VALUE"""),126.92)</f>
        <v>126.92</v>
      </c>
      <c r="G65" s="2">
        <f>IFERROR(__xludf.DUMMYFUNCTION("""COMPUTED_VALUE"""),45737.66666666667)</f>
        <v>45737.66667</v>
      </c>
      <c r="H65" s="1">
        <f>IFERROR(__xludf.DUMMYFUNCTION("""COMPUTED_VALUE"""),120.99)</f>
        <v>120.99</v>
      </c>
      <c r="J65" s="2">
        <f>IFERROR(__xludf.DUMMYFUNCTION("""COMPUTED_VALUE"""),45737.66666666667)</f>
        <v>45737.66667</v>
      </c>
      <c r="K65" s="1">
        <f>IFERROR(__xludf.DUMMYFUNCTION("""COMPUTED_VALUE"""),124.96)</f>
        <v>124.96</v>
      </c>
      <c r="M65" s="2">
        <f>IFERROR(__xludf.DUMMYFUNCTION("""COMPUTED_VALUE"""),45737.66666666667)</f>
        <v>45737.66667</v>
      </c>
      <c r="N65" s="1">
        <f>IFERROR(__xludf.DUMMYFUNCTION("""COMPUTED_VALUE"""),8.8768097E7)</f>
        <v>88768097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IFERROR(__xludf.DUMMYFUNCTION("""COMPUTED_VALUE"""),124.73)</f>
        <v>124.73</v>
      </c>
      <c r="D66" s="2">
        <f>IFERROR(__xludf.DUMMYFUNCTION("""COMPUTED_VALUE"""),45744.66666666667)</f>
        <v>45744.66667</v>
      </c>
      <c r="E66" s="1">
        <f>IFERROR(__xludf.DUMMYFUNCTION("""COMPUTED_VALUE"""),131.36)</f>
        <v>131.36</v>
      </c>
      <c r="G66" s="2">
        <f>IFERROR(__xludf.DUMMYFUNCTION("""COMPUTED_VALUE"""),45744.66666666667)</f>
        <v>45744.66667</v>
      </c>
      <c r="H66" s="1">
        <f>IFERROR(__xludf.DUMMYFUNCTION("""COMPUTED_VALUE"""),123.43)</f>
        <v>123.43</v>
      </c>
      <c r="J66" s="2">
        <f>IFERROR(__xludf.DUMMYFUNCTION("""COMPUTED_VALUE"""),45744.66666666667)</f>
        <v>45744.66667</v>
      </c>
      <c r="K66" s="1">
        <f>IFERROR(__xludf.DUMMYFUNCTION("""COMPUTED_VALUE"""),127.8)</f>
        <v>127.8</v>
      </c>
      <c r="M66" s="2">
        <f>IFERROR(__xludf.DUMMYFUNCTION("""COMPUTED_VALUE"""),45744.66666666667)</f>
        <v>45744.66667</v>
      </c>
      <c r="N66" s="1">
        <f>IFERROR(__xludf.DUMMYFUNCTION("""COMPUTED_VALUE"""),5.9889396E7)</f>
        <v>59889396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IFERROR(__xludf.DUMMYFUNCTION("""COMPUTED_VALUE"""),128.88)</f>
        <v>128.88</v>
      </c>
      <c r="D67" s="2">
        <f>IFERROR(__xludf.DUMMYFUNCTION("""COMPUTED_VALUE"""),45751.66666666667)</f>
        <v>45751.66667</v>
      </c>
      <c r="E67" s="1">
        <f>IFERROR(__xludf.DUMMYFUNCTION("""COMPUTED_VALUE"""),131.01)</f>
        <v>131.01</v>
      </c>
      <c r="G67" s="2">
        <f>IFERROR(__xludf.DUMMYFUNCTION("""COMPUTED_VALUE"""),45751.66666666667)</f>
        <v>45751.66667</v>
      </c>
      <c r="H67" s="1">
        <f>IFERROR(__xludf.DUMMYFUNCTION("""COMPUTED_VALUE"""),116.62)</f>
        <v>116.62</v>
      </c>
      <c r="J67" s="2">
        <f>IFERROR(__xludf.DUMMYFUNCTION("""COMPUTED_VALUE"""),45751.66666666667)</f>
        <v>45751.66667</v>
      </c>
      <c r="K67" s="1">
        <f>IFERROR(__xludf.DUMMYFUNCTION("""COMPUTED_VALUE"""),117.83)</f>
        <v>117.83</v>
      </c>
      <c r="M67" s="2">
        <f>IFERROR(__xludf.DUMMYFUNCTION("""COMPUTED_VALUE"""),45751.66666666667)</f>
        <v>45751.66667</v>
      </c>
      <c r="N67" s="1">
        <f>IFERROR(__xludf.DUMMYFUNCTION("""COMPUTED_VALUE"""),8.9858243E7)</f>
        <v>89858243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IFERROR(__xludf.DUMMYFUNCTION("""COMPUTED_VALUE"""),117.34)</f>
        <v>117.34</v>
      </c>
      <c r="D68" s="2">
        <f>IFERROR(__xludf.DUMMYFUNCTION("""COMPUTED_VALUE"""),45758.66666666667)</f>
        <v>45758.66667</v>
      </c>
      <c r="E68" s="1">
        <f>IFERROR(__xludf.DUMMYFUNCTION("""COMPUTED_VALUE"""),147.73)</f>
        <v>147.73</v>
      </c>
      <c r="G68" s="2">
        <f>IFERROR(__xludf.DUMMYFUNCTION("""COMPUTED_VALUE"""),45758.66666666667)</f>
        <v>45758.66667</v>
      </c>
      <c r="H68" s="1">
        <f>IFERROR(__xludf.DUMMYFUNCTION("""COMPUTED_VALUE"""),114.12)</f>
        <v>114.12</v>
      </c>
      <c r="J68" s="2">
        <f>IFERROR(__xludf.DUMMYFUNCTION("""COMPUTED_VALUE"""),45758.66666666667)</f>
        <v>45758.66667</v>
      </c>
      <c r="K68" s="1">
        <f>IFERROR(__xludf.DUMMYFUNCTION("""COMPUTED_VALUE"""),145.86)</f>
        <v>145.86</v>
      </c>
      <c r="M68" s="2">
        <f>IFERROR(__xludf.DUMMYFUNCTION("""COMPUTED_VALUE"""),45758.66666666667)</f>
        <v>45758.66667</v>
      </c>
      <c r="N68" s="1">
        <f>IFERROR(__xludf.DUMMYFUNCTION("""COMPUTED_VALUE"""),1.45722932E8)</f>
        <v>145722932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IFERROR(__xludf.DUMMYFUNCTION("""COMPUTED_VALUE"""),144.85)</f>
        <v>144.85</v>
      </c>
      <c r="D69" s="2">
        <f>IFERROR(__xludf.DUMMYFUNCTION("""COMPUTED_VALUE"""),45764.66666666667)</f>
        <v>45764.66667</v>
      </c>
      <c r="E69" s="1">
        <f>IFERROR(__xludf.DUMMYFUNCTION("""COMPUTED_VALUE"""),153.3)</f>
        <v>153.3</v>
      </c>
      <c r="G69" s="2">
        <f>IFERROR(__xludf.DUMMYFUNCTION("""COMPUTED_VALUE"""),45764.66666666667)</f>
        <v>45764.66667</v>
      </c>
      <c r="H69" s="1">
        <f>IFERROR(__xludf.DUMMYFUNCTION("""COMPUTED_VALUE"""),141.43)</f>
        <v>141.43</v>
      </c>
      <c r="J69" s="2">
        <f>IFERROR(__xludf.DUMMYFUNCTION("""COMPUTED_VALUE"""),45764.66666666667)</f>
        <v>45764.66667</v>
      </c>
      <c r="K69" s="1">
        <f>IFERROR(__xludf.DUMMYFUNCTION("""COMPUTED_VALUE"""),146.91)</f>
        <v>146.91</v>
      </c>
      <c r="M69" s="2">
        <f>IFERROR(__xludf.DUMMYFUNCTION("""COMPUTED_VALUE"""),45764.66666666667)</f>
        <v>45764.66667</v>
      </c>
      <c r="N69" s="1">
        <f>IFERROR(__xludf.DUMMYFUNCTION("""COMPUTED_VALUE"""),7.9414962E7)</f>
        <v>79414962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IFERROR(__xludf.DUMMYFUNCTION("""COMPUTED_VALUE"""),152.17)</f>
        <v>152.17</v>
      </c>
      <c r="D70" s="2">
        <f>IFERROR(__xludf.DUMMYFUNCTION("""COMPUTED_VALUE"""),45772.66666666667)</f>
        <v>45772.66667</v>
      </c>
      <c r="E70" s="1">
        <f>IFERROR(__xludf.DUMMYFUNCTION("""COMPUTED_VALUE"""),152.38)</f>
        <v>152.38</v>
      </c>
      <c r="G70" s="2">
        <f>IFERROR(__xludf.DUMMYFUNCTION("""COMPUTED_VALUE"""),45772.66666666667)</f>
        <v>45772.66667</v>
      </c>
      <c r="H70" s="1">
        <f>IFERROR(__xludf.DUMMYFUNCTION("""COMPUTED_VALUE"""),137.72)</f>
        <v>137.72</v>
      </c>
      <c r="J70" s="2">
        <f>IFERROR(__xludf.DUMMYFUNCTION("""COMPUTED_VALUE"""),45772.66666666667)</f>
        <v>45772.66667</v>
      </c>
      <c r="K70" s="1">
        <f>IFERROR(__xludf.DUMMYFUNCTION("""COMPUTED_VALUE"""),141.79)</f>
        <v>141.79</v>
      </c>
      <c r="M70" s="2">
        <f>IFERROR(__xludf.DUMMYFUNCTION("""COMPUTED_VALUE"""),45772.66666666667)</f>
        <v>45772.66667</v>
      </c>
      <c r="N70" s="1">
        <f>IFERROR(__xludf.DUMMYFUNCTION("""COMPUTED_VALUE"""),1.09476062E8)</f>
        <v>109476062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IFERROR(__xludf.DUMMYFUNCTION("""COMPUTED_VALUE"""),141.85)</f>
        <v>141.85</v>
      </c>
      <c r="D71" s="2">
        <f>IFERROR(__xludf.DUMMYFUNCTION("""COMPUTED_VALUE"""),45779.66666666667)</f>
        <v>45779.66667</v>
      </c>
      <c r="E71" s="1">
        <f>IFERROR(__xludf.DUMMYFUNCTION("""COMPUTED_VALUE"""),143.38)</f>
        <v>143.38</v>
      </c>
      <c r="G71" s="2">
        <f>IFERROR(__xludf.DUMMYFUNCTION("""COMPUTED_VALUE"""),45779.66666666667)</f>
        <v>45779.66667</v>
      </c>
      <c r="H71" s="1">
        <f>IFERROR(__xludf.DUMMYFUNCTION("""COMPUTED_VALUE"""),136.09)</f>
        <v>136.09</v>
      </c>
      <c r="J71" s="2">
        <f>IFERROR(__xludf.DUMMYFUNCTION("""COMPUTED_VALUE"""),45779.66666666667)</f>
        <v>45779.66667</v>
      </c>
      <c r="K71" s="1">
        <f>IFERROR(__xludf.DUMMYFUNCTION("""COMPUTED_VALUE"""),137.62)</f>
        <v>137.62</v>
      </c>
      <c r="M71" s="2">
        <f>IFERROR(__xludf.DUMMYFUNCTION("""COMPUTED_VALUE"""),45779.66666666667)</f>
        <v>45779.66667</v>
      </c>
      <c r="N71" s="1">
        <f>IFERROR(__xludf.DUMMYFUNCTION("""COMPUTED_VALUE"""),6.6185268E7)</f>
        <v>66185268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IFERROR(__xludf.DUMMYFUNCTION("""COMPUTED_VALUE"""),139.28)</f>
        <v>139.28</v>
      </c>
      <c r="D72" s="2">
        <f>IFERROR(__xludf.DUMMYFUNCTION("""COMPUTED_VALUE"""),45786.66666666667)</f>
        <v>45786.66667</v>
      </c>
      <c r="E72" s="1">
        <f>IFERROR(__xludf.DUMMYFUNCTION("""COMPUTED_VALUE"""),146.83)</f>
        <v>146.83</v>
      </c>
      <c r="G72" s="2">
        <f>IFERROR(__xludf.DUMMYFUNCTION("""COMPUTED_VALUE"""),45786.66666666667)</f>
        <v>45786.66667</v>
      </c>
      <c r="H72" s="1">
        <f>IFERROR(__xludf.DUMMYFUNCTION("""COMPUTED_VALUE"""),139.28)</f>
        <v>139.28</v>
      </c>
      <c r="J72" s="2">
        <f>IFERROR(__xludf.DUMMYFUNCTION("""COMPUTED_VALUE"""),45786.66666666667)</f>
        <v>45786.66667</v>
      </c>
      <c r="K72" s="1">
        <f>IFERROR(__xludf.DUMMYFUNCTION("""COMPUTED_VALUE"""),145.94)</f>
        <v>145.94</v>
      </c>
      <c r="M72" s="2">
        <f>IFERROR(__xludf.DUMMYFUNCTION("""COMPUTED_VALUE"""),45786.66666666667)</f>
        <v>45786.66667</v>
      </c>
      <c r="N72" s="1">
        <f>IFERROR(__xludf.DUMMYFUNCTION("""COMPUTED_VALUE"""),7.2222145E7)</f>
        <v>72222145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IFERROR(__xludf.DUMMYFUNCTION("""COMPUTED_VALUE"""),137.01)</f>
        <v>137.01</v>
      </c>
      <c r="D73" s="2">
        <f>IFERROR(__xludf.DUMMYFUNCTION("""COMPUTED_VALUE"""),45793.66666666667)</f>
        <v>45793.66667</v>
      </c>
      <c r="E73" s="1">
        <f>IFERROR(__xludf.DUMMYFUNCTION("""COMPUTED_VALUE"""),138.28)</f>
        <v>138.28</v>
      </c>
      <c r="G73" s="2">
        <f>IFERROR(__xludf.DUMMYFUNCTION("""COMPUTED_VALUE"""),45793.66666666667)</f>
        <v>45793.66667</v>
      </c>
      <c r="H73" s="1">
        <f>IFERROR(__xludf.DUMMYFUNCTION("""COMPUTED_VALUE"""),129.58)</f>
        <v>129.58</v>
      </c>
      <c r="J73" s="2">
        <f>IFERROR(__xludf.DUMMYFUNCTION("""COMPUTED_VALUE"""),45793.66666666667)</f>
        <v>45793.66667</v>
      </c>
      <c r="K73" s="1">
        <f>IFERROR(__xludf.DUMMYFUNCTION("""COMPUTED_VALUE"""),134.88)</f>
        <v>134.88</v>
      </c>
      <c r="M73" s="2">
        <f>IFERROR(__xludf.DUMMYFUNCTION("""COMPUTED_VALUE"""),45793.66666666667)</f>
        <v>45793.66667</v>
      </c>
      <c r="N73" s="1">
        <f>IFERROR(__xludf.DUMMYFUNCTION("""COMPUTED_VALUE"""),1.02413103E8)</f>
        <v>102413103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IFERROR(__xludf.DUMMYFUNCTION("""COMPUTED_VALUE"""),137.01)</f>
        <v>137.01</v>
      </c>
      <c r="D74" s="2">
        <f>IFERROR(__xludf.DUMMYFUNCTION("""COMPUTED_VALUE"""),45800.66666666667)</f>
        <v>45800.66667</v>
      </c>
      <c r="E74" s="1">
        <f>IFERROR(__xludf.DUMMYFUNCTION("""COMPUTED_VALUE"""),144.81)</f>
        <v>144.81</v>
      </c>
      <c r="G74" s="2">
        <f>IFERROR(__xludf.DUMMYFUNCTION("""COMPUTED_VALUE"""),45800.66666666667)</f>
        <v>45800.66667</v>
      </c>
      <c r="H74" s="1">
        <f>IFERROR(__xludf.DUMMYFUNCTION("""COMPUTED_VALUE"""),134.85)</f>
        <v>134.85</v>
      </c>
      <c r="J74" s="2">
        <f>IFERROR(__xludf.DUMMYFUNCTION("""COMPUTED_VALUE"""),45800.66666666667)</f>
        <v>45800.66667</v>
      </c>
      <c r="K74" s="1">
        <f>IFERROR(__xludf.DUMMYFUNCTION("""COMPUTED_VALUE"""),144.44)</f>
        <v>144.44</v>
      </c>
      <c r="M74" s="2">
        <f>IFERROR(__xludf.DUMMYFUNCTION("""COMPUTED_VALUE"""),45800.66666666667)</f>
        <v>45800.66667</v>
      </c>
      <c r="N74" s="1">
        <f>IFERROR(__xludf.DUMMYFUNCTION("""COMPUTED_VALUE"""),6.6884748E7)</f>
        <v>66884748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IFERROR(__xludf.DUMMYFUNCTION("""COMPUTED_VALUE"""),143.33)</f>
        <v>143.33</v>
      </c>
      <c r="D75" s="2">
        <f>IFERROR(__xludf.DUMMYFUNCTION("""COMPUTED_VALUE"""),45807.66666666667)</f>
        <v>45807.66667</v>
      </c>
      <c r="E75" s="1">
        <f>IFERROR(__xludf.DUMMYFUNCTION("""COMPUTED_VALUE"""),143.5)</f>
        <v>143.5</v>
      </c>
      <c r="G75" s="2">
        <f>IFERROR(__xludf.DUMMYFUNCTION("""COMPUTED_VALUE"""),45807.66666666667)</f>
        <v>45807.66667</v>
      </c>
      <c r="H75" s="1">
        <f>IFERROR(__xludf.DUMMYFUNCTION("""COMPUTED_VALUE"""),139.92)</f>
        <v>139.92</v>
      </c>
      <c r="J75" s="2">
        <f>IFERROR(__xludf.DUMMYFUNCTION("""COMPUTED_VALUE"""),45807.66666666667)</f>
        <v>45807.66667</v>
      </c>
      <c r="K75" s="1">
        <f>IFERROR(__xludf.DUMMYFUNCTION("""COMPUTED_VALUE"""),142.36)</f>
        <v>142.36</v>
      </c>
      <c r="M75" s="2">
        <f>IFERROR(__xludf.DUMMYFUNCTION("""COMPUTED_VALUE"""),45807.66666666667)</f>
        <v>45807.66667</v>
      </c>
      <c r="N75" s="1">
        <f>IFERROR(__xludf.DUMMYFUNCTION("""COMPUTED_VALUE"""),5.9689839E7)</f>
        <v>59689839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IFERROR(__xludf.DUMMYFUNCTION("""COMPUTED_VALUE"""),144.7)</f>
        <v>144.7</v>
      </c>
      <c r="D76" s="2">
        <f>IFERROR(__xludf.DUMMYFUNCTION("""COMPUTED_VALUE"""),45814.66666666667)</f>
        <v>45814.66667</v>
      </c>
      <c r="E76" s="1">
        <f>IFERROR(__xludf.DUMMYFUNCTION("""COMPUTED_VALUE"""),152.91)</f>
        <v>152.91</v>
      </c>
      <c r="G76" s="2">
        <f>IFERROR(__xludf.DUMMYFUNCTION("""COMPUTED_VALUE"""),45814.66666666667)</f>
        <v>45814.66667</v>
      </c>
      <c r="H76" s="1">
        <f>IFERROR(__xludf.DUMMYFUNCTION("""COMPUTED_VALUE"""),142.66)</f>
        <v>142.66</v>
      </c>
      <c r="J76" s="2">
        <f>IFERROR(__xludf.DUMMYFUNCTION("""COMPUTED_VALUE"""),45814.66666666667)</f>
        <v>45814.66667</v>
      </c>
      <c r="K76" s="1">
        <f>IFERROR(__xludf.DUMMYFUNCTION("""COMPUTED_VALUE"""),142.94)</f>
        <v>142.94</v>
      </c>
      <c r="M76" s="2">
        <f>IFERROR(__xludf.DUMMYFUNCTION("""COMPUTED_VALUE"""),45814.66666666667)</f>
        <v>45814.66667</v>
      </c>
      <c r="N76" s="1">
        <f>IFERROR(__xludf.DUMMYFUNCTION("""COMPUTED_VALUE"""),7.7818175E7)</f>
        <v>77818175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IFERROR(__xludf.DUMMYFUNCTION("""COMPUTED_VALUE"""),142.81)</f>
        <v>142.81</v>
      </c>
      <c r="D77" s="2">
        <f>IFERROR(__xludf.DUMMYFUNCTION("""COMPUTED_VALUE"""),45821.66666666667)</f>
        <v>45821.66667</v>
      </c>
      <c r="E77" s="1">
        <f>IFERROR(__xludf.DUMMYFUNCTION("""COMPUTED_VALUE"""),157.34)</f>
        <v>157.34</v>
      </c>
      <c r="G77" s="2">
        <f>IFERROR(__xludf.DUMMYFUNCTION("""COMPUTED_VALUE"""),45821.66666666667)</f>
        <v>45821.66667</v>
      </c>
      <c r="H77" s="1">
        <f>IFERROR(__xludf.DUMMYFUNCTION("""COMPUTED_VALUE"""),141.86)</f>
        <v>141.86</v>
      </c>
      <c r="J77" s="2">
        <f>IFERROR(__xludf.DUMMYFUNCTION("""COMPUTED_VALUE"""),45821.66666666667)</f>
        <v>45821.66667</v>
      </c>
      <c r="K77" s="1">
        <f>IFERROR(__xludf.DUMMYFUNCTION("""COMPUTED_VALUE"""),156.81)</f>
        <v>156.81</v>
      </c>
      <c r="M77" s="2">
        <f>IFERROR(__xludf.DUMMYFUNCTION("""COMPUTED_VALUE"""),45821.66666666667)</f>
        <v>45821.66667</v>
      </c>
      <c r="N77" s="1">
        <f>IFERROR(__xludf.DUMMYFUNCTION("""COMPUTED_VALUE"""),8.3182565E7)</f>
        <v>83182565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IFERROR(__xludf.DUMMYFUNCTION("""COMPUTED_VALUE"""),154.67)</f>
        <v>154.67</v>
      </c>
      <c r="D78" s="2">
        <f>IFERROR(__xludf.DUMMYFUNCTION("""COMPUTED_VALUE"""),45828.66666666667)</f>
        <v>45828.66667</v>
      </c>
      <c r="E78" s="1">
        <f>IFERROR(__xludf.DUMMYFUNCTION("""COMPUTED_VALUE"""),157.6)</f>
        <v>157.6</v>
      </c>
      <c r="G78" s="2">
        <f>IFERROR(__xludf.DUMMYFUNCTION("""COMPUTED_VALUE"""),45828.66666666667)</f>
        <v>45828.66667</v>
      </c>
      <c r="H78" s="1">
        <f>IFERROR(__xludf.DUMMYFUNCTION("""COMPUTED_VALUE"""),154.03)</f>
        <v>154.03</v>
      </c>
      <c r="J78" s="2">
        <f>IFERROR(__xludf.DUMMYFUNCTION("""COMPUTED_VALUE"""),45828.66666666667)</f>
        <v>45828.66667</v>
      </c>
      <c r="K78" s="1">
        <f>IFERROR(__xludf.DUMMYFUNCTION("""COMPUTED_VALUE"""),155.17)</f>
        <v>155.17</v>
      </c>
      <c r="M78" s="2">
        <f>IFERROR(__xludf.DUMMYFUNCTION("""COMPUTED_VALUE"""),45828.66666666667)</f>
        <v>45828.66667</v>
      </c>
      <c r="N78" s="1">
        <f>IFERROR(__xludf.DUMMYFUNCTION("""COMPUTED_VALUE"""),7.8058082E7)</f>
        <v>78058082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IFERROR(__xludf.DUMMYFUNCTION("""COMPUTED_VALUE"""),155.19)</f>
        <v>155.19</v>
      </c>
      <c r="D79" s="2">
        <f>IFERROR(__xludf.DUMMYFUNCTION("""COMPUTED_VALUE"""),45835.66666666667)</f>
        <v>45835.66667</v>
      </c>
      <c r="E79" s="1">
        <f>IFERROR(__xludf.DUMMYFUNCTION("""COMPUTED_VALUE"""),160.36)</f>
        <v>160.36</v>
      </c>
      <c r="G79" s="2">
        <f>IFERROR(__xludf.DUMMYFUNCTION("""COMPUTED_VALUE"""),45835.66666666667)</f>
        <v>45835.66667</v>
      </c>
      <c r="H79" s="1">
        <f>IFERROR(__xludf.DUMMYFUNCTION("""COMPUTED_VALUE"""),148.44)</f>
        <v>148.44</v>
      </c>
      <c r="J79" s="2">
        <f>IFERROR(__xludf.DUMMYFUNCTION("""COMPUTED_VALUE"""),45835.66666666667)</f>
        <v>45835.66667</v>
      </c>
      <c r="K79" s="1">
        <f>IFERROR(__xludf.DUMMYFUNCTION("""COMPUTED_VALUE"""),149.34)</f>
        <v>149.34</v>
      </c>
      <c r="M79" s="2">
        <f>IFERROR(__xludf.DUMMYFUNCTION("""COMPUTED_VALUE"""),45835.66666666667)</f>
        <v>45835.66667</v>
      </c>
      <c r="N79" s="1">
        <f>IFERROR(__xludf.DUMMYFUNCTION("""COMPUTED_VALUE"""),1.12237536E8)</f>
        <v>112237536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IFERROR(__xludf.DUMMYFUNCTION("""COMPUTED_VALUE"""),149.91)</f>
        <v>149.91</v>
      </c>
      <c r="D80" s="2">
        <f>IFERROR(__xludf.DUMMYFUNCTION("""COMPUTED_VALUE"""),45841.54166666667)</f>
        <v>45841.54167</v>
      </c>
      <c r="E80" s="1">
        <f>IFERROR(__xludf.DUMMYFUNCTION("""COMPUTED_VALUE"""),157.77)</f>
        <v>157.77</v>
      </c>
      <c r="G80" s="2">
        <f>IFERROR(__xludf.DUMMYFUNCTION("""COMPUTED_VALUE"""),45841.54166666667)</f>
        <v>45841.54167</v>
      </c>
      <c r="H80" s="1">
        <f>IFERROR(__xludf.DUMMYFUNCTION("""COMPUTED_VALUE"""),149.63)</f>
        <v>149.63</v>
      </c>
      <c r="J80" s="2">
        <f>IFERROR(__xludf.DUMMYFUNCTION("""COMPUTED_VALUE"""),45841.54166666667)</f>
        <v>45841.54167</v>
      </c>
      <c r="K80" s="1">
        <f>IFERROR(__xludf.DUMMYFUNCTION("""COMPUTED_VALUE"""),157.32)</f>
        <v>157.32</v>
      </c>
      <c r="M80" s="2">
        <f>IFERROR(__xludf.DUMMYFUNCTION("""COMPUTED_VALUE"""),45841.54166666667)</f>
        <v>45841.54167</v>
      </c>
      <c r="N80" s="1">
        <f>IFERROR(__xludf.DUMMYFUNCTION("""COMPUTED_VALUE"""),4.7783329E7)</f>
        <v>47783329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IFERROR(__xludf.DUMMYFUNCTION("""COMPUTED_VALUE"""),154.22)</f>
        <v>154.22</v>
      </c>
      <c r="D81" s="2">
        <f>IFERROR(__xludf.DUMMYFUNCTION("""COMPUTED_VALUE"""),45849.66666666667)</f>
        <v>45849.66667</v>
      </c>
      <c r="E81" s="1">
        <f>IFERROR(__xludf.DUMMYFUNCTION("""COMPUTED_VALUE"""),157.48)</f>
        <v>157.48</v>
      </c>
      <c r="G81" s="2">
        <f>IFERROR(__xludf.DUMMYFUNCTION("""COMPUTED_VALUE"""),45849.66666666667)</f>
        <v>45849.66667</v>
      </c>
      <c r="H81" s="1">
        <f>IFERROR(__xludf.DUMMYFUNCTION("""COMPUTED_VALUE"""),148.45)</f>
        <v>148.45</v>
      </c>
      <c r="J81" s="2">
        <f>IFERROR(__xludf.DUMMYFUNCTION("""COMPUTED_VALUE"""),45849.66666666667)</f>
        <v>45849.66667</v>
      </c>
      <c r="K81" s="1">
        <f>IFERROR(__xludf.DUMMYFUNCTION("""COMPUTED_VALUE"""),155.91)</f>
        <v>155.91</v>
      </c>
      <c r="M81" s="2">
        <f>IFERROR(__xludf.DUMMYFUNCTION("""COMPUTED_VALUE"""),45849.66666666667)</f>
        <v>45849.66667</v>
      </c>
      <c r="N81" s="1">
        <f>IFERROR(__xludf.DUMMYFUNCTION("""COMPUTED_VALUE"""),7.0139787E7)</f>
        <v>70139787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IFERROR(__xludf.DUMMYFUNCTION("""COMPUTED_VALUE"""),156.06)</f>
        <v>156.06</v>
      </c>
      <c r="D82" s="2">
        <f>IFERROR(__xludf.DUMMYFUNCTION("""COMPUTED_VALUE"""),45856.66666666667)</f>
        <v>45856.66667</v>
      </c>
      <c r="E82" s="1">
        <f>IFERROR(__xludf.DUMMYFUNCTION("""COMPUTED_VALUE"""),158.62)</f>
        <v>158.62</v>
      </c>
      <c r="G82" s="2">
        <f>IFERROR(__xludf.DUMMYFUNCTION("""COMPUTED_VALUE"""),45856.66666666667)</f>
        <v>45856.66667</v>
      </c>
      <c r="H82" s="1">
        <f>IFERROR(__xludf.DUMMYFUNCTION("""COMPUTED_VALUE"""),146.85)</f>
        <v>146.85</v>
      </c>
      <c r="J82" s="2">
        <f>IFERROR(__xludf.DUMMYFUNCTION("""COMPUTED_VALUE"""),45856.66666666667)</f>
        <v>45856.66667</v>
      </c>
      <c r="K82" s="1">
        <f>IFERROR(__xludf.DUMMYFUNCTION("""COMPUTED_VALUE"""),152.29)</f>
        <v>152.29</v>
      </c>
      <c r="M82" s="2">
        <f>IFERROR(__xludf.DUMMYFUNCTION("""COMPUTED_VALUE"""),45856.66666666667)</f>
        <v>45856.66667</v>
      </c>
      <c r="N82" s="1">
        <f>IFERROR(__xludf.DUMMYFUNCTION("""COMPUTED_VALUE"""),9.8636198E7)</f>
        <v>98636198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IFERROR(__xludf.DUMMYFUNCTION("""COMPUTED_VALUE"""),152.53)</f>
        <v>152.53</v>
      </c>
      <c r="D83" s="2">
        <f>IFERROR(__xludf.DUMMYFUNCTION("""COMPUTED_VALUE"""),45863.66666666667)</f>
        <v>45863.66667</v>
      </c>
      <c r="E83" s="1">
        <f>IFERROR(__xludf.DUMMYFUNCTION("""COMPUTED_VALUE"""),168.57)</f>
        <v>168.57</v>
      </c>
      <c r="G83" s="2">
        <f>IFERROR(__xludf.DUMMYFUNCTION("""COMPUTED_VALUE"""),45863.66666666667)</f>
        <v>45863.66667</v>
      </c>
      <c r="H83" s="1">
        <f>IFERROR(__xludf.DUMMYFUNCTION("""COMPUTED_VALUE"""),152.53)</f>
        <v>152.53</v>
      </c>
      <c r="J83" s="2">
        <f>IFERROR(__xludf.DUMMYFUNCTION("""COMPUTED_VALUE"""),45863.66666666667)</f>
        <v>45863.66667</v>
      </c>
      <c r="K83" s="1">
        <f>IFERROR(__xludf.DUMMYFUNCTION("""COMPUTED_VALUE"""),167.46)</f>
        <v>167.46</v>
      </c>
      <c r="M83" s="2">
        <f>IFERROR(__xludf.DUMMYFUNCTION("""COMPUTED_VALUE"""),45863.66666666667)</f>
        <v>45863.66667</v>
      </c>
      <c r="N83" s="1">
        <f>IFERROR(__xludf.DUMMYFUNCTION("""COMPUTED_VALUE"""),9.4358806E7)</f>
        <v>94358806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IFERROR(__xludf.DUMMYFUNCTION("""COMPUTED_VALUE"""),165.14)</f>
        <v>165.14</v>
      </c>
      <c r="D84" s="2">
        <f>IFERROR(__xludf.DUMMYFUNCTION("""COMPUTED_VALUE"""),45870.66666666667)</f>
        <v>45870.66667</v>
      </c>
      <c r="E84" s="1">
        <f>IFERROR(__xludf.DUMMYFUNCTION("""COMPUTED_VALUE"""),165.44)</f>
        <v>165.44</v>
      </c>
      <c r="G84" s="2">
        <f>IFERROR(__xludf.DUMMYFUNCTION("""COMPUTED_VALUE"""),45870.66666666667)</f>
        <v>45870.66667</v>
      </c>
      <c r="H84" s="1">
        <f>IFERROR(__xludf.DUMMYFUNCTION("""COMPUTED_VALUE"""),157.31)</f>
        <v>157.31</v>
      </c>
      <c r="J84" s="2">
        <f>IFERROR(__xludf.DUMMYFUNCTION("""COMPUTED_VALUE"""),45870.66666666667)</f>
        <v>45870.66667</v>
      </c>
      <c r="K84" s="1">
        <f>IFERROR(__xludf.DUMMYFUNCTION("""COMPUTED_VALUE"""),160.64)</f>
        <v>160.64</v>
      </c>
      <c r="M84" s="2">
        <f>IFERROR(__xludf.DUMMYFUNCTION("""COMPUTED_VALUE"""),45870.66666666667)</f>
        <v>45870.66667</v>
      </c>
      <c r="N84" s="1">
        <f>IFERROR(__xludf.DUMMYFUNCTION("""COMPUTED_VALUE"""),7.0353273E7)</f>
        <v>70353273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IFERROR(__xludf.DUMMYFUNCTION("""COMPUTED_VALUE"""),161.95)</f>
        <v>161.95</v>
      </c>
      <c r="D85" s="2">
        <f>IFERROR(__xludf.DUMMYFUNCTION("""COMPUTED_VALUE"""),45877.66666666667)</f>
        <v>45877.66667</v>
      </c>
      <c r="E85" s="1">
        <f>IFERROR(__xludf.DUMMYFUNCTION("""COMPUTED_VALUE"""),182.48)</f>
        <v>182.48</v>
      </c>
      <c r="G85" s="2">
        <f>IFERROR(__xludf.DUMMYFUNCTION("""COMPUTED_VALUE"""),45877.66666666667)</f>
        <v>45877.66667</v>
      </c>
      <c r="H85" s="1">
        <f>IFERROR(__xludf.DUMMYFUNCTION("""COMPUTED_VALUE"""),161.95)</f>
        <v>161.95</v>
      </c>
      <c r="J85" s="2">
        <f>IFERROR(__xludf.DUMMYFUNCTION("""COMPUTED_VALUE"""),45877.66666666667)</f>
        <v>45877.66667</v>
      </c>
      <c r="K85" s="1">
        <f>IFERROR(__xludf.DUMMYFUNCTION("""COMPUTED_VALUE"""),179.64)</f>
        <v>179.64</v>
      </c>
      <c r="M85" s="2">
        <f>IFERROR(__xludf.DUMMYFUNCTION("""COMPUTED_VALUE"""),45877.66666666667)</f>
        <v>45877.66667</v>
      </c>
      <c r="N85" s="1">
        <f>IFERROR(__xludf.DUMMYFUNCTION("""COMPUTED_VALUE"""),7.007049E7)</f>
        <v>70070490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IFERROR(__xludf.DUMMYFUNCTION("""COMPUTED_VALUE"""),179.32)</f>
        <v>179.32</v>
      </c>
      <c r="D86" s="2">
        <f>IFERROR(__xludf.DUMMYFUNCTION("""COMPUTED_VALUE"""),45884.66666666667)</f>
        <v>45884.66667</v>
      </c>
      <c r="E86" s="1">
        <f>IFERROR(__xludf.DUMMYFUNCTION("""COMPUTED_VALUE"""),181.37)</f>
        <v>181.37</v>
      </c>
      <c r="G86" s="2">
        <f>IFERROR(__xludf.DUMMYFUNCTION("""COMPUTED_VALUE"""),45884.66666666667)</f>
        <v>45884.66667</v>
      </c>
      <c r="H86" s="1">
        <f>IFERROR(__xludf.DUMMYFUNCTION("""COMPUTED_VALUE"""),175.25)</f>
        <v>175.25</v>
      </c>
      <c r="J86" s="2">
        <f>IFERROR(__xludf.DUMMYFUNCTION("""COMPUTED_VALUE"""),45884.66666666667)</f>
        <v>45884.66667</v>
      </c>
      <c r="K86" s="1">
        <f>IFERROR(__xludf.DUMMYFUNCTION("""COMPUTED_VALUE"""),178.4)</f>
        <v>178.4</v>
      </c>
      <c r="M86" s="2">
        <f>IFERROR(__xludf.DUMMYFUNCTION("""COMPUTED_VALUE"""),45884.66666666667)</f>
        <v>45884.66667</v>
      </c>
      <c r="N86" s="1">
        <f>IFERROR(__xludf.DUMMYFUNCTION("""COMPUTED_VALUE"""),5.1495225E7)</f>
        <v>51495225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IFERROR(__xludf.DUMMYFUNCTION("""COMPUTED_VALUE"""),178.83)</f>
        <v>178.83</v>
      </c>
      <c r="D87" s="2">
        <f>IFERROR(__xludf.DUMMYFUNCTION("""COMPUTED_VALUE"""),45891.66666666667)</f>
        <v>45891.66667</v>
      </c>
      <c r="E87" s="1">
        <f>IFERROR(__xludf.DUMMYFUNCTION("""COMPUTED_VALUE"""),182.56)</f>
        <v>182.56</v>
      </c>
      <c r="G87" s="2">
        <f>IFERROR(__xludf.DUMMYFUNCTION("""COMPUTED_VALUE"""),45891.66666666667)</f>
        <v>45891.66667</v>
      </c>
      <c r="H87" s="1">
        <f>IFERROR(__xludf.DUMMYFUNCTION("""COMPUTED_VALUE"""),172.68)</f>
        <v>172.68</v>
      </c>
      <c r="J87" s="2">
        <f>IFERROR(__xludf.DUMMYFUNCTION("""COMPUTED_VALUE"""),45891.66666666667)</f>
        <v>45891.66667</v>
      </c>
      <c r="K87" s="1">
        <f>IFERROR(__xludf.DUMMYFUNCTION("""COMPUTED_VALUE"""),181.79)</f>
        <v>181.79</v>
      </c>
      <c r="M87" s="2">
        <f>IFERROR(__xludf.DUMMYFUNCTION("""COMPUTED_VALUE"""),45891.66666666667)</f>
        <v>45891.66667</v>
      </c>
      <c r="N87" s="1">
        <f>IFERROR(__xludf.DUMMYFUNCTION("""COMPUTED_VALUE"""),5.2181847E7)</f>
        <v>52181847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IFERROR(__xludf.DUMMYFUNCTION("""COMPUTED_VALUE"""),182.54)</f>
        <v>182.54</v>
      </c>
      <c r="D88" s="2">
        <f>IFERROR(__xludf.DUMMYFUNCTION("""COMPUTED_VALUE"""),45898.66666666667)</f>
        <v>45898.66667</v>
      </c>
      <c r="E88" s="1">
        <f>IFERROR(__xludf.DUMMYFUNCTION("""COMPUTED_VALUE"""),190.19)</f>
        <v>190.19</v>
      </c>
      <c r="G88" s="2">
        <f>IFERROR(__xludf.DUMMYFUNCTION("""COMPUTED_VALUE"""),45898.66666666667)</f>
        <v>45898.66667</v>
      </c>
      <c r="H88" s="1">
        <f>IFERROR(__xludf.DUMMYFUNCTION("""COMPUTED_VALUE"""),181.33)</f>
        <v>181.33</v>
      </c>
      <c r="J88" s="2">
        <f>IFERROR(__xludf.DUMMYFUNCTION("""COMPUTED_VALUE"""),45898.66666666667)</f>
        <v>45898.66667</v>
      </c>
      <c r="K88" s="1">
        <f>IFERROR(__xludf.DUMMYFUNCTION("""COMPUTED_VALUE"""),189.87)</f>
        <v>189.87</v>
      </c>
      <c r="M88" s="2">
        <f>IFERROR(__xludf.DUMMYFUNCTION("""COMPUTED_VALUE"""),45898.66666666667)</f>
        <v>45898.66667</v>
      </c>
      <c r="N88" s="1">
        <f>IFERROR(__xludf.DUMMYFUNCTION("""COMPUTED_VALUE"""),6.1450862E7)</f>
        <v>61450862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IFERROR(__xludf.DUMMYFUNCTION("""COMPUTED_VALUE"""),191.78)</f>
        <v>191.78</v>
      </c>
      <c r="D89" s="2">
        <f>IFERROR(__xludf.DUMMYFUNCTION("""COMPUTED_VALUE"""),45905.66666666667)</f>
        <v>45905.66667</v>
      </c>
      <c r="E89" s="1">
        <f>IFERROR(__xludf.DUMMYFUNCTION("""COMPUTED_VALUE"""),198.12)</f>
        <v>198.12</v>
      </c>
      <c r="G89" s="2">
        <f>IFERROR(__xludf.DUMMYFUNCTION("""COMPUTED_VALUE"""),45905.66666666667)</f>
        <v>45905.66667</v>
      </c>
      <c r="H89" s="1">
        <f>IFERROR(__xludf.DUMMYFUNCTION("""COMPUTED_VALUE"""),188.4)</f>
        <v>188.4</v>
      </c>
      <c r="J89" s="2">
        <f>IFERROR(__xludf.DUMMYFUNCTION("""COMPUTED_VALUE"""),45905.66666666667)</f>
        <v>45905.66667</v>
      </c>
      <c r="K89" s="1">
        <f>IFERROR(__xludf.DUMMYFUNCTION("""COMPUTED_VALUE"""),195.7)</f>
        <v>195.7</v>
      </c>
      <c r="M89" s="2">
        <f>IFERROR(__xludf.DUMMYFUNCTION("""COMPUTED_VALUE"""),45905.66666666667)</f>
        <v>45905.66667</v>
      </c>
      <c r="N89" s="1">
        <f>IFERROR(__xludf.DUMMYFUNCTION("""COMPUTED_VALUE"""),6.0553076E7)</f>
        <v>60553076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IFERROR(__xludf.DUMMYFUNCTION("""COMPUTED_VALUE"""),197.98)</f>
        <v>197.98</v>
      </c>
      <c r="D90" s="2">
        <f>IFERROR(__xludf.DUMMYFUNCTION("""COMPUTED_VALUE"""),45912.66666666667)</f>
        <v>45912.66667</v>
      </c>
      <c r="E90" s="1">
        <f>IFERROR(__xludf.DUMMYFUNCTION("""COMPUTED_VALUE"""),207.44)</f>
        <v>207.44</v>
      </c>
      <c r="G90" s="2">
        <f>IFERROR(__xludf.DUMMYFUNCTION("""COMPUTED_VALUE"""),45912.66666666667)</f>
        <v>45912.66667</v>
      </c>
      <c r="H90" s="1">
        <f>IFERROR(__xludf.DUMMYFUNCTION("""COMPUTED_VALUE"""),194.59)</f>
        <v>194.59</v>
      </c>
      <c r="J90" s="2">
        <f>IFERROR(__xludf.DUMMYFUNCTION("""COMPUTED_VALUE"""),45912.66666666667)</f>
        <v>45912.66667</v>
      </c>
      <c r="K90" s="1">
        <f>IFERROR(__xludf.DUMMYFUNCTION("""COMPUTED_VALUE"""),206.11)</f>
        <v>206.11</v>
      </c>
      <c r="M90" s="2">
        <f>IFERROR(__xludf.DUMMYFUNCTION("""COMPUTED_VALUE"""),45912.66666666667)</f>
        <v>45912.66667</v>
      </c>
      <c r="N90" s="1">
        <f>IFERROR(__xludf.DUMMYFUNCTION("""COMPUTED_VALUE"""),7.0761447E7)</f>
        <v>70761447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IFERROR(__xludf.DUMMYFUNCTION("""COMPUTED_VALUE"""),204.5)</f>
        <v>204.5</v>
      </c>
      <c r="D91" s="2">
        <f>IFERROR(__xludf.DUMMYFUNCTION("""COMPUTED_VALUE"""),45919.66666666667)</f>
        <v>45919.66667</v>
      </c>
      <c r="E91" s="1">
        <f>IFERROR(__xludf.DUMMYFUNCTION("""COMPUTED_VALUE"""),212.31)</f>
        <v>212.31</v>
      </c>
      <c r="G91" s="2">
        <f>IFERROR(__xludf.DUMMYFUNCTION("""COMPUTED_VALUE"""),45919.66666666667)</f>
        <v>45919.66667</v>
      </c>
      <c r="H91" s="1">
        <f>IFERROR(__xludf.DUMMYFUNCTION("""COMPUTED_VALUE"""),199.89)</f>
        <v>199.89</v>
      </c>
      <c r="J91" s="2">
        <f>IFERROR(__xludf.DUMMYFUNCTION("""COMPUTED_VALUE"""),45919.66666666667)</f>
        <v>45919.66667</v>
      </c>
      <c r="K91" s="1">
        <f>IFERROR(__xludf.DUMMYFUNCTION("""COMPUTED_VALUE"""),211.78)</f>
        <v>211.78</v>
      </c>
      <c r="M91" s="2">
        <f>IFERROR(__xludf.DUMMYFUNCTION("""COMPUTED_VALUE"""),45919.66666666667)</f>
        <v>45919.66667</v>
      </c>
      <c r="N91" s="1">
        <f>IFERROR(__xludf.DUMMYFUNCTION("""COMPUTED_VALUE"""),1.12384516E8)</f>
        <v>112384516</v>
      </c>
    </row>
  </sheetData>
  <drawing r:id="rId1"/>
</worksheet>
</file>