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IFERROR(__xludf.DUMMYFUNCTION("GOOGLEFINANCE(""DJUSPR"",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IFERROR(__xludf.DUMMYFUNCTION("GOOGLEFINANCE(""DJUSPR"",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IFERROR(__xludf.DUMMYFUNCTION("GOOGLEFINANCE(""DJUSPR"",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IFERROR(__xludf.DUMMYFUNCTION("GOOGLEFINANCE(""DJUSPR"",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IFERROR(__xludf.DUMMYFUNCTION("GOOGLEFINANCE(""DJUSPR"",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IFERROR(__xludf.DUMMYFUNCTION("""COMPUTED_VALUE"""),819.37)</f>
        <v>819.37</v>
      </c>
      <c r="D2" s="2">
        <f>IFERROR(__xludf.DUMMYFUNCTION("""COMPUTED_VALUE"""),45296.66666666667)</f>
        <v>45296.66667</v>
      </c>
      <c r="E2" s="1">
        <f>IFERROR(__xludf.DUMMYFUNCTION("""COMPUTED_VALUE"""),860.53)</f>
        <v>860.53</v>
      </c>
      <c r="G2" s="2">
        <f>IFERROR(__xludf.DUMMYFUNCTION("""COMPUTED_VALUE"""),45296.66666666667)</f>
        <v>45296.66667</v>
      </c>
      <c r="H2" s="1">
        <f>IFERROR(__xludf.DUMMYFUNCTION("""COMPUTED_VALUE"""),819.07)</f>
        <v>819.07</v>
      </c>
      <c r="J2" s="2">
        <f>IFERROR(__xludf.DUMMYFUNCTION("""COMPUTED_VALUE"""),45296.66666666667)</f>
        <v>45296.66667</v>
      </c>
      <c r="K2" s="1">
        <f>IFERROR(__xludf.DUMMYFUNCTION("""COMPUTED_VALUE"""),855.14)</f>
        <v>855.14</v>
      </c>
      <c r="M2" s="2">
        <f>IFERROR(__xludf.DUMMYFUNCTION("""COMPUTED_VALUE"""),45296.66666666667)</f>
        <v>45296.66667</v>
      </c>
      <c r="N2" s="1">
        <f>IFERROR(__xludf.DUMMYFUNCTION("""COMPUTED_VALUE"""),4.62194783E8)</f>
        <v>462194783</v>
      </c>
    </row>
    <row r="3">
      <c r="A3" s="2">
        <f>IFERROR(__xludf.DUMMYFUNCTION("""COMPUTED_VALUE"""),45303.66666666667)</f>
        <v>45303.66667</v>
      </c>
      <c r="B3" s="1">
        <f>IFERROR(__xludf.DUMMYFUNCTION("""COMPUTED_VALUE"""),854.53)</f>
        <v>854.53</v>
      </c>
      <c r="D3" s="2">
        <f>IFERROR(__xludf.DUMMYFUNCTION("""COMPUTED_VALUE"""),45303.66666666667)</f>
        <v>45303.66667</v>
      </c>
      <c r="E3" s="1">
        <f>IFERROR(__xludf.DUMMYFUNCTION("""COMPUTED_VALUE"""),868.82)</f>
        <v>868.82</v>
      </c>
      <c r="G3" s="2">
        <f>IFERROR(__xludf.DUMMYFUNCTION("""COMPUTED_VALUE"""),45303.66666666667)</f>
        <v>45303.66667</v>
      </c>
      <c r="H3" s="1">
        <f>IFERROR(__xludf.DUMMYFUNCTION("""COMPUTED_VALUE"""),847.0)</f>
        <v>847</v>
      </c>
      <c r="J3" s="2">
        <f>IFERROR(__xludf.DUMMYFUNCTION("""COMPUTED_VALUE"""),45303.66666666667)</f>
        <v>45303.66667</v>
      </c>
      <c r="K3" s="1">
        <f>IFERROR(__xludf.DUMMYFUNCTION("""COMPUTED_VALUE"""),866.0)</f>
        <v>866</v>
      </c>
      <c r="M3" s="2">
        <f>IFERROR(__xludf.DUMMYFUNCTION("""COMPUTED_VALUE"""),45303.66666666667)</f>
        <v>45303.66667</v>
      </c>
      <c r="N3" s="1">
        <f>IFERROR(__xludf.DUMMYFUNCTION("""COMPUTED_VALUE"""),5.06608694E8)</f>
        <v>506608694</v>
      </c>
    </row>
    <row r="4">
      <c r="A4" s="2">
        <f>IFERROR(__xludf.DUMMYFUNCTION("""COMPUTED_VALUE"""),45310.66666666667)</f>
        <v>45310.66667</v>
      </c>
      <c r="B4" s="1">
        <f>IFERROR(__xludf.DUMMYFUNCTION("""COMPUTED_VALUE"""),864.46)</f>
        <v>864.46</v>
      </c>
      <c r="D4" s="2">
        <f>IFERROR(__xludf.DUMMYFUNCTION("""COMPUTED_VALUE"""),45310.66666666667)</f>
        <v>45310.66667</v>
      </c>
      <c r="E4" s="1">
        <f>IFERROR(__xludf.DUMMYFUNCTION("""COMPUTED_VALUE"""),865.71)</f>
        <v>865.71</v>
      </c>
      <c r="G4" s="2">
        <f>IFERROR(__xludf.DUMMYFUNCTION("""COMPUTED_VALUE"""),45310.66666666667)</f>
        <v>45310.66667</v>
      </c>
      <c r="H4" s="1">
        <f>IFERROR(__xludf.DUMMYFUNCTION("""COMPUTED_VALUE"""),840.83)</f>
        <v>840.83</v>
      </c>
      <c r="J4" s="2">
        <f>IFERROR(__xludf.DUMMYFUNCTION("""COMPUTED_VALUE"""),45310.66666666667)</f>
        <v>45310.66667</v>
      </c>
      <c r="K4" s="1">
        <f>IFERROR(__xludf.DUMMYFUNCTION("""COMPUTED_VALUE"""),854.68)</f>
        <v>854.68</v>
      </c>
      <c r="M4" s="2">
        <f>IFERROR(__xludf.DUMMYFUNCTION("""COMPUTED_VALUE"""),45310.66666666667)</f>
        <v>45310.66667</v>
      </c>
      <c r="N4" s="1">
        <f>IFERROR(__xludf.DUMMYFUNCTION("""COMPUTED_VALUE"""),3.93616352E8)</f>
        <v>393616352</v>
      </c>
    </row>
    <row r="5">
      <c r="A5" s="2">
        <f>IFERROR(__xludf.DUMMYFUNCTION("""COMPUTED_VALUE"""),45317.66666666667)</f>
        <v>45317.66667</v>
      </c>
      <c r="B5" s="1">
        <f>IFERROR(__xludf.DUMMYFUNCTION("""COMPUTED_VALUE"""),855.6)</f>
        <v>855.6</v>
      </c>
      <c r="D5" s="2">
        <f>IFERROR(__xludf.DUMMYFUNCTION("""COMPUTED_VALUE"""),45317.66666666667)</f>
        <v>45317.66667</v>
      </c>
      <c r="E5" s="1">
        <f>IFERROR(__xludf.DUMMYFUNCTION("""COMPUTED_VALUE"""),863.37)</f>
        <v>863.37</v>
      </c>
      <c r="G5" s="2">
        <f>IFERROR(__xludf.DUMMYFUNCTION("""COMPUTED_VALUE"""),45317.66666666667)</f>
        <v>45317.66667</v>
      </c>
      <c r="H5" s="1">
        <f>IFERROR(__xludf.DUMMYFUNCTION("""COMPUTED_VALUE"""),843.23)</f>
        <v>843.23</v>
      </c>
      <c r="J5" s="2">
        <f>IFERROR(__xludf.DUMMYFUNCTION("""COMPUTED_VALUE"""),45317.66666666667)</f>
        <v>45317.66667</v>
      </c>
      <c r="K5" s="1">
        <f>IFERROR(__xludf.DUMMYFUNCTION("""COMPUTED_VALUE"""),858.11)</f>
        <v>858.11</v>
      </c>
      <c r="M5" s="2">
        <f>IFERROR(__xludf.DUMMYFUNCTION("""COMPUTED_VALUE"""),45317.66666666667)</f>
        <v>45317.66667</v>
      </c>
      <c r="N5" s="1">
        <f>IFERROR(__xludf.DUMMYFUNCTION("""COMPUTED_VALUE"""),4.67526204E8)</f>
        <v>467526204</v>
      </c>
    </row>
    <row r="6">
      <c r="A6" s="2">
        <f>IFERROR(__xludf.DUMMYFUNCTION("""COMPUTED_VALUE"""),45324.66666666667)</f>
        <v>45324.66667</v>
      </c>
      <c r="B6" s="1">
        <f>IFERROR(__xludf.DUMMYFUNCTION("""COMPUTED_VALUE"""),857.99)</f>
        <v>857.99</v>
      </c>
      <c r="D6" s="2">
        <f>IFERROR(__xludf.DUMMYFUNCTION("""COMPUTED_VALUE"""),45324.66666666667)</f>
        <v>45324.66667</v>
      </c>
      <c r="E6" s="1">
        <f>IFERROR(__xludf.DUMMYFUNCTION("""COMPUTED_VALUE"""),874.55)</f>
        <v>874.55</v>
      </c>
      <c r="G6" s="2">
        <f>IFERROR(__xludf.DUMMYFUNCTION("""COMPUTED_VALUE"""),45324.66666666667)</f>
        <v>45324.66667</v>
      </c>
      <c r="H6" s="1">
        <f>IFERROR(__xludf.DUMMYFUNCTION("""COMPUTED_VALUE"""),854.38)</f>
        <v>854.38</v>
      </c>
      <c r="J6" s="2">
        <f>IFERROR(__xludf.DUMMYFUNCTION("""COMPUTED_VALUE"""),45324.66666666667)</f>
        <v>45324.66667</v>
      </c>
      <c r="K6" s="1">
        <f>IFERROR(__xludf.DUMMYFUNCTION("""COMPUTED_VALUE"""),870.54)</f>
        <v>870.54</v>
      </c>
      <c r="M6" s="2">
        <f>IFERROR(__xludf.DUMMYFUNCTION("""COMPUTED_VALUE"""),45324.66666666667)</f>
        <v>45324.66667</v>
      </c>
      <c r="N6" s="1">
        <f>IFERROR(__xludf.DUMMYFUNCTION("""COMPUTED_VALUE"""),6.39223906E8)</f>
        <v>639223906</v>
      </c>
    </row>
    <row r="7">
      <c r="A7" s="2">
        <f>IFERROR(__xludf.DUMMYFUNCTION("""COMPUTED_VALUE"""),45331.66666666667)</f>
        <v>45331.66667</v>
      </c>
      <c r="B7" s="1">
        <f>IFERROR(__xludf.DUMMYFUNCTION("""COMPUTED_VALUE"""),871.4)</f>
        <v>871.4</v>
      </c>
      <c r="D7" s="2">
        <f>IFERROR(__xludf.DUMMYFUNCTION("""COMPUTED_VALUE"""),45331.66666666667)</f>
        <v>45331.66667</v>
      </c>
      <c r="E7" s="1">
        <f>IFERROR(__xludf.DUMMYFUNCTION("""COMPUTED_VALUE"""),908.94)</f>
        <v>908.94</v>
      </c>
      <c r="G7" s="2">
        <f>IFERROR(__xludf.DUMMYFUNCTION("""COMPUTED_VALUE"""),45331.66666666667)</f>
        <v>45331.66667</v>
      </c>
      <c r="H7" s="1">
        <f>IFERROR(__xludf.DUMMYFUNCTION("""COMPUTED_VALUE"""),871.4)</f>
        <v>871.4</v>
      </c>
      <c r="J7" s="2">
        <f>IFERROR(__xludf.DUMMYFUNCTION("""COMPUTED_VALUE"""),45331.66666666667)</f>
        <v>45331.66667</v>
      </c>
      <c r="K7" s="1">
        <f>IFERROR(__xludf.DUMMYFUNCTION("""COMPUTED_VALUE"""),906.14)</f>
        <v>906.14</v>
      </c>
      <c r="M7" s="2">
        <f>IFERROR(__xludf.DUMMYFUNCTION("""COMPUTED_VALUE"""),45331.66666666667)</f>
        <v>45331.66667</v>
      </c>
      <c r="N7" s="1">
        <f>IFERROR(__xludf.DUMMYFUNCTION("""COMPUTED_VALUE"""),5.46203501E8)</f>
        <v>546203501</v>
      </c>
    </row>
    <row r="8">
      <c r="A8" s="2">
        <f>IFERROR(__xludf.DUMMYFUNCTION("""COMPUTED_VALUE"""),45338.66666666667)</f>
        <v>45338.66667</v>
      </c>
      <c r="B8" s="1">
        <f>IFERROR(__xludf.DUMMYFUNCTION("""COMPUTED_VALUE"""),906.2)</f>
        <v>906.2</v>
      </c>
      <c r="D8" s="2">
        <f>IFERROR(__xludf.DUMMYFUNCTION("""COMPUTED_VALUE"""),45338.66666666667)</f>
        <v>45338.66667</v>
      </c>
      <c r="E8" s="1">
        <f>IFERROR(__xludf.DUMMYFUNCTION("""COMPUTED_VALUE"""),932.49)</f>
        <v>932.49</v>
      </c>
      <c r="G8" s="2">
        <f>IFERROR(__xludf.DUMMYFUNCTION("""COMPUTED_VALUE"""),45338.66666666667)</f>
        <v>45338.66667</v>
      </c>
      <c r="H8" s="1">
        <f>IFERROR(__xludf.DUMMYFUNCTION("""COMPUTED_VALUE"""),896.0)</f>
        <v>896</v>
      </c>
      <c r="J8" s="2">
        <f>IFERROR(__xludf.DUMMYFUNCTION("""COMPUTED_VALUE"""),45338.66666666667)</f>
        <v>45338.66667</v>
      </c>
      <c r="K8" s="1">
        <f>IFERROR(__xludf.DUMMYFUNCTION("""COMPUTED_VALUE"""),926.65)</f>
        <v>926.65</v>
      </c>
      <c r="M8" s="2">
        <f>IFERROR(__xludf.DUMMYFUNCTION("""COMPUTED_VALUE"""),45338.66666666667)</f>
        <v>45338.66667</v>
      </c>
      <c r="N8" s="1">
        <f>IFERROR(__xludf.DUMMYFUNCTION("""COMPUTED_VALUE"""),4.73677721E8)</f>
        <v>473677721</v>
      </c>
    </row>
    <row r="9">
      <c r="A9" s="2">
        <f>IFERROR(__xludf.DUMMYFUNCTION("""COMPUTED_VALUE"""),45345.66666666667)</f>
        <v>45345.66667</v>
      </c>
      <c r="B9" s="1">
        <f>IFERROR(__xludf.DUMMYFUNCTION("""COMPUTED_VALUE"""),926.47)</f>
        <v>926.47</v>
      </c>
      <c r="D9" s="2">
        <f>IFERROR(__xludf.DUMMYFUNCTION("""COMPUTED_VALUE"""),45345.66666666667)</f>
        <v>45345.66667</v>
      </c>
      <c r="E9" s="1">
        <f>IFERROR(__xludf.DUMMYFUNCTION("""COMPUTED_VALUE"""),938.15)</f>
        <v>938.15</v>
      </c>
      <c r="G9" s="2">
        <f>IFERROR(__xludf.DUMMYFUNCTION("""COMPUTED_VALUE"""),45345.66666666667)</f>
        <v>45345.66667</v>
      </c>
      <c r="H9" s="1">
        <f>IFERROR(__xludf.DUMMYFUNCTION("""COMPUTED_VALUE"""),906.51)</f>
        <v>906.51</v>
      </c>
      <c r="J9" s="2">
        <f>IFERROR(__xludf.DUMMYFUNCTION("""COMPUTED_VALUE"""),45345.66666666667)</f>
        <v>45345.66667</v>
      </c>
      <c r="K9" s="1">
        <f>IFERROR(__xludf.DUMMYFUNCTION("""COMPUTED_VALUE"""),935.71)</f>
        <v>935.71</v>
      </c>
      <c r="M9" s="2">
        <f>IFERROR(__xludf.DUMMYFUNCTION("""COMPUTED_VALUE"""),45345.66666666667)</f>
        <v>45345.66667</v>
      </c>
      <c r="N9" s="1">
        <f>IFERROR(__xludf.DUMMYFUNCTION("""COMPUTED_VALUE"""),3.72494736E8)</f>
        <v>372494736</v>
      </c>
    </row>
    <row r="10">
      <c r="A10" s="2">
        <f>IFERROR(__xludf.DUMMYFUNCTION("""COMPUTED_VALUE"""),45352.66666666667)</f>
        <v>45352.66667</v>
      </c>
      <c r="B10" s="1">
        <f>IFERROR(__xludf.DUMMYFUNCTION("""COMPUTED_VALUE"""),935.86)</f>
        <v>935.86</v>
      </c>
      <c r="D10" s="2">
        <f>IFERROR(__xludf.DUMMYFUNCTION("""COMPUTED_VALUE"""),45352.66666666667)</f>
        <v>45352.66667</v>
      </c>
      <c r="E10" s="1">
        <f>IFERROR(__xludf.DUMMYFUNCTION("""COMPUTED_VALUE"""),937.39)</f>
        <v>937.39</v>
      </c>
      <c r="G10" s="2">
        <f>IFERROR(__xludf.DUMMYFUNCTION("""COMPUTED_VALUE"""),45352.66666666667)</f>
        <v>45352.66667</v>
      </c>
      <c r="H10" s="1">
        <f>IFERROR(__xludf.DUMMYFUNCTION("""COMPUTED_VALUE"""),917.01)</f>
        <v>917.01</v>
      </c>
      <c r="J10" s="2">
        <f>IFERROR(__xludf.DUMMYFUNCTION("""COMPUTED_VALUE"""),45352.66666666667)</f>
        <v>45352.66667</v>
      </c>
      <c r="K10" s="1">
        <f>IFERROR(__xludf.DUMMYFUNCTION("""COMPUTED_VALUE"""),930.04)</f>
        <v>930.04</v>
      </c>
      <c r="M10" s="2">
        <f>IFERROR(__xludf.DUMMYFUNCTION("""COMPUTED_VALUE"""),45352.66666666667)</f>
        <v>45352.66667</v>
      </c>
      <c r="N10" s="1">
        <f>IFERROR(__xludf.DUMMYFUNCTION("""COMPUTED_VALUE"""),5.53457215E8)</f>
        <v>553457215</v>
      </c>
    </row>
    <row r="11">
      <c r="A11" s="2">
        <f>IFERROR(__xludf.DUMMYFUNCTION("""COMPUTED_VALUE"""),45359.66666666667)</f>
        <v>45359.66667</v>
      </c>
      <c r="B11" s="1">
        <f>IFERROR(__xludf.DUMMYFUNCTION("""COMPUTED_VALUE"""),925.68)</f>
        <v>925.68</v>
      </c>
      <c r="D11" s="2">
        <f>IFERROR(__xludf.DUMMYFUNCTION("""COMPUTED_VALUE"""),45359.66666666667)</f>
        <v>45359.66667</v>
      </c>
      <c r="E11" s="1">
        <f>IFERROR(__xludf.DUMMYFUNCTION("""COMPUTED_VALUE"""),932.86)</f>
        <v>932.86</v>
      </c>
      <c r="G11" s="2">
        <f>IFERROR(__xludf.DUMMYFUNCTION("""COMPUTED_VALUE"""),45359.66666666667)</f>
        <v>45359.66667</v>
      </c>
      <c r="H11" s="1">
        <f>IFERROR(__xludf.DUMMYFUNCTION("""COMPUTED_VALUE"""),912.96)</f>
        <v>912.96</v>
      </c>
      <c r="J11" s="2">
        <f>IFERROR(__xludf.DUMMYFUNCTION("""COMPUTED_VALUE"""),45359.66666666667)</f>
        <v>45359.66667</v>
      </c>
      <c r="K11" s="1">
        <f>IFERROR(__xludf.DUMMYFUNCTION("""COMPUTED_VALUE"""),916.69)</f>
        <v>916.69</v>
      </c>
      <c r="M11" s="2">
        <f>IFERROR(__xludf.DUMMYFUNCTION("""COMPUTED_VALUE"""),45359.66666666667)</f>
        <v>45359.66667</v>
      </c>
      <c r="N11" s="1">
        <f>IFERROR(__xludf.DUMMYFUNCTION("""COMPUTED_VALUE"""),6.65473522E8)</f>
        <v>665473522</v>
      </c>
    </row>
    <row r="12">
      <c r="A12" s="2">
        <f>IFERROR(__xludf.DUMMYFUNCTION("""COMPUTED_VALUE"""),45366.66666666667)</f>
        <v>45366.66667</v>
      </c>
      <c r="B12" s="1">
        <f>IFERROR(__xludf.DUMMYFUNCTION("""COMPUTED_VALUE"""),913.29)</f>
        <v>913.29</v>
      </c>
      <c r="D12" s="2">
        <f>IFERROR(__xludf.DUMMYFUNCTION("""COMPUTED_VALUE"""),45366.66666666667)</f>
        <v>45366.66667</v>
      </c>
      <c r="E12" s="1">
        <f>IFERROR(__xludf.DUMMYFUNCTION("""COMPUTED_VALUE"""),922.41)</f>
        <v>922.41</v>
      </c>
      <c r="G12" s="2">
        <f>IFERROR(__xludf.DUMMYFUNCTION("""COMPUTED_VALUE"""),45366.66666666667)</f>
        <v>45366.66667</v>
      </c>
      <c r="H12" s="1">
        <f>IFERROR(__xludf.DUMMYFUNCTION("""COMPUTED_VALUE"""),901.64)</f>
        <v>901.64</v>
      </c>
      <c r="J12" s="2">
        <f>IFERROR(__xludf.DUMMYFUNCTION("""COMPUTED_VALUE"""),45366.66666666667)</f>
        <v>45366.66667</v>
      </c>
      <c r="K12" s="1">
        <f>IFERROR(__xludf.DUMMYFUNCTION("""COMPUTED_VALUE"""),906.73)</f>
        <v>906.73</v>
      </c>
      <c r="M12" s="2">
        <f>IFERROR(__xludf.DUMMYFUNCTION("""COMPUTED_VALUE"""),45366.66666666667)</f>
        <v>45366.66667</v>
      </c>
      <c r="N12" s="1">
        <f>IFERROR(__xludf.DUMMYFUNCTION("""COMPUTED_VALUE"""),7.35718729E8)</f>
        <v>735718729</v>
      </c>
    </row>
    <row r="13">
      <c r="A13" s="2">
        <f>IFERROR(__xludf.DUMMYFUNCTION("""COMPUTED_VALUE"""),45373.66666666667)</f>
        <v>45373.66667</v>
      </c>
      <c r="B13" s="1">
        <f>IFERROR(__xludf.DUMMYFUNCTION("""COMPUTED_VALUE"""),907.42)</f>
        <v>907.42</v>
      </c>
      <c r="D13" s="2">
        <f>IFERROR(__xludf.DUMMYFUNCTION("""COMPUTED_VALUE"""),45373.66666666667)</f>
        <v>45373.66667</v>
      </c>
      <c r="E13" s="1">
        <f>IFERROR(__xludf.DUMMYFUNCTION("""COMPUTED_VALUE"""),916.95)</f>
        <v>916.95</v>
      </c>
      <c r="G13" s="2">
        <f>IFERROR(__xludf.DUMMYFUNCTION("""COMPUTED_VALUE"""),45373.66666666667)</f>
        <v>45373.66667</v>
      </c>
      <c r="H13" s="1">
        <f>IFERROR(__xludf.DUMMYFUNCTION("""COMPUTED_VALUE"""),900.19)</f>
        <v>900.19</v>
      </c>
      <c r="J13" s="2">
        <f>IFERROR(__xludf.DUMMYFUNCTION("""COMPUTED_VALUE"""),45373.66666666667)</f>
        <v>45373.66667</v>
      </c>
      <c r="K13" s="1">
        <f>IFERROR(__xludf.DUMMYFUNCTION("""COMPUTED_VALUE"""),909.99)</f>
        <v>909.99</v>
      </c>
      <c r="M13" s="2">
        <f>IFERROR(__xludf.DUMMYFUNCTION("""COMPUTED_VALUE"""),45373.66666666667)</f>
        <v>45373.66667</v>
      </c>
      <c r="N13" s="1">
        <f>IFERROR(__xludf.DUMMYFUNCTION("""COMPUTED_VALUE"""),4.26253439E8)</f>
        <v>426253439</v>
      </c>
    </row>
    <row r="14">
      <c r="A14" s="2">
        <f>IFERROR(__xludf.DUMMYFUNCTION("""COMPUTED_VALUE"""),45379.66666666667)</f>
        <v>45379.66667</v>
      </c>
      <c r="B14" s="1">
        <f>IFERROR(__xludf.DUMMYFUNCTION("""COMPUTED_VALUE"""),910.27)</f>
        <v>910.27</v>
      </c>
      <c r="D14" s="2">
        <f>IFERROR(__xludf.DUMMYFUNCTION("""COMPUTED_VALUE"""),45379.66666666667)</f>
        <v>45379.66667</v>
      </c>
      <c r="E14" s="1">
        <f>IFERROR(__xludf.DUMMYFUNCTION("""COMPUTED_VALUE"""),938.91)</f>
        <v>938.91</v>
      </c>
      <c r="G14" s="2">
        <f>IFERROR(__xludf.DUMMYFUNCTION("""COMPUTED_VALUE"""),45379.66666666667)</f>
        <v>45379.66667</v>
      </c>
      <c r="H14" s="1">
        <f>IFERROR(__xludf.DUMMYFUNCTION("""COMPUTED_VALUE"""),909.04)</f>
        <v>909.04</v>
      </c>
      <c r="J14" s="2">
        <f>IFERROR(__xludf.DUMMYFUNCTION("""COMPUTED_VALUE"""),45379.66666666667)</f>
        <v>45379.66667</v>
      </c>
      <c r="K14" s="1">
        <f>IFERROR(__xludf.DUMMYFUNCTION("""COMPUTED_VALUE"""),932.12)</f>
        <v>932.12</v>
      </c>
      <c r="M14" s="2">
        <f>IFERROR(__xludf.DUMMYFUNCTION("""COMPUTED_VALUE"""),45379.66666666667)</f>
        <v>45379.66667</v>
      </c>
      <c r="N14" s="1">
        <f>IFERROR(__xludf.DUMMYFUNCTION("""COMPUTED_VALUE"""),3.61231718E8)</f>
        <v>361231718</v>
      </c>
    </row>
    <row r="15">
      <c r="A15" s="2">
        <f>IFERROR(__xludf.DUMMYFUNCTION("""COMPUTED_VALUE"""),45387.66666666667)</f>
        <v>45387.66667</v>
      </c>
      <c r="B15" s="1">
        <f>IFERROR(__xludf.DUMMYFUNCTION("""COMPUTED_VALUE"""),932.12)</f>
        <v>932.12</v>
      </c>
      <c r="D15" s="2">
        <f>IFERROR(__xludf.DUMMYFUNCTION("""COMPUTED_VALUE"""),45387.66666666667)</f>
        <v>45387.66667</v>
      </c>
      <c r="E15" s="1">
        <f>IFERROR(__xludf.DUMMYFUNCTION("""COMPUTED_VALUE"""),932.12)</f>
        <v>932.12</v>
      </c>
      <c r="G15" s="2">
        <f>IFERROR(__xludf.DUMMYFUNCTION("""COMPUTED_VALUE"""),45387.66666666667)</f>
        <v>45387.66667</v>
      </c>
      <c r="H15" s="1">
        <f>IFERROR(__xludf.DUMMYFUNCTION("""COMPUTED_VALUE"""),901.74)</f>
        <v>901.74</v>
      </c>
      <c r="J15" s="2">
        <f>IFERROR(__xludf.DUMMYFUNCTION("""COMPUTED_VALUE"""),45387.66666666667)</f>
        <v>45387.66667</v>
      </c>
      <c r="K15" s="1">
        <f>IFERROR(__xludf.DUMMYFUNCTION("""COMPUTED_VALUE"""),913.84)</f>
        <v>913.84</v>
      </c>
      <c r="M15" s="2">
        <f>IFERROR(__xludf.DUMMYFUNCTION("""COMPUTED_VALUE"""),45387.66666666667)</f>
        <v>45387.66667</v>
      </c>
      <c r="N15" s="1">
        <f>IFERROR(__xludf.DUMMYFUNCTION("""COMPUTED_VALUE"""),4.11872229E8)</f>
        <v>411872229</v>
      </c>
    </row>
    <row r="16">
      <c r="A16" s="2">
        <f>IFERROR(__xludf.DUMMYFUNCTION("""COMPUTED_VALUE"""),45394.66666666667)</f>
        <v>45394.66667</v>
      </c>
      <c r="B16" s="1">
        <f>IFERROR(__xludf.DUMMYFUNCTION("""COMPUTED_VALUE"""),913.79)</f>
        <v>913.79</v>
      </c>
      <c r="D16" s="2">
        <f>IFERROR(__xludf.DUMMYFUNCTION("""COMPUTED_VALUE"""),45394.66666666667)</f>
        <v>45394.66667</v>
      </c>
      <c r="E16" s="1">
        <f>IFERROR(__xludf.DUMMYFUNCTION("""COMPUTED_VALUE"""),913.79)</f>
        <v>913.79</v>
      </c>
      <c r="G16" s="2">
        <f>IFERROR(__xludf.DUMMYFUNCTION("""COMPUTED_VALUE"""),45394.66666666667)</f>
        <v>45394.66667</v>
      </c>
      <c r="H16" s="1">
        <f>IFERROR(__xludf.DUMMYFUNCTION("""COMPUTED_VALUE"""),878.07)</f>
        <v>878.07</v>
      </c>
      <c r="J16" s="2">
        <f>IFERROR(__xludf.DUMMYFUNCTION("""COMPUTED_VALUE"""),45394.66666666667)</f>
        <v>45394.66667</v>
      </c>
      <c r="K16" s="1">
        <f>IFERROR(__xludf.DUMMYFUNCTION("""COMPUTED_VALUE"""),879.78)</f>
        <v>879.78</v>
      </c>
      <c r="M16" s="2">
        <f>IFERROR(__xludf.DUMMYFUNCTION("""COMPUTED_VALUE"""),45394.66666666667)</f>
        <v>45394.66667</v>
      </c>
      <c r="N16" s="1">
        <f>IFERROR(__xludf.DUMMYFUNCTION("""COMPUTED_VALUE"""),4.38773465E8)</f>
        <v>438773465</v>
      </c>
    </row>
    <row r="17">
      <c r="A17" s="2">
        <f>IFERROR(__xludf.DUMMYFUNCTION("""COMPUTED_VALUE"""),45401.66666666667)</f>
        <v>45401.66667</v>
      </c>
      <c r="B17" s="1">
        <f>IFERROR(__xludf.DUMMYFUNCTION("""COMPUTED_VALUE"""),880.13)</f>
        <v>880.13</v>
      </c>
      <c r="D17" s="2">
        <f>IFERROR(__xludf.DUMMYFUNCTION("""COMPUTED_VALUE"""),45401.66666666667)</f>
        <v>45401.66667</v>
      </c>
      <c r="E17" s="1">
        <f>IFERROR(__xludf.DUMMYFUNCTION("""COMPUTED_VALUE"""),893.48)</f>
        <v>893.48</v>
      </c>
      <c r="G17" s="2">
        <f>IFERROR(__xludf.DUMMYFUNCTION("""COMPUTED_VALUE"""),45401.66666666667)</f>
        <v>45401.66667</v>
      </c>
      <c r="H17" s="1">
        <f>IFERROR(__xludf.DUMMYFUNCTION("""COMPUTED_VALUE"""),865.72)</f>
        <v>865.72</v>
      </c>
      <c r="J17" s="2">
        <f>IFERROR(__xludf.DUMMYFUNCTION("""COMPUTED_VALUE"""),45401.66666666667)</f>
        <v>45401.66667</v>
      </c>
      <c r="K17" s="1">
        <f>IFERROR(__xludf.DUMMYFUNCTION("""COMPUTED_VALUE"""),869.35)</f>
        <v>869.35</v>
      </c>
      <c r="M17" s="2">
        <f>IFERROR(__xludf.DUMMYFUNCTION("""COMPUTED_VALUE"""),45401.66666666667)</f>
        <v>45401.66667</v>
      </c>
      <c r="N17" s="1">
        <f>IFERROR(__xludf.DUMMYFUNCTION("""COMPUTED_VALUE"""),4.52253994E8)</f>
        <v>452253994</v>
      </c>
    </row>
    <row r="18">
      <c r="A18" s="2">
        <f>IFERROR(__xludf.DUMMYFUNCTION("""COMPUTED_VALUE"""),45408.66666666667)</f>
        <v>45408.66667</v>
      </c>
      <c r="B18" s="1">
        <f>IFERROR(__xludf.DUMMYFUNCTION("""COMPUTED_VALUE"""),872.02)</f>
        <v>872.02</v>
      </c>
      <c r="D18" s="2">
        <f>IFERROR(__xludf.DUMMYFUNCTION("""COMPUTED_VALUE"""),45408.66666666667)</f>
        <v>45408.66667</v>
      </c>
      <c r="E18" s="1">
        <f>IFERROR(__xludf.DUMMYFUNCTION("""COMPUTED_VALUE"""),884.69)</f>
        <v>884.69</v>
      </c>
      <c r="G18" s="2">
        <f>IFERROR(__xludf.DUMMYFUNCTION("""COMPUTED_VALUE"""),45408.66666666667)</f>
        <v>45408.66667</v>
      </c>
      <c r="H18" s="1">
        <f>IFERROR(__xludf.DUMMYFUNCTION("""COMPUTED_VALUE"""),864.84)</f>
        <v>864.84</v>
      </c>
      <c r="J18" s="2">
        <f>IFERROR(__xludf.DUMMYFUNCTION("""COMPUTED_VALUE"""),45408.66666666667)</f>
        <v>45408.66667</v>
      </c>
      <c r="K18" s="1">
        <f>IFERROR(__xludf.DUMMYFUNCTION("""COMPUTED_VALUE"""),874.63)</f>
        <v>874.63</v>
      </c>
      <c r="M18" s="2">
        <f>IFERROR(__xludf.DUMMYFUNCTION("""COMPUTED_VALUE"""),45408.66666666667)</f>
        <v>45408.66667</v>
      </c>
      <c r="N18" s="1">
        <f>IFERROR(__xludf.DUMMYFUNCTION("""COMPUTED_VALUE"""),4.8774044E8)</f>
        <v>487740440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IFERROR(__xludf.DUMMYFUNCTION("""COMPUTED_VALUE"""),875.23)</f>
        <v>875.23</v>
      </c>
      <c r="D19" s="2">
        <f>IFERROR(__xludf.DUMMYFUNCTION("""COMPUTED_VALUE"""),45415.66666666667)</f>
        <v>45415.66667</v>
      </c>
      <c r="E19" s="1">
        <f>IFERROR(__xludf.DUMMYFUNCTION("""COMPUTED_VALUE"""),906.9)</f>
        <v>906.9</v>
      </c>
      <c r="G19" s="2">
        <f>IFERROR(__xludf.DUMMYFUNCTION("""COMPUTED_VALUE"""),45415.66666666667)</f>
        <v>45415.66667</v>
      </c>
      <c r="H19" s="1">
        <f>IFERROR(__xludf.DUMMYFUNCTION("""COMPUTED_VALUE"""),872.23)</f>
        <v>872.23</v>
      </c>
      <c r="J19" s="2">
        <f>IFERROR(__xludf.DUMMYFUNCTION("""COMPUTED_VALUE"""),45415.66666666667)</f>
        <v>45415.66667</v>
      </c>
      <c r="K19" s="1">
        <f>IFERROR(__xludf.DUMMYFUNCTION("""COMPUTED_VALUE"""),883.33)</f>
        <v>883.33</v>
      </c>
      <c r="M19" s="2">
        <f>IFERROR(__xludf.DUMMYFUNCTION("""COMPUTED_VALUE"""),45415.66666666667)</f>
        <v>45415.66667</v>
      </c>
      <c r="N19" s="1">
        <f>IFERROR(__xludf.DUMMYFUNCTION("""COMPUTED_VALUE"""),6.12497851E8)</f>
        <v>612497851</v>
      </c>
    </row>
    <row r="20">
      <c r="A20" s="2">
        <f>IFERROR(__xludf.DUMMYFUNCTION("""COMPUTED_VALUE"""),45422.66666666667)</f>
        <v>45422.66667</v>
      </c>
      <c r="B20" s="1">
        <f>IFERROR(__xludf.DUMMYFUNCTION("""COMPUTED_VALUE"""),884.07)</f>
        <v>884.07</v>
      </c>
      <c r="D20" s="2">
        <f>IFERROR(__xludf.DUMMYFUNCTION("""COMPUTED_VALUE"""),45422.66666666667)</f>
        <v>45422.66667</v>
      </c>
      <c r="E20" s="1">
        <f>IFERROR(__xludf.DUMMYFUNCTION("""COMPUTED_VALUE"""),909.37)</f>
        <v>909.37</v>
      </c>
      <c r="G20" s="2">
        <f>IFERROR(__xludf.DUMMYFUNCTION("""COMPUTED_VALUE"""),45422.66666666667)</f>
        <v>45422.66667</v>
      </c>
      <c r="H20" s="1">
        <f>IFERROR(__xludf.DUMMYFUNCTION("""COMPUTED_VALUE"""),884.07)</f>
        <v>884.07</v>
      </c>
      <c r="J20" s="2">
        <f>IFERROR(__xludf.DUMMYFUNCTION("""COMPUTED_VALUE"""),45422.66666666667)</f>
        <v>45422.66667</v>
      </c>
      <c r="K20" s="1">
        <f>IFERROR(__xludf.DUMMYFUNCTION("""COMPUTED_VALUE"""),900.75)</f>
        <v>900.75</v>
      </c>
      <c r="M20" s="2">
        <f>IFERROR(__xludf.DUMMYFUNCTION("""COMPUTED_VALUE"""),45422.66666666667)</f>
        <v>45422.66667</v>
      </c>
      <c r="N20" s="1">
        <f>IFERROR(__xludf.DUMMYFUNCTION("""COMPUTED_VALUE"""),5.22570524E8)</f>
        <v>522570524</v>
      </c>
    </row>
    <row r="21">
      <c r="A21" s="2">
        <f>IFERROR(__xludf.DUMMYFUNCTION("""COMPUTED_VALUE"""),45429.66666666667)</f>
        <v>45429.66667</v>
      </c>
      <c r="B21" s="1">
        <f>IFERROR(__xludf.DUMMYFUNCTION("""COMPUTED_VALUE"""),901.54)</f>
        <v>901.54</v>
      </c>
      <c r="D21" s="2">
        <f>IFERROR(__xludf.DUMMYFUNCTION("""COMPUTED_VALUE"""),45429.66666666667)</f>
        <v>45429.66667</v>
      </c>
      <c r="E21" s="1">
        <f>IFERROR(__xludf.DUMMYFUNCTION("""COMPUTED_VALUE"""),922.32)</f>
        <v>922.32</v>
      </c>
      <c r="G21" s="2">
        <f>IFERROR(__xludf.DUMMYFUNCTION("""COMPUTED_VALUE"""),45429.66666666667)</f>
        <v>45429.66667</v>
      </c>
      <c r="H21" s="1">
        <f>IFERROR(__xludf.DUMMYFUNCTION("""COMPUTED_VALUE"""),897.18)</f>
        <v>897.18</v>
      </c>
      <c r="J21" s="2">
        <f>IFERROR(__xludf.DUMMYFUNCTION("""COMPUTED_VALUE"""),45429.66666666667)</f>
        <v>45429.66667</v>
      </c>
      <c r="K21" s="1">
        <f>IFERROR(__xludf.DUMMYFUNCTION("""COMPUTED_VALUE"""),914.62)</f>
        <v>914.62</v>
      </c>
      <c r="M21" s="2">
        <f>IFERROR(__xludf.DUMMYFUNCTION("""COMPUTED_VALUE"""),45429.66666666667)</f>
        <v>45429.66667</v>
      </c>
      <c r="N21" s="1">
        <f>IFERROR(__xludf.DUMMYFUNCTION("""COMPUTED_VALUE"""),4.35242169E8)</f>
        <v>435242169</v>
      </c>
    </row>
    <row r="22">
      <c r="A22" s="2">
        <f>IFERROR(__xludf.DUMMYFUNCTION("""COMPUTED_VALUE"""),45436.66666666667)</f>
        <v>45436.66667</v>
      </c>
      <c r="B22" s="1">
        <f>IFERROR(__xludf.DUMMYFUNCTION("""COMPUTED_VALUE"""),913.38)</f>
        <v>913.38</v>
      </c>
      <c r="D22" s="2">
        <f>IFERROR(__xludf.DUMMYFUNCTION("""COMPUTED_VALUE"""),45436.66666666667)</f>
        <v>45436.66667</v>
      </c>
      <c r="E22" s="1">
        <f>IFERROR(__xludf.DUMMYFUNCTION("""COMPUTED_VALUE"""),932.27)</f>
        <v>932.27</v>
      </c>
      <c r="G22" s="2">
        <f>IFERROR(__xludf.DUMMYFUNCTION("""COMPUTED_VALUE"""),45436.66666666667)</f>
        <v>45436.66667</v>
      </c>
      <c r="H22" s="1">
        <f>IFERROR(__xludf.DUMMYFUNCTION("""COMPUTED_VALUE"""),908.71)</f>
        <v>908.71</v>
      </c>
      <c r="J22" s="2">
        <f>IFERROR(__xludf.DUMMYFUNCTION("""COMPUTED_VALUE"""),45436.66666666667)</f>
        <v>45436.66667</v>
      </c>
      <c r="K22" s="1">
        <f>IFERROR(__xludf.DUMMYFUNCTION("""COMPUTED_VALUE"""),914.11)</f>
        <v>914.11</v>
      </c>
      <c r="M22" s="2">
        <f>IFERROR(__xludf.DUMMYFUNCTION("""COMPUTED_VALUE"""),45436.66666666667)</f>
        <v>45436.66667</v>
      </c>
      <c r="N22" s="1">
        <f>IFERROR(__xludf.DUMMYFUNCTION("""COMPUTED_VALUE"""),4.18881846E8)</f>
        <v>418881846</v>
      </c>
    </row>
    <row r="23">
      <c r="A23" s="2">
        <f>IFERROR(__xludf.DUMMYFUNCTION("""COMPUTED_VALUE"""),45443.66666666667)</f>
        <v>45443.66667</v>
      </c>
      <c r="B23" s="1">
        <f>IFERROR(__xludf.DUMMYFUNCTION("""COMPUTED_VALUE"""),914.24)</f>
        <v>914.24</v>
      </c>
      <c r="D23" s="2">
        <f>IFERROR(__xludf.DUMMYFUNCTION("""COMPUTED_VALUE"""),45443.66666666667)</f>
        <v>45443.66667</v>
      </c>
      <c r="E23" s="1">
        <f>IFERROR(__xludf.DUMMYFUNCTION("""COMPUTED_VALUE"""),914.48)</f>
        <v>914.48</v>
      </c>
      <c r="G23" s="2">
        <f>IFERROR(__xludf.DUMMYFUNCTION("""COMPUTED_VALUE"""),45443.66666666667)</f>
        <v>45443.66667</v>
      </c>
      <c r="H23" s="1">
        <f>IFERROR(__xludf.DUMMYFUNCTION("""COMPUTED_VALUE"""),898.88)</f>
        <v>898.88</v>
      </c>
      <c r="J23" s="2">
        <f>IFERROR(__xludf.DUMMYFUNCTION("""COMPUTED_VALUE"""),45443.66666666667)</f>
        <v>45443.66667</v>
      </c>
      <c r="K23" s="1">
        <f>IFERROR(__xludf.DUMMYFUNCTION("""COMPUTED_VALUE"""),913.33)</f>
        <v>913.33</v>
      </c>
      <c r="M23" s="2">
        <f>IFERROR(__xludf.DUMMYFUNCTION("""COMPUTED_VALUE"""),45443.66666666667)</f>
        <v>45443.66667</v>
      </c>
      <c r="N23" s="1">
        <f>IFERROR(__xludf.DUMMYFUNCTION("""COMPUTED_VALUE"""),4.45440504E8)</f>
        <v>445440504</v>
      </c>
    </row>
    <row r="24">
      <c r="A24" s="2">
        <f>IFERROR(__xludf.DUMMYFUNCTION("""COMPUTED_VALUE"""),45450.66666666667)</f>
        <v>45450.66667</v>
      </c>
      <c r="B24" s="1">
        <f>IFERROR(__xludf.DUMMYFUNCTION("""COMPUTED_VALUE"""),913.61)</f>
        <v>913.61</v>
      </c>
      <c r="D24" s="2">
        <f>IFERROR(__xludf.DUMMYFUNCTION("""COMPUTED_VALUE"""),45450.66666666667)</f>
        <v>45450.66667</v>
      </c>
      <c r="E24" s="1">
        <f>IFERROR(__xludf.DUMMYFUNCTION("""COMPUTED_VALUE"""),940.08)</f>
        <v>940.08</v>
      </c>
      <c r="G24" s="2">
        <f>IFERROR(__xludf.DUMMYFUNCTION("""COMPUTED_VALUE"""),45450.66666666667)</f>
        <v>45450.66667</v>
      </c>
      <c r="H24" s="1">
        <f>IFERROR(__xludf.DUMMYFUNCTION("""COMPUTED_VALUE"""),913.61)</f>
        <v>913.61</v>
      </c>
      <c r="J24" s="2">
        <f>IFERROR(__xludf.DUMMYFUNCTION("""COMPUTED_VALUE"""),45450.66666666667)</f>
        <v>45450.66667</v>
      </c>
      <c r="K24" s="1">
        <f>IFERROR(__xludf.DUMMYFUNCTION("""COMPUTED_VALUE"""),935.89)</f>
        <v>935.89</v>
      </c>
      <c r="M24" s="2">
        <f>IFERROR(__xludf.DUMMYFUNCTION("""COMPUTED_VALUE"""),45450.66666666667)</f>
        <v>45450.66667</v>
      </c>
      <c r="N24" s="1">
        <f>IFERROR(__xludf.DUMMYFUNCTION("""COMPUTED_VALUE"""),4.11532196E8)</f>
        <v>411532196</v>
      </c>
    </row>
    <row r="25">
      <c r="A25" s="2">
        <f>IFERROR(__xludf.DUMMYFUNCTION("""COMPUTED_VALUE"""),45457.66666666667)</f>
        <v>45457.66667</v>
      </c>
      <c r="B25" s="1">
        <f>IFERROR(__xludf.DUMMYFUNCTION("""COMPUTED_VALUE"""),935.06)</f>
        <v>935.06</v>
      </c>
      <c r="D25" s="2">
        <f>IFERROR(__xludf.DUMMYFUNCTION("""COMPUTED_VALUE"""),45457.66666666667)</f>
        <v>45457.66667</v>
      </c>
      <c r="E25" s="1">
        <f>IFERROR(__xludf.DUMMYFUNCTION("""COMPUTED_VALUE"""),948.52)</f>
        <v>948.52</v>
      </c>
      <c r="G25" s="2">
        <f>IFERROR(__xludf.DUMMYFUNCTION("""COMPUTED_VALUE"""),45457.66666666667)</f>
        <v>45457.66667</v>
      </c>
      <c r="H25" s="1">
        <f>IFERROR(__xludf.DUMMYFUNCTION("""COMPUTED_VALUE"""),931.83)</f>
        <v>931.83</v>
      </c>
      <c r="J25" s="2">
        <f>IFERROR(__xludf.DUMMYFUNCTION("""COMPUTED_VALUE"""),45457.66666666667)</f>
        <v>45457.66667</v>
      </c>
      <c r="K25" s="1">
        <f>IFERROR(__xludf.DUMMYFUNCTION("""COMPUTED_VALUE"""),938.94)</f>
        <v>938.94</v>
      </c>
      <c r="M25" s="2">
        <f>IFERROR(__xludf.DUMMYFUNCTION("""COMPUTED_VALUE"""),45457.66666666667)</f>
        <v>45457.66667</v>
      </c>
      <c r="N25" s="1">
        <f>IFERROR(__xludf.DUMMYFUNCTION("""COMPUTED_VALUE"""),4.20949081E8)</f>
        <v>420949081</v>
      </c>
    </row>
    <row r="26">
      <c r="A26" s="2">
        <f>IFERROR(__xludf.DUMMYFUNCTION("""COMPUTED_VALUE"""),45464.66666666667)</f>
        <v>45464.66667</v>
      </c>
      <c r="B26" s="1">
        <f>IFERROR(__xludf.DUMMYFUNCTION("""COMPUTED_VALUE"""),938.78)</f>
        <v>938.78</v>
      </c>
      <c r="D26" s="2">
        <f>IFERROR(__xludf.DUMMYFUNCTION("""COMPUTED_VALUE"""),45464.66666666667)</f>
        <v>45464.66667</v>
      </c>
      <c r="E26" s="1">
        <f>IFERROR(__xludf.DUMMYFUNCTION("""COMPUTED_VALUE"""),950.38)</f>
        <v>950.38</v>
      </c>
      <c r="G26" s="2">
        <f>IFERROR(__xludf.DUMMYFUNCTION("""COMPUTED_VALUE"""),45464.66666666667)</f>
        <v>45464.66667</v>
      </c>
      <c r="H26" s="1">
        <f>IFERROR(__xludf.DUMMYFUNCTION("""COMPUTED_VALUE"""),933.64)</f>
        <v>933.64</v>
      </c>
      <c r="J26" s="2">
        <f>IFERROR(__xludf.DUMMYFUNCTION("""COMPUTED_VALUE"""),45464.66666666667)</f>
        <v>45464.66667</v>
      </c>
      <c r="K26" s="1">
        <f>IFERROR(__xludf.DUMMYFUNCTION("""COMPUTED_VALUE"""),948.75)</f>
        <v>948.75</v>
      </c>
      <c r="M26" s="2">
        <f>IFERROR(__xludf.DUMMYFUNCTION("""COMPUTED_VALUE"""),45464.66666666667)</f>
        <v>45464.66667</v>
      </c>
      <c r="N26" s="1">
        <f>IFERROR(__xludf.DUMMYFUNCTION("""COMPUTED_VALUE"""),4.40912197E8)</f>
        <v>440912197</v>
      </c>
    </row>
    <row r="27">
      <c r="A27" s="2">
        <f>IFERROR(__xludf.DUMMYFUNCTION("""COMPUTED_VALUE"""),45471.66666666667)</f>
        <v>45471.66667</v>
      </c>
      <c r="B27" s="1">
        <f>IFERROR(__xludf.DUMMYFUNCTION("""COMPUTED_VALUE"""),949.69)</f>
        <v>949.69</v>
      </c>
      <c r="D27" s="2">
        <f>IFERROR(__xludf.DUMMYFUNCTION("""COMPUTED_VALUE"""),45471.66666666667)</f>
        <v>45471.66667</v>
      </c>
      <c r="E27" s="1">
        <f>IFERROR(__xludf.DUMMYFUNCTION("""COMPUTED_VALUE"""),964.93)</f>
        <v>964.93</v>
      </c>
      <c r="G27" s="2">
        <f>IFERROR(__xludf.DUMMYFUNCTION("""COMPUTED_VALUE"""),45471.66666666667)</f>
        <v>45471.66667</v>
      </c>
      <c r="H27" s="1">
        <f>IFERROR(__xludf.DUMMYFUNCTION("""COMPUTED_VALUE"""),945.0)</f>
        <v>945</v>
      </c>
      <c r="J27" s="2">
        <f>IFERROR(__xludf.DUMMYFUNCTION("""COMPUTED_VALUE"""),45471.66666666667)</f>
        <v>45471.66667</v>
      </c>
      <c r="K27" s="1">
        <f>IFERROR(__xludf.DUMMYFUNCTION("""COMPUTED_VALUE"""),945.0)</f>
        <v>945</v>
      </c>
      <c r="M27" s="2">
        <f>IFERROR(__xludf.DUMMYFUNCTION("""COMPUTED_VALUE"""),45471.66666666667)</f>
        <v>45471.66667</v>
      </c>
      <c r="N27" s="1">
        <f>IFERROR(__xludf.DUMMYFUNCTION("""COMPUTED_VALUE"""),5.48502969E8)</f>
        <v>548502969</v>
      </c>
    </row>
    <row r="28">
      <c r="A28" s="2">
        <f>IFERROR(__xludf.DUMMYFUNCTION("""COMPUTED_VALUE"""),45478.66666666667)</f>
        <v>45478.66667</v>
      </c>
      <c r="B28" s="1">
        <f>IFERROR(__xludf.DUMMYFUNCTION("""COMPUTED_VALUE"""),947.39)</f>
        <v>947.39</v>
      </c>
      <c r="D28" s="2">
        <f>IFERROR(__xludf.DUMMYFUNCTION("""COMPUTED_VALUE"""),45478.66666666667)</f>
        <v>45478.66667</v>
      </c>
      <c r="E28" s="1">
        <f>IFERROR(__xludf.DUMMYFUNCTION("""COMPUTED_VALUE"""),960.71)</f>
        <v>960.71</v>
      </c>
      <c r="G28" s="2">
        <f>IFERROR(__xludf.DUMMYFUNCTION("""COMPUTED_VALUE"""),45478.66666666667)</f>
        <v>45478.66667</v>
      </c>
      <c r="H28" s="1">
        <f>IFERROR(__xludf.DUMMYFUNCTION("""COMPUTED_VALUE"""),934.68)</f>
        <v>934.68</v>
      </c>
      <c r="J28" s="2">
        <f>IFERROR(__xludf.DUMMYFUNCTION("""COMPUTED_VALUE"""),45478.66666666667)</f>
        <v>45478.66667</v>
      </c>
      <c r="K28" s="1">
        <f>IFERROR(__xludf.DUMMYFUNCTION("""COMPUTED_VALUE"""),950.87)</f>
        <v>950.87</v>
      </c>
      <c r="M28" s="2">
        <f>IFERROR(__xludf.DUMMYFUNCTION("""COMPUTED_VALUE"""),45478.66666666667)</f>
        <v>45478.66667</v>
      </c>
      <c r="N28" s="1">
        <f>IFERROR(__xludf.DUMMYFUNCTION("""COMPUTED_VALUE"""),2.9072256E8)</f>
        <v>290722560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IFERROR(__xludf.DUMMYFUNCTION("""COMPUTED_VALUE"""),951.17)</f>
        <v>951.17</v>
      </c>
      <c r="D29" s="2">
        <f>IFERROR(__xludf.DUMMYFUNCTION("""COMPUTED_VALUE"""),45485.66666666667)</f>
        <v>45485.66667</v>
      </c>
      <c r="E29" s="1">
        <f>IFERROR(__xludf.DUMMYFUNCTION("""COMPUTED_VALUE"""),981.42)</f>
        <v>981.42</v>
      </c>
      <c r="G29" s="2">
        <f>IFERROR(__xludf.DUMMYFUNCTION("""COMPUTED_VALUE"""),45485.66666666667)</f>
        <v>45485.66667</v>
      </c>
      <c r="H29" s="1">
        <f>IFERROR(__xludf.DUMMYFUNCTION("""COMPUTED_VALUE"""),948.07)</f>
        <v>948.07</v>
      </c>
      <c r="J29" s="2">
        <f>IFERROR(__xludf.DUMMYFUNCTION("""COMPUTED_VALUE"""),45485.66666666667)</f>
        <v>45485.66667</v>
      </c>
      <c r="K29" s="1">
        <f>IFERROR(__xludf.DUMMYFUNCTION("""COMPUTED_VALUE"""),977.23)</f>
        <v>977.23</v>
      </c>
      <c r="M29" s="2">
        <f>IFERROR(__xludf.DUMMYFUNCTION("""COMPUTED_VALUE"""),45485.66666666667)</f>
        <v>45485.66667</v>
      </c>
      <c r="N29" s="1">
        <f>IFERROR(__xludf.DUMMYFUNCTION("""COMPUTED_VALUE"""),4.29704694E8)</f>
        <v>429704694</v>
      </c>
    </row>
    <row r="30">
      <c r="A30" s="2">
        <f>IFERROR(__xludf.DUMMYFUNCTION("""COMPUTED_VALUE"""),45492.66666666667)</f>
        <v>45492.66667</v>
      </c>
      <c r="B30" s="1">
        <f>IFERROR(__xludf.DUMMYFUNCTION("""COMPUTED_VALUE"""),977.3)</f>
        <v>977.3</v>
      </c>
      <c r="D30" s="2">
        <f>IFERROR(__xludf.DUMMYFUNCTION("""COMPUTED_VALUE"""),45492.66666666667)</f>
        <v>45492.66667</v>
      </c>
      <c r="E30" s="1">
        <f>IFERROR(__xludf.DUMMYFUNCTION("""COMPUTED_VALUE"""),984.38)</f>
        <v>984.38</v>
      </c>
      <c r="G30" s="2">
        <f>IFERROR(__xludf.DUMMYFUNCTION("""COMPUTED_VALUE"""),45492.66666666667)</f>
        <v>45492.66667</v>
      </c>
      <c r="H30" s="1">
        <f>IFERROR(__xludf.DUMMYFUNCTION("""COMPUTED_VALUE"""),938.65)</f>
        <v>938.65</v>
      </c>
      <c r="J30" s="2">
        <f>IFERROR(__xludf.DUMMYFUNCTION("""COMPUTED_VALUE"""),45492.66666666667)</f>
        <v>45492.66667</v>
      </c>
      <c r="K30" s="1">
        <f>IFERROR(__xludf.DUMMYFUNCTION("""COMPUTED_VALUE"""),947.84)</f>
        <v>947.84</v>
      </c>
      <c r="M30" s="2">
        <f>IFERROR(__xludf.DUMMYFUNCTION("""COMPUTED_VALUE"""),45492.66666666667)</f>
        <v>45492.66667</v>
      </c>
      <c r="N30" s="1">
        <f>IFERROR(__xludf.DUMMYFUNCTION("""COMPUTED_VALUE"""),4.80852129E8)</f>
        <v>480852129</v>
      </c>
    </row>
    <row r="31">
      <c r="A31" s="2">
        <f>IFERROR(__xludf.DUMMYFUNCTION("""COMPUTED_VALUE"""),45499.66666666667)</f>
        <v>45499.66667</v>
      </c>
      <c r="B31" s="1">
        <f>IFERROR(__xludf.DUMMYFUNCTION("""COMPUTED_VALUE"""),948.49)</f>
        <v>948.49</v>
      </c>
      <c r="D31" s="2">
        <f>IFERROR(__xludf.DUMMYFUNCTION("""COMPUTED_VALUE"""),45499.66666666667)</f>
        <v>45499.66667</v>
      </c>
      <c r="E31" s="1">
        <f>IFERROR(__xludf.DUMMYFUNCTION("""COMPUTED_VALUE"""),955.39)</f>
        <v>955.39</v>
      </c>
      <c r="G31" s="2">
        <f>IFERROR(__xludf.DUMMYFUNCTION("""COMPUTED_VALUE"""),45499.66666666667)</f>
        <v>45499.66667</v>
      </c>
      <c r="H31" s="1">
        <f>IFERROR(__xludf.DUMMYFUNCTION("""COMPUTED_VALUE"""),939.62)</f>
        <v>939.62</v>
      </c>
      <c r="J31" s="2">
        <f>IFERROR(__xludf.DUMMYFUNCTION("""COMPUTED_VALUE"""),45499.66666666667)</f>
        <v>45499.66667</v>
      </c>
      <c r="K31" s="1">
        <f>IFERROR(__xludf.DUMMYFUNCTION("""COMPUTED_VALUE"""),944.11)</f>
        <v>944.11</v>
      </c>
      <c r="M31" s="2">
        <f>IFERROR(__xludf.DUMMYFUNCTION("""COMPUTED_VALUE"""),45499.66666666667)</f>
        <v>45499.66667</v>
      </c>
      <c r="N31" s="1">
        <f>IFERROR(__xludf.DUMMYFUNCTION("""COMPUTED_VALUE"""),4.63066255E8)</f>
        <v>463066255</v>
      </c>
    </row>
    <row r="32">
      <c r="A32" s="2">
        <f>IFERROR(__xludf.DUMMYFUNCTION("""COMPUTED_VALUE"""),45506.66666666667)</f>
        <v>45506.66667</v>
      </c>
      <c r="B32" s="1">
        <f>IFERROR(__xludf.DUMMYFUNCTION("""COMPUTED_VALUE"""),943.65)</f>
        <v>943.65</v>
      </c>
      <c r="D32" s="2">
        <f>IFERROR(__xludf.DUMMYFUNCTION("""COMPUTED_VALUE"""),45506.66666666667)</f>
        <v>45506.66667</v>
      </c>
      <c r="E32" s="1">
        <f>IFERROR(__xludf.DUMMYFUNCTION("""COMPUTED_VALUE"""),952.7)</f>
        <v>952.7</v>
      </c>
      <c r="G32" s="2">
        <f>IFERROR(__xludf.DUMMYFUNCTION("""COMPUTED_VALUE"""),45506.66666666667)</f>
        <v>45506.66667</v>
      </c>
      <c r="H32" s="1">
        <f>IFERROR(__xludf.DUMMYFUNCTION("""COMPUTED_VALUE"""),911.56)</f>
        <v>911.56</v>
      </c>
      <c r="J32" s="2">
        <f>IFERROR(__xludf.DUMMYFUNCTION("""COMPUTED_VALUE"""),45506.66666666667)</f>
        <v>45506.66667</v>
      </c>
      <c r="K32" s="1">
        <f>IFERROR(__xludf.DUMMYFUNCTION("""COMPUTED_VALUE"""),931.83)</f>
        <v>931.83</v>
      </c>
      <c r="M32" s="2">
        <f>IFERROR(__xludf.DUMMYFUNCTION("""COMPUTED_VALUE"""),45506.66666666667)</f>
        <v>45506.66667</v>
      </c>
      <c r="N32" s="1">
        <f>IFERROR(__xludf.DUMMYFUNCTION("""COMPUTED_VALUE"""),6.33784743E8)</f>
        <v>633784743</v>
      </c>
    </row>
    <row r="33">
      <c r="A33" s="2">
        <f>IFERROR(__xludf.DUMMYFUNCTION("""COMPUTED_VALUE"""),45513.66666666667)</f>
        <v>45513.66667</v>
      </c>
      <c r="B33" s="1">
        <f>IFERROR(__xludf.DUMMYFUNCTION("""COMPUTED_VALUE"""),926.24)</f>
        <v>926.24</v>
      </c>
      <c r="D33" s="2">
        <f>IFERROR(__xludf.DUMMYFUNCTION("""COMPUTED_VALUE"""),45513.66666666667)</f>
        <v>45513.66667</v>
      </c>
      <c r="E33" s="1">
        <f>IFERROR(__xludf.DUMMYFUNCTION("""COMPUTED_VALUE"""),962.78)</f>
        <v>962.78</v>
      </c>
      <c r="G33" s="2">
        <f>IFERROR(__xludf.DUMMYFUNCTION("""COMPUTED_VALUE"""),45513.66666666667)</f>
        <v>45513.66667</v>
      </c>
      <c r="H33" s="1">
        <f>IFERROR(__xludf.DUMMYFUNCTION("""COMPUTED_VALUE"""),894.88)</f>
        <v>894.88</v>
      </c>
      <c r="J33" s="2">
        <f>IFERROR(__xludf.DUMMYFUNCTION("""COMPUTED_VALUE"""),45513.66666666667)</f>
        <v>45513.66667</v>
      </c>
      <c r="K33" s="1">
        <f>IFERROR(__xludf.DUMMYFUNCTION("""COMPUTED_VALUE"""),956.35)</f>
        <v>956.35</v>
      </c>
      <c r="M33" s="2">
        <f>IFERROR(__xludf.DUMMYFUNCTION("""COMPUTED_VALUE"""),45513.66666666667)</f>
        <v>45513.66667</v>
      </c>
      <c r="N33" s="1">
        <f>IFERROR(__xludf.DUMMYFUNCTION("""COMPUTED_VALUE"""),5.07473551E8)</f>
        <v>507473551</v>
      </c>
    </row>
    <row r="34">
      <c r="A34" s="2">
        <f>IFERROR(__xludf.DUMMYFUNCTION("""COMPUTED_VALUE"""),45520.66666666667)</f>
        <v>45520.66667</v>
      </c>
      <c r="B34" s="1">
        <f>IFERROR(__xludf.DUMMYFUNCTION("""COMPUTED_VALUE"""),956.41)</f>
        <v>956.41</v>
      </c>
      <c r="D34" s="2">
        <f>IFERROR(__xludf.DUMMYFUNCTION("""COMPUTED_VALUE"""),45520.66666666667)</f>
        <v>45520.66667</v>
      </c>
      <c r="E34" s="1">
        <f>IFERROR(__xludf.DUMMYFUNCTION("""COMPUTED_VALUE"""),976.39)</f>
        <v>976.39</v>
      </c>
      <c r="G34" s="2">
        <f>IFERROR(__xludf.DUMMYFUNCTION("""COMPUTED_VALUE"""),45520.66666666667)</f>
        <v>45520.66667</v>
      </c>
      <c r="H34" s="1">
        <f>IFERROR(__xludf.DUMMYFUNCTION("""COMPUTED_VALUE"""),948.93)</f>
        <v>948.93</v>
      </c>
      <c r="J34" s="2">
        <f>IFERROR(__xludf.DUMMYFUNCTION("""COMPUTED_VALUE"""),45520.66666666667)</f>
        <v>45520.66667</v>
      </c>
      <c r="K34" s="1">
        <f>IFERROR(__xludf.DUMMYFUNCTION("""COMPUTED_VALUE"""),968.86)</f>
        <v>968.86</v>
      </c>
      <c r="M34" s="2">
        <f>IFERROR(__xludf.DUMMYFUNCTION("""COMPUTED_VALUE"""),45520.66666666667)</f>
        <v>45520.66667</v>
      </c>
      <c r="N34" s="1">
        <f>IFERROR(__xludf.DUMMYFUNCTION("""COMPUTED_VALUE"""),4.44197234E8)</f>
        <v>444197234</v>
      </c>
    </row>
    <row r="35">
      <c r="A35" s="2">
        <f>IFERROR(__xludf.DUMMYFUNCTION("""COMPUTED_VALUE"""),45527.66666666667)</f>
        <v>45527.66667</v>
      </c>
      <c r="B35" s="1">
        <f>IFERROR(__xludf.DUMMYFUNCTION("""COMPUTED_VALUE"""),969.0)</f>
        <v>969</v>
      </c>
      <c r="D35" s="2">
        <f>IFERROR(__xludf.DUMMYFUNCTION("""COMPUTED_VALUE"""),45527.66666666667)</f>
        <v>45527.66667</v>
      </c>
      <c r="E35" s="1">
        <f>IFERROR(__xludf.DUMMYFUNCTION("""COMPUTED_VALUE"""),996.08)</f>
        <v>996.08</v>
      </c>
      <c r="G35" s="2">
        <f>IFERROR(__xludf.DUMMYFUNCTION("""COMPUTED_VALUE"""),45527.66666666667)</f>
        <v>45527.66667</v>
      </c>
      <c r="H35" s="1">
        <f>IFERROR(__xludf.DUMMYFUNCTION("""COMPUTED_VALUE"""),967.24)</f>
        <v>967.24</v>
      </c>
      <c r="J35" s="2">
        <f>IFERROR(__xludf.DUMMYFUNCTION("""COMPUTED_VALUE"""),45527.66666666667)</f>
        <v>45527.66667</v>
      </c>
      <c r="K35" s="1">
        <f>IFERROR(__xludf.DUMMYFUNCTION("""COMPUTED_VALUE"""),992.57)</f>
        <v>992.57</v>
      </c>
      <c r="M35" s="2">
        <f>IFERROR(__xludf.DUMMYFUNCTION("""COMPUTED_VALUE"""),45527.66666666667)</f>
        <v>45527.66667</v>
      </c>
      <c r="N35" s="1">
        <f>IFERROR(__xludf.DUMMYFUNCTION("""COMPUTED_VALUE"""),3.21748876E8)</f>
        <v>321748876</v>
      </c>
    </row>
    <row r="36">
      <c r="A36" s="2">
        <f>IFERROR(__xludf.DUMMYFUNCTION("""COMPUTED_VALUE"""),45534.66666666667)</f>
        <v>45534.66667</v>
      </c>
      <c r="B36" s="1">
        <f>IFERROR(__xludf.DUMMYFUNCTION("""COMPUTED_VALUE"""),991.26)</f>
        <v>991.26</v>
      </c>
      <c r="D36" s="2">
        <f>IFERROR(__xludf.DUMMYFUNCTION("""COMPUTED_VALUE"""),45534.66666666667)</f>
        <v>45534.66667</v>
      </c>
      <c r="E36" s="1">
        <f>IFERROR(__xludf.DUMMYFUNCTION("""COMPUTED_VALUE"""),1004.62)</f>
        <v>1004.62</v>
      </c>
      <c r="G36" s="2">
        <f>IFERROR(__xludf.DUMMYFUNCTION("""COMPUTED_VALUE"""),45534.66666666667)</f>
        <v>45534.66667</v>
      </c>
      <c r="H36" s="1">
        <f>IFERROR(__xludf.DUMMYFUNCTION("""COMPUTED_VALUE"""),987.59)</f>
        <v>987.59</v>
      </c>
      <c r="J36" s="2">
        <f>IFERROR(__xludf.DUMMYFUNCTION("""COMPUTED_VALUE"""),45534.66666666667)</f>
        <v>45534.66667</v>
      </c>
      <c r="K36" s="1">
        <f>IFERROR(__xludf.DUMMYFUNCTION("""COMPUTED_VALUE"""),1004.2)</f>
        <v>1004.2</v>
      </c>
      <c r="M36" s="2">
        <f>IFERROR(__xludf.DUMMYFUNCTION("""COMPUTED_VALUE"""),45534.66666666667)</f>
        <v>45534.66667</v>
      </c>
      <c r="N36" s="1">
        <f>IFERROR(__xludf.DUMMYFUNCTION("""COMPUTED_VALUE"""),3.08301547E8)</f>
        <v>308301547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IFERROR(__xludf.DUMMYFUNCTION("""COMPUTED_VALUE"""),1002.47)</f>
        <v>1002.47</v>
      </c>
      <c r="D37" s="2">
        <f>IFERROR(__xludf.DUMMYFUNCTION("""COMPUTED_VALUE"""),45541.66666666667)</f>
        <v>45541.66667</v>
      </c>
      <c r="E37" s="1">
        <f>IFERROR(__xludf.DUMMYFUNCTION("""COMPUTED_VALUE"""),1006.37)</f>
        <v>1006.37</v>
      </c>
      <c r="G37" s="2">
        <f>IFERROR(__xludf.DUMMYFUNCTION("""COMPUTED_VALUE"""),45541.66666666667)</f>
        <v>45541.66667</v>
      </c>
      <c r="H37" s="1">
        <f>IFERROR(__xludf.DUMMYFUNCTION("""COMPUTED_VALUE"""),970.8)</f>
        <v>970.8</v>
      </c>
      <c r="J37" s="2">
        <f>IFERROR(__xludf.DUMMYFUNCTION("""COMPUTED_VALUE"""),45541.66666666667)</f>
        <v>45541.66667</v>
      </c>
      <c r="K37" s="1">
        <f>IFERROR(__xludf.DUMMYFUNCTION("""COMPUTED_VALUE"""),974.23)</f>
        <v>974.23</v>
      </c>
      <c r="M37" s="2">
        <f>IFERROR(__xludf.DUMMYFUNCTION("""COMPUTED_VALUE"""),45541.66666666667)</f>
        <v>45541.66667</v>
      </c>
      <c r="N37" s="1">
        <f>IFERROR(__xludf.DUMMYFUNCTION("""COMPUTED_VALUE"""),3.15697632E8)</f>
        <v>315697632</v>
      </c>
    </row>
    <row r="38">
      <c r="A38" s="2">
        <f>IFERROR(__xludf.DUMMYFUNCTION("""COMPUTED_VALUE"""),45548.66666666667)</f>
        <v>45548.66667</v>
      </c>
      <c r="B38" s="1">
        <f>IFERROR(__xludf.DUMMYFUNCTION("""COMPUTED_VALUE"""),975.19)</f>
        <v>975.19</v>
      </c>
      <c r="D38" s="2">
        <f>IFERROR(__xludf.DUMMYFUNCTION("""COMPUTED_VALUE"""),45548.66666666667)</f>
        <v>45548.66667</v>
      </c>
      <c r="E38" s="1">
        <f>IFERROR(__xludf.DUMMYFUNCTION("""COMPUTED_VALUE"""),991.02)</f>
        <v>991.02</v>
      </c>
      <c r="G38" s="2">
        <f>IFERROR(__xludf.DUMMYFUNCTION("""COMPUTED_VALUE"""),45548.66666666667)</f>
        <v>45548.66667</v>
      </c>
      <c r="H38" s="1">
        <f>IFERROR(__xludf.DUMMYFUNCTION("""COMPUTED_VALUE"""),968.2)</f>
        <v>968.2</v>
      </c>
      <c r="J38" s="2">
        <f>IFERROR(__xludf.DUMMYFUNCTION("""COMPUTED_VALUE"""),45548.66666666667)</f>
        <v>45548.66667</v>
      </c>
      <c r="K38" s="1">
        <f>IFERROR(__xludf.DUMMYFUNCTION("""COMPUTED_VALUE"""),984.96)</f>
        <v>984.96</v>
      </c>
      <c r="M38" s="2">
        <f>IFERROR(__xludf.DUMMYFUNCTION("""COMPUTED_VALUE"""),45548.66666666667)</f>
        <v>45548.66667</v>
      </c>
      <c r="N38" s="1">
        <f>IFERROR(__xludf.DUMMYFUNCTION("""COMPUTED_VALUE"""),3.86279181E8)</f>
        <v>386279181</v>
      </c>
    </row>
    <row r="39">
      <c r="A39" s="2">
        <f>IFERROR(__xludf.DUMMYFUNCTION("""COMPUTED_VALUE"""),45555.66666666667)</f>
        <v>45555.66667</v>
      </c>
      <c r="B39" s="1">
        <f>IFERROR(__xludf.DUMMYFUNCTION("""COMPUTED_VALUE"""),986.82)</f>
        <v>986.82</v>
      </c>
      <c r="D39" s="2">
        <f>IFERROR(__xludf.DUMMYFUNCTION("""COMPUTED_VALUE"""),45555.66666666667)</f>
        <v>45555.66667</v>
      </c>
      <c r="E39" s="1">
        <f>IFERROR(__xludf.DUMMYFUNCTION("""COMPUTED_VALUE"""),995.53)</f>
        <v>995.53</v>
      </c>
      <c r="G39" s="2">
        <f>IFERROR(__xludf.DUMMYFUNCTION("""COMPUTED_VALUE"""),45555.66666666667)</f>
        <v>45555.66667</v>
      </c>
      <c r="H39" s="1">
        <f>IFERROR(__xludf.DUMMYFUNCTION("""COMPUTED_VALUE"""),979.94)</f>
        <v>979.94</v>
      </c>
      <c r="J39" s="2">
        <f>IFERROR(__xludf.DUMMYFUNCTION("""COMPUTED_VALUE"""),45555.66666666667)</f>
        <v>45555.66667</v>
      </c>
      <c r="K39" s="1">
        <f>IFERROR(__xludf.DUMMYFUNCTION("""COMPUTED_VALUE"""),984.78)</f>
        <v>984.78</v>
      </c>
      <c r="M39" s="2">
        <f>IFERROR(__xludf.DUMMYFUNCTION("""COMPUTED_VALUE"""),45555.66666666667)</f>
        <v>45555.66667</v>
      </c>
      <c r="N39" s="1">
        <f>IFERROR(__xludf.DUMMYFUNCTION("""COMPUTED_VALUE"""),5.06204511E8)</f>
        <v>506204511</v>
      </c>
    </row>
    <row r="40">
      <c r="A40" s="2">
        <f>IFERROR(__xludf.DUMMYFUNCTION("""COMPUTED_VALUE"""),45562.66666666667)</f>
        <v>45562.66667</v>
      </c>
      <c r="B40" s="1">
        <f>IFERROR(__xludf.DUMMYFUNCTION("""COMPUTED_VALUE"""),985.0)</f>
        <v>985</v>
      </c>
      <c r="D40" s="2">
        <f>IFERROR(__xludf.DUMMYFUNCTION("""COMPUTED_VALUE"""),45562.66666666667)</f>
        <v>45562.66667</v>
      </c>
      <c r="E40" s="1">
        <f>IFERROR(__xludf.DUMMYFUNCTION("""COMPUTED_VALUE"""),990.55)</f>
        <v>990.55</v>
      </c>
      <c r="G40" s="2">
        <f>IFERROR(__xludf.DUMMYFUNCTION("""COMPUTED_VALUE"""),45562.66666666667)</f>
        <v>45562.66667</v>
      </c>
      <c r="H40" s="1">
        <f>IFERROR(__xludf.DUMMYFUNCTION("""COMPUTED_VALUE"""),958.68)</f>
        <v>958.68</v>
      </c>
      <c r="J40" s="2">
        <f>IFERROR(__xludf.DUMMYFUNCTION("""COMPUTED_VALUE"""),45562.66666666667)</f>
        <v>45562.66667</v>
      </c>
      <c r="K40" s="1">
        <f>IFERROR(__xludf.DUMMYFUNCTION("""COMPUTED_VALUE"""),959.15)</f>
        <v>959.15</v>
      </c>
      <c r="M40" s="2">
        <f>IFERROR(__xludf.DUMMYFUNCTION("""COMPUTED_VALUE"""),45562.66666666667)</f>
        <v>45562.66667</v>
      </c>
      <c r="N40" s="1">
        <f>IFERROR(__xludf.DUMMYFUNCTION("""COMPUTED_VALUE"""),4.32478759E8)</f>
        <v>432478759</v>
      </c>
    </row>
    <row r="41">
      <c r="A41" s="2">
        <f>IFERROR(__xludf.DUMMYFUNCTION("""COMPUTED_VALUE"""),45569.66666666667)</f>
        <v>45569.66667</v>
      </c>
      <c r="B41" s="1">
        <f>IFERROR(__xludf.DUMMYFUNCTION("""COMPUTED_VALUE"""),959.82)</f>
        <v>959.82</v>
      </c>
      <c r="D41" s="2">
        <f>IFERROR(__xludf.DUMMYFUNCTION("""COMPUTED_VALUE"""),45569.66666666667)</f>
        <v>45569.66667</v>
      </c>
      <c r="E41" s="1">
        <f>IFERROR(__xludf.DUMMYFUNCTION("""COMPUTED_VALUE"""),967.52)</f>
        <v>967.52</v>
      </c>
      <c r="G41" s="2">
        <f>IFERROR(__xludf.DUMMYFUNCTION("""COMPUTED_VALUE"""),45569.66666666667)</f>
        <v>45569.66667</v>
      </c>
      <c r="H41" s="1">
        <f>IFERROR(__xludf.DUMMYFUNCTION("""COMPUTED_VALUE"""),949.46)</f>
        <v>949.46</v>
      </c>
      <c r="J41" s="2">
        <f>IFERROR(__xludf.DUMMYFUNCTION("""COMPUTED_VALUE"""),45569.66666666667)</f>
        <v>45569.66667</v>
      </c>
      <c r="K41" s="1">
        <f>IFERROR(__xludf.DUMMYFUNCTION("""COMPUTED_VALUE"""),956.76)</f>
        <v>956.76</v>
      </c>
      <c r="M41" s="2">
        <f>IFERROR(__xludf.DUMMYFUNCTION("""COMPUTED_VALUE"""),45569.66666666667)</f>
        <v>45569.66667</v>
      </c>
      <c r="N41" s="1">
        <f>IFERROR(__xludf.DUMMYFUNCTION("""COMPUTED_VALUE"""),3.96635024E8)</f>
        <v>396635024</v>
      </c>
    </row>
    <row r="42">
      <c r="A42" s="2">
        <f>IFERROR(__xludf.DUMMYFUNCTION("""COMPUTED_VALUE"""),45576.66666666667)</f>
        <v>45576.66667</v>
      </c>
      <c r="B42" s="1">
        <f>IFERROR(__xludf.DUMMYFUNCTION("""COMPUTED_VALUE"""),959.17)</f>
        <v>959.17</v>
      </c>
      <c r="D42" s="2">
        <f>IFERROR(__xludf.DUMMYFUNCTION("""COMPUTED_VALUE"""),45576.66666666667)</f>
        <v>45576.66667</v>
      </c>
      <c r="E42" s="1">
        <f>IFERROR(__xludf.DUMMYFUNCTION("""COMPUTED_VALUE"""),976.93)</f>
        <v>976.93</v>
      </c>
      <c r="G42" s="2">
        <f>IFERROR(__xludf.DUMMYFUNCTION("""COMPUTED_VALUE"""),45576.66666666667)</f>
        <v>45576.66667</v>
      </c>
      <c r="H42" s="1">
        <f>IFERROR(__xludf.DUMMYFUNCTION("""COMPUTED_VALUE"""),957.34)</f>
        <v>957.34</v>
      </c>
      <c r="J42" s="2">
        <f>IFERROR(__xludf.DUMMYFUNCTION("""COMPUTED_VALUE"""),45576.66666666667)</f>
        <v>45576.66667</v>
      </c>
      <c r="K42" s="1">
        <f>IFERROR(__xludf.DUMMYFUNCTION("""COMPUTED_VALUE"""),976.93)</f>
        <v>976.93</v>
      </c>
      <c r="M42" s="2">
        <f>IFERROR(__xludf.DUMMYFUNCTION("""COMPUTED_VALUE"""),45576.66666666667)</f>
        <v>45576.66667</v>
      </c>
      <c r="N42" s="1">
        <f>IFERROR(__xludf.DUMMYFUNCTION("""COMPUTED_VALUE"""),3.90083718E8)</f>
        <v>390083718</v>
      </c>
    </row>
    <row r="43">
      <c r="A43" s="2">
        <f>IFERROR(__xludf.DUMMYFUNCTION("""COMPUTED_VALUE"""),45583.66666666667)</f>
        <v>45583.66667</v>
      </c>
      <c r="B43" s="1">
        <f>IFERROR(__xludf.DUMMYFUNCTION("""COMPUTED_VALUE"""),976.84)</f>
        <v>976.84</v>
      </c>
      <c r="D43" s="2">
        <f>IFERROR(__xludf.DUMMYFUNCTION("""COMPUTED_VALUE"""),45583.66666666667)</f>
        <v>45583.66667</v>
      </c>
      <c r="E43" s="1">
        <f>IFERROR(__xludf.DUMMYFUNCTION("""COMPUTED_VALUE"""),982.74)</f>
        <v>982.74</v>
      </c>
      <c r="G43" s="2">
        <f>IFERROR(__xludf.DUMMYFUNCTION("""COMPUTED_VALUE"""),45583.66666666667)</f>
        <v>45583.66667</v>
      </c>
      <c r="H43" s="1">
        <f>IFERROR(__xludf.DUMMYFUNCTION("""COMPUTED_VALUE"""),968.19)</f>
        <v>968.19</v>
      </c>
      <c r="J43" s="2">
        <f>IFERROR(__xludf.DUMMYFUNCTION("""COMPUTED_VALUE"""),45583.66666666667)</f>
        <v>45583.66667</v>
      </c>
      <c r="K43" s="1">
        <f>IFERROR(__xludf.DUMMYFUNCTION("""COMPUTED_VALUE"""),976.57)</f>
        <v>976.57</v>
      </c>
      <c r="M43" s="2">
        <f>IFERROR(__xludf.DUMMYFUNCTION("""COMPUTED_VALUE"""),45583.66666666667)</f>
        <v>45583.66667</v>
      </c>
      <c r="N43" s="1">
        <f>IFERROR(__xludf.DUMMYFUNCTION("""COMPUTED_VALUE"""),3.50420169E8)</f>
        <v>350420169</v>
      </c>
    </row>
    <row r="44">
      <c r="A44" s="2">
        <f>IFERROR(__xludf.DUMMYFUNCTION("""COMPUTED_VALUE"""),45590.66666666667)</f>
        <v>45590.66667</v>
      </c>
      <c r="B44" s="1">
        <f>IFERROR(__xludf.DUMMYFUNCTION("""COMPUTED_VALUE"""),976.12)</f>
        <v>976.12</v>
      </c>
      <c r="D44" s="2">
        <f>IFERROR(__xludf.DUMMYFUNCTION("""COMPUTED_VALUE"""),45590.66666666667)</f>
        <v>45590.66667</v>
      </c>
      <c r="E44" s="1">
        <f>IFERROR(__xludf.DUMMYFUNCTION("""COMPUTED_VALUE"""),976.68)</f>
        <v>976.68</v>
      </c>
      <c r="G44" s="2">
        <f>IFERROR(__xludf.DUMMYFUNCTION("""COMPUTED_VALUE"""),45590.66666666667)</f>
        <v>45590.66667</v>
      </c>
      <c r="H44" s="1">
        <f>IFERROR(__xludf.DUMMYFUNCTION("""COMPUTED_VALUE"""),944.28)</f>
        <v>944.28</v>
      </c>
      <c r="J44" s="2">
        <f>IFERROR(__xludf.DUMMYFUNCTION("""COMPUTED_VALUE"""),45590.66666666667)</f>
        <v>45590.66667</v>
      </c>
      <c r="K44" s="1">
        <f>IFERROR(__xludf.DUMMYFUNCTION("""COMPUTED_VALUE"""),945.97)</f>
        <v>945.97</v>
      </c>
      <c r="M44" s="2">
        <f>IFERROR(__xludf.DUMMYFUNCTION("""COMPUTED_VALUE"""),45590.66666666667)</f>
        <v>45590.66667</v>
      </c>
      <c r="N44" s="1">
        <f>IFERROR(__xludf.DUMMYFUNCTION("""COMPUTED_VALUE"""),3.41124808E8)</f>
        <v>341124808</v>
      </c>
    </row>
    <row r="45">
      <c r="A45" s="2">
        <f>IFERROR(__xludf.DUMMYFUNCTION("""COMPUTED_VALUE"""),45597.66666666667)</f>
        <v>45597.66667</v>
      </c>
      <c r="B45" s="1">
        <f>IFERROR(__xludf.DUMMYFUNCTION("""COMPUTED_VALUE"""),948.05)</f>
        <v>948.05</v>
      </c>
      <c r="D45" s="2">
        <f>IFERROR(__xludf.DUMMYFUNCTION("""COMPUTED_VALUE"""),45597.66666666667)</f>
        <v>45597.66667</v>
      </c>
      <c r="E45" s="1">
        <f>IFERROR(__xludf.DUMMYFUNCTION("""COMPUTED_VALUE"""),957.61)</f>
        <v>957.61</v>
      </c>
      <c r="G45" s="2">
        <f>IFERROR(__xludf.DUMMYFUNCTION("""COMPUTED_VALUE"""),45597.66666666667)</f>
        <v>45597.66667</v>
      </c>
      <c r="H45" s="1">
        <f>IFERROR(__xludf.DUMMYFUNCTION("""COMPUTED_VALUE"""),893.6)</f>
        <v>893.6</v>
      </c>
      <c r="J45" s="2">
        <f>IFERROR(__xludf.DUMMYFUNCTION("""COMPUTED_VALUE"""),45597.66666666667)</f>
        <v>45597.66667</v>
      </c>
      <c r="K45" s="1">
        <f>IFERROR(__xludf.DUMMYFUNCTION("""COMPUTED_VALUE"""),913.92)</f>
        <v>913.92</v>
      </c>
      <c r="M45" s="2">
        <f>IFERROR(__xludf.DUMMYFUNCTION("""COMPUTED_VALUE"""),45597.66666666667)</f>
        <v>45597.66667</v>
      </c>
      <c r="N45" s="1">
        <f>IFERROR(__xludf.DUMMYFUNCTION("""COMPUTED_VALUE"""),5.51095385E8)</f>
        <v>551095385</v>
      </c>
    </row>
    <row r="46">
      <c r="A46" s="2">
        <f>IFERROR(__xludf.DUMMYFUNCTION("""COMPUTED_VALUE"""),45604.66666666667)</f>
        <v>45604.66667</v>
      </c>
      <c r="B46" s="1">
        <f>IFERROR(__xludf.DUMMYFUNCTION("""COMPUTED_VALUE"""),907.76)</f>
        <v>907.76</v>
      </c>
      <c r="D46" s="2">
        <f>IFERROR(__xludf.DUMMYFUNCTION("""COMPUTED_VALUE"""),45604.66666666667)</f>
        <v>45604.66667</v>
      </c>
      <c r="E46" s="1">
        <f>IFERROR(__xludf.DUMMYFUNCTION("""COMPUTED_VALUE"""),918.85)</f>
        <v>918.85</v>
      </c>
      <c r="G46" s="2">
        <f>IFERROR(__xludf.DUMMYFUNCTION("""COMPUTED_VALUE"""),45604.66666666667)</f>
        <v>45604.66667</v>
      </c>
      <c r="H46" s="1">
        <f>IFERROR(__xludf.DUMMYFUNCTION("""COMPUTED_VALUE"""),885.32)</f>
        <v>885.32</v>
      </c>
      <c r="J46" s="2">
        <f>IFERROR(__xludf.DUMMYFUNCTION("""COMPUTED_VALUE"""),45604.66666666667)</f>
        <v>45604.66667</v>
      </c>
      <c r="K46" s="1">
        <f>IFERROR(__xludf.DUMMYFUNCTION("""COMPUTED_VALUE"""),910.61)</f>
        <v>910.61</v>
      </c>
      <c r="M46" s="2">
        <f>IFERROR(__xludf.DUMMYFUNCTION("""COMPUTED_VALUE"""),45604.66666666667)</f>
        <v>45604.66667</v>
      </c>
      <c r="N46" s="1">
        <f>IFERROR(__xludf.DUMMYFUNCTION("""COMPUTED_VALUE"""),5.87868369E8)</f>
        <v>587868369</v>
      </c>
    </row>
    <row r="47">
      <c r="A47" s="2">
        <f>IFERROR(__xludf.DUMMYFUNCTION("""COMPUTED_VALUE"""),45611.66666666667)</f>
        <v>45611.66667</v>
      </c>
      <c r="B47" s="1">
        <f>IFERROR(__xludf.DUMMYFUNCTION("""COMPUTED_VALUE"""),910.91)</f>
        <v>910.91</v>
      </c>
      <c r="D47" s="2">
        <f>IFERROR(__xludf.DUMMYFUNCTION("""COMPUTED_VALUE"""),45611.66666666667)</f>
        <v>45611.66667</v>
      </c>
      <c r="E47" s="1">
        <f>IFERROR(__xludf.DUMMYFUNCTION("""COMPUTED_VALUE"""),924.37)</f>
        <v>924.37</v>
      </c>
      <c r="G47" s="2">
        <f>IFERROR(__xludf.DUMMYFUNCTION("""COMPUTED_VALUE"""),45611.66666666667)</f>
        <v>45611.66667</v>
      </c>
      <c r="H47" s="1">
        <f>IFERROR(__xludf.DUMMYFUNCTION("""COMPUTED_VALUE"""),856.68)</f>
        <v>856.68</v>
      </c>
      <c r="J47" s="2">
        <f>IFERROR(__xludf.DUMMYFUNCTION("""COMPUTED_VALUE"""),45611.66666666667)</f>
        <v>45611.66667</v>
      </c>
      <c r="K47" s="1">
        <f>IFERROR(__xludf.DUMMYFUNCTION("""COMPUTED_VALUE"""),858.87)</f>
        <v>858.87</v>
      </c>
      <c r="M47" s="2">
        <f>IFERROR(__xludf.DUMMYFUNCTION("""COMPUTED_VALUE"""),45611.66666666667)</f>
        <v>45611.66667</v>
      </c>
      <c r="N47" s="1">
        <f>IFERROR(__xludf.DUMMYFUNCTION("""COMPUTED_VALUE"""),6.63899657E8)</f>
        <v>663899657</v>
      </c>
    </row>
    <row r="48">
      <c r="A48" s="2">
        <f>IFERROR(__xludf.DUMMYFUNCTION("""COMPUTED_VALUE"""),45618.66666666667)</f>
        <v>45618.66667</v>
      </c>
      <c r="B48" s="1">
        <f>IFERROR(__xludf.DUMMYFUNCTION("""COMPUTED_VALUE"""),857.81)</f>
        <v>857.81</v>
      </c>
      <c r="D48" s="2">
        <f>IFERROR(__xludf.DUMMYFUNCTION("""COMPUTED_VALUE"""),45618.66666666667)</f>
        <v>45618.66667</v>
      </c>
      <c r="E48" s="1">
        <f>IFERROR(__xludf.DUMMYFUNCTION("""COMPUTED_VALUE"""),880.25)</f>
        <v>880.25</v>
      </c>
      <c r="G48" s="2">
        <f>IFERROR(__xludf.DUMMYFUNCTION("""COMPUTED_VALUE"""),45618.66666666667)</f>
        <v>45618.66667</v>
      </c>
      <c r="H48" s="1">
        <f>IFERROR(__xludf.DUMMYFUNCTION("""COMPUTED_VALUE"""),842.48)</f>
        <v>842.48</v>
      </c>
      <c r="J48" s="2">
        <f>IFERROR(__xludf.DUMMYFUNCTION("""COMPUTED_VALUE"""),45618.66666666667)</f>
        <v>45618.66667</v>
      </c>
      <c r="K48" s="1">
        <f>IFERROR(__xludf.DUMMYFUNCTION("""COMPUTED_VALUE"""),871.87)</f>
        <v>871.87</v>
      </c>
      <c r="M48" s="2">
        <f>IFERROR(__xludf.DUMMYFUNCTION("""COMPUTED_VALUE"""),45618.66666666667)</f>
        <v>45618.66667</v>
      </c>
      <c r="N48" s="1">
        <f>IFERROR(__xludf.DUMMYFUNCTION("""COMPUTED_VALUE"""),5.6068095E8)</f>
        <v>560680950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IFERROR(__xludf.DUMMYFUNCTION("""COMPUTED_VALUE"""),873.56)</f>
        <v>873.56</v>
      </c>
      <c r="D49" s="2">
        <f>IFERROR(__xludf.DUMMYFUNCTION("""COMPUTED_VALUE"""),45625.54166666667)</f>
        <v>45625.54167</v>
      </c>
      <c r="E49" s="1">
        <f>IFERROR(__xludf.DUMMYFUNCTION("""COMPUTED_VALUE"""),900.12)</f>
        <v>900.12</v>
      </c>
      <c r="G49" s="2">
        <f>IFERROR(__xludf.DUMMYFUNCTION("""COMPUTED_VALUE"""),45625.54166666667)</f>
        <v>45625.54167</v>
      </c>
      <c r="H49" s="1">
        <f>IFERROR(__xludf.DUMMYFUNCTION("""COMPUTED_VALUE"""),873.56)</f>
        <v>873.56</v>
      </c>
      <c r="J49" s="2">
        <f>IFERROR(__xludf.DUMMYFUNCTION("""COMPUTED_VALUE"""),45625.54166666667)</f>
        <v>45625.54167</v>
      </c>
      <c r="K49" s="1">
        <f>IFERROR(__xludf.DUMMYFUNCTION("""COMPUTED_VALUE"""),896.46)</f>
        <v>896.46</v>
      </c>
      <c r="M49" s="2">
        <f>IFERROR(__xludf.DUMMYFUNCTION("""COMPUTED_VALUE"""),45625.54166666667)</f>
        <v>45625.54167</v>
      </c>
      <c r="N49" s="1">
        <f>IFERROR(__xludf.DUMMYFUNCTION("""COMPUTED_VALUE"""),3.70605366E8)</f>
        <v>370605366</v>
      </c>
    </row>
    <row r="50">
      <c r="A50" s="2">
        <f>IFERROR(__xludf.DUMMYFUNCTION("""COMPUTED_VALUE"""),45632.66666666667)</f>
        <v>45632.66667</v>
      </c>
      <c r="B50" s="1">
        <f>IFERROR(__xludf.DUMMYFUNCTION("""COMPUTED_VALUE"""),896.66)</f>
        <v>896.66</v>
      </c>
      <c r="D50" s="2">
        <f>IFERROR(__xludf.DUMMYFUNCTION("""COMPUTED_VALUE"""),45632.66666666667)</f>
        <v>45632.66667</v>
      </c>
      <c r="E50" s="1">
        <f>IFERROR(__xludf.DUMMYFUNCTION("""COMPUTED_VALUE"""),909.64)</f>
        <v>909.64</v>
      </c>
      <c r="G50" s="2">
        <f>IFERROR(__xludf.DUMMYFUNCTION("""COMPUTED_VALUE"""),45632.66666666667)</f>
        <v>45632.66667</v>
      </c>
      <c r="H50" s="1">
        <f>IFERROR(__xludf.DUMMYFUNCTION("""COMPUTED_VALUE"""),893.32)</f>
        <v>893.32</v>
      </c>
      <c r="J50" s="2">
        <f>IFERROR(__xludf.DUMMYFUNCTION("""COMPUTED_VALUE"""),45632.66666666667)</f>
        <v>45632.66667</v>
      </c>
      <c r="K50" s="1">
        <f>IFERROR(__xludf.DUMMYFUNCTION("""COMPUTED_VALUE"""),902.66)</f>
        <v>902.66</v>
      </c>
      <c r="M50" s="2">
        <f>IFERROR(__xludf.DUMMYFUNCTION("""COMPUTED_VALUE"""),45632.66666666667)</f>
        <v>45632.66667</v>
      </c>
      <c r="N50" s="1">
        <f>IFERROR(__xludf.DUMMYFUNCTION("""COMPUTED_VALUE"""),4.89092956E8)</f>
        <v>489092956</v>
      </c>
    </row>
    <row r="51">
      <c r="A51" s="2">
        <f>IFERROR(__xludf.DUMMYFUNCTION("""COMPUTED_VALUE"""),45639.66666666667)</f>
        <v>45639.66667</v>
      </c>
      <c r="B51" s="1">
        <f>IFERROR(__xludf.DUMMYFUNCTION("""COMPUTED_VALUE"""),902.7)</f>
        <v>902.7</v>
      </c>
      <c r="D51" s="2">
        <f>IFERROR(__xludf.DUMMYFUNCTION("""COMPUTED_VALUE"""),45639.66666666667)</f>
        <v>45639.66667</v>
      </c>
      <c r="E51" s="1">
        <f>IFERROR(__xludf.DUMMYFUNCTION("""COMPUTED_VALUE"""),903.75)</f>
        <v>903.75</v>
      </c>
      <c r="G51" s="2">
        <f>IFERROR(__xludf.DUMMYFUNCTION("""COMPUTED_VALUE"""),45639.66666666667)</f>
        <v>45639.66667</v>
      </c>
      <c r="H51" s="1">
        <f>IFERROR(__xludf.DUMMYFUNCTION("""COMPUTED_VALUE"""),868.59)</f>
        <v>868.59</v>
      </c>
      <c r="J51" s="2">
        <f>IFERROR(__xludf.DUMMYFUNCTION("""COMPUTED_VALUE"""),45639.66666666667)</f>
        <v>45639.66667</v>
      </c>
      <c r="K51" s="1">
        <f>IFERROR(__xludf.DUMMYFUNCTION("""COMPUTED_VALUE"""),877.53)</f>
        <v>877.53</v>
      </c>
      <c r="M51" s="2">
        <f>IFERROR(__xludf.DUMMYFUNCTION("""COMPUTED_VALUE"""),45639.66666666667)</f>
        <v>45639.66667</v>
      </c>
      <c r="N51" s="1">
        <f>IFERROR(__xludf.DUMMYFUNCTION("""COMPUTED_VALUE"""),5.04349036E8)</f>
        <v>504349036</v>
      </c>
    </row>
    <row r="52">
      <c r="A52" s="2">
        <f>IFERROR(__xludf.DUMMYFUNCTION("""COMPUTED_VALUE"""),45646.66666666667)</f>
        <v>45646.66667</v>
      </c>
      <c r="B52" s="1">
        <f>IFERROR(__xludf.DUMMYFUNCTION("""COMPUTED_VALUE"""),877.46)</f>
        <v>877.46</v>
      </c>
      <c r="D52" s="2">
        <f>IFERROR(__xludf.DUMMYFUNCTION("""COMPUTED_VALUE"""),45646.66666666667)</f>
        <v>45646.66667</v>
      </c>
      <c r="E52" s="1">
        <f>IFERROR(__xludf.DUMMYFUNCTION("""COMPUTED_VALUE"""),883.51)</f>
        <v>883.51</v>
      </c>
      <c r="G52" s="2">
        <f>IFERROR(__xludf.DUMMYFUNCTION("""COMPUTED_VALUE"""),45646.66666666667)</f>
        <v>45646.66667</v>
      </c>
      <c r="H52" s="1">
        <f>IFERROR(__xludf.DUMMYFUNCTION("""COMPUTED_VALUE"""),850.89)</f>
        <v>850.89</v>
      </c>
      <c r="J52" s="2">
        <f>IFERROR(__xludf.DUMMYFUNCTION("""COMPUTED_VALUE"""),45646.66666666667)</f>
        <v>45646.66667</v>
      </c>
      <c r="K52" s="1">
        <f>IFERROR(__xludf.DUMMYFUNCTION("""COMPUTED_VALUE"""),860.84)</f>
        <v>860.84</v>
      </c>
      <c r="M52" s="2">
        <f>IFERROR(__xludf.DUMMYFUNCTION("""COMPUTED_VALUE"""),45646.66666666667)</f>
        <v>45646.66667</v>
      </c>
      <c r="N52" s="1">
        <f>IFERROR(__xludf.DUMMYFUNCTION("""COMPUTED_VALUE"""),8.24078628E8)</f>
        <v>824078628</v>
      </c>
    </row>
    <row r="53">
      <c r="A53" s="2">
        <f>IFERROR(__xludf.DUMMYFUNCTION("""COMPUTED_VALUE"""),45653.66666666667)</f>
        <v>45653.66667</v>
      </c>
      <c r="B53" s="1">
        <f>IFERROR(__xludf.DUMMYFUNCTION("""COMPUTED_VALUE"""),860.88)</f>
        <v>860.88</v>
      </c>
      <c r="D53" s="2">
        <f>IFERROR(__xludf.DUMMYFUNCTION("""COMPUTED_VALUE"""),45653.66666666667)</f>
        <v>45653.66667</v>
      </c>
      <c r="E53" s="1">
        <f>IFERROR(__xludf.DUMMYFUNCTION("""COMPUTED_VALUE"""),880.64)</f>
        <v>880.64</v>
      </c>
      <c r="G53" s="2">
        <f>IFERROR(__xludf.DUMMYFUNCTION("""COMPUTED_VALUE"""),45653.66666666667)</f>
        <v>45653.66667</v>
      </c>
      <c r="H53" s="1">
        <f>IFERROR(__xludf.DUMMYFUNCTION("""COMPUTED_VALUE"""),860.88)</f>
        <v>860.88</v>
      </c>
      <c r="J53" s="2">
        <f>IFERROR(__xludf.DUMMYFUNCTION("""COMPUTED_VALUE"""),45653.66666666667)</f>
        <v>45653.66667</v>
      </c>
      <c r="K53" s="1">
        <f>IFERROR(__xludf.DUMMYFUNCTION("""COMPUTED_VALUE"""),871.93)</f>
        <v>871.93</v>
      </c>
      <c r="M53" s="2">
        <f>IFERROR(__xludf.DUMMYFUNCTION("""COMPUTED_VALUE"""),45653.66666666667)</f>
        <v>45653.66667</v>
      </c>
      <c r="N53" s="1">
        <f>IFERROR(__xludf.DUMMYFUNCTION("""COMPUTED_VALUE"""),2.67658489E8)</f>
        <v>267658489</v>
      </c>
    </row>
    <row r="54">
      <c r="A54" s="2">
        <f>IFERROR(__xludf.DUMMYFUNCTION("""COMPUTED_VALUE"""),45660.66666666667)</f>
        <v>45660.66667</v>
      </c>
      <c r="B54" s="1">
        <f>IFERROR(__xludf.DUMMYFUNCTION("""COMPUTED_VALUE"""),871.41)</f>
        <v>871.41</v>
      </c>
      <c r="D54" s="2">
        <f>IFERROR(__xludf.DUMMYFUNCTION("""COMPUTED_VALUE"""),45660.66666666667)</f>
        <v>45660.66667</v>
      </c>
      <c r="E54" s="1">
        <f>IFERROR(__xludf.DUMMYFUNCTION("""COMPUTED_VALUE"""),875.17)</f>
        <v>875.17</v>
      </c>
      <c r="G54" s="2">
        <f>IFERROR(__xludf.DUMMYFUNCTION("""COMPUTED_VALUE"""),45660.66666666667)</f>
        <v>45660.66667</v>
      </c>
      <c r="H54" s="1">
        <f>IFERROR(__xludf.DUMMYFUNCTION("""COMPUTED_VALUE"""),857.82)</f>
        <v>857.82</v>
      </c>
      <c r="J54" s="2">
        <f>IFERROR(__xludf.DUMMYFUNCTION("""COMPUTED_VALUE"""),45660.66666666667)</f>
        <v>45660.66667</v>
      </c>
      <c r="K54" s="1">
        <f>IFERROR(__xludf.DUMMYFUNCTION("""COMPUTED_VALUE"""),867.72)</f>
        <v>867.72</v>
      </c>
      <c r="M54" s="2">
        <f>IFERROR(__xludf.DUMMYFUNCTION("""COMPUTED_VALUE"""),45660.66666666667)</f>
        <v>45660.66667</v>
      </c>
      <c r="N54" s="1">
        <f>IFERROR(__xludf.DUMMYFUNCTION("""COMPUTED_VALUE"""),2.84318105E8)</f>
        <v>284318105</v>
      </c>
    </row>
    <row r="55">
      <c r="A55" s="2">
        <f>IFERROR(__xludf.DUMMYFUNCTION("""COMPUTED_VALUE"""),45667.66666666667)</f>
        <v>45667.66667</v>
      </c>
      <c r="B55" s="1">
        <f>IFERROR(__xludf.DUMMYFUNCTION("""COMPUTED_VALUE"""),867.92)</f>
        <v>867.92</v>
      </c>
      <c r="D55" s="2">
        <f>IFERROR(__xludf.DUMMYFUNCTION("""COMPUTED_VALUE"""),45667.66666666667)</f>
        <v>45667.66667</v>
      </c>
      <c r="E55" s="1">
        <f>IFERROR(__xludf.DUMMYFUNCTION("""COMPUTED_VALUE"""),878.7)</f>
        <v>878.7</v>
      </c>
      <c r="G55" s="2">
        <f>IFERROR(__xludf.DUMMYFUNCTION("""COMPUTED_VALUE"""),45667.66666666667)</f>
        <v>45667.66667</v>
      </c>
      <c r="H55" s="1">
        <f>IFERROR(__xludf.DUMMYFUNCTION("""COMPUTED_VALUE"""),858.11)</f>
        <v>858.11</v>
      </c>
      <c r="J55" s="2">
        <f>IFERROR(__xludf.DUMMYFUNCTION("""COMPUTED_VALUE"""),45667.66666666667)</f>
        <v>45667.66667</v>
      </c>
      <c r="K55" s="1">
        <f>IFERROR(__xludf.DUMMYFUNCTION("""COMPUTED_VALUE"""),873.09)</f>
        <v>873.09</v>
      </c>
      <c r="M55" s="2">
        <f>IFERROR(__xludf.DUMMYFUNCTION("""COMPUTED_VALUE"""),45667.66666666667)</f>
        <v>45667.66667</v>
      </c>
      <c r="N55" s="1">
        <f>IFERROR(__xludf.DUMMYFUNCTION("""COMPUTED_VALUE"""),3.95202346E8)</f>
        <v>395202346</v>
      </c>
    </row>
    <row r="56">
      <c r="A56" s="2">
        <f>IFERROR(__xludf.DUMMYFUNCTION("""COMPUTED_VALUE"""),45674.66666666667)</f>
        <v>45674.66667</v>
      </c>
      <c r="B56" s="1">
        <f>IFERROR(__xludf.DUMMYFUNCTION("""COMPUTED_VALUE"""),874.87)</f>
        <v>874.87</v>
      </c>
      <c r="D56" s="2">
        <f>IFERROR(__xludf.DUMMYFUNCTION("""COMPUTED_VALUE"""),45674.66666666667)</f>
        <v>45674.66667</v>
      </c>
      <c r="E56" s="1">
        <f>IFERROR(__xludf.DUMMYFUNCTION("""COMPUTED_VALUE"""),883.56)</f>
        <v>883.56</v>
      </c>
      <c r="G56" s="2">
        <f>IFERROR(__xludf.DUMMYFUNCTION("""COMPUTED_VALUE"""),45674.66666666667)</f>
        <v>45674.66667</v>
      </c>
      <c r="H56" s="1">
        <f>IFERROR(__xludf.DUMMYFUNCTION("""COMPUTED_VALUE"""),846.05)</f>
        <v>846.05</v>
      </c>
      <c r="J56" s="2">
        <f>IFERROR(__xludf.DUMMYFUNCTION("""COMPUTED_VALUE"""),45674.66666666667)</f>
        <v>45674.66667</v>
      </c>
      <c r="K56" s="1">
        <f>IFERROR(__xludf.DUMMYFUNCTION("""COMPUTED_VALUE"""),847.8)</f>
        <v>847.8</v>
      </c>
      <c r="M56" s="2">
        <f>IFERROR(__xludf.DUMMYFUNCTION("""COMPUTED_VALUE"""),45674.66666666667)</f>
        <v>45674.66667</v>
      </c>
      <c r="N56" s="1">
        <f>IFERROR(__xludf.DUMMYFUNCTION("""COMPUTED_VALUE"""),5.2695235E8)</f>
        <v>526952350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IFERROR(__xludf.DUMMYFUNCTION("""COMPUTED_VALUE"""),851.53)</f>
        <v>851.53</v>
      </c>
      <c r="D57" s="2">
        <f>IFERROR(__xludf.DUMMYFUNCTION("""COMPUTED_VALUE"""),45681.66666666667)</f>
        <v>45681.66667</v>
      </c>
      <c r="E57" s="1">
        <f>IFERROR(__xludf.DUMMYFUNCTION("""COMPUTED_VALUE"""),875.7)</f>
        <v>875.7</v>
      </c>
      <c r="G57" s="2">
        <f>IFERROR(__xludf.DUMMYFUNCTION("""COMPUTED_VALUE"""),45681.66666666667)</f>
        <v>45681.66667</v>
      </c>
      <c r="H57" s="1">
        <f>IFERROR(__xludf.DUMMYFUNCTION("""COMPUTED_VALUE"""),845.84)</f>
        <v>845.84</v>
      </c>
      <c r="J57" s="2">
        <f>IFERROR(__xludf.DUMMYFUNCTION("""COMPUTED_VALUE"""),45681.66666666667)</f>
        <v>45681.66667</v>
      </c>
      <c r="K57" s="1">
        <f>IFERROR(__xludf.DUMMYFUNCTION("""COMPUTED_VALUE"""),873.61)</f>
        <v>873.61</v>
      </c>
      <c r="M57" s="2">
        <f>IFERROR(__xludf.DUMMYFUNCTION("""COMPUTED_VALUE"""),45681.66666666667)</f>
        <v>45681.66667</v>
      </c>
      <c r="N57" s="1">
        <f>IFERROR(__xludf.DUMMYFUNCTION("""COMPUTED_VALUE"""),4.33839711E8)</f>
        <v>433839711</v>
      </c>
    </row>
    <row r="58">
      <c r="A58" s="2">
        <f>IFERROR(__xludf.DUMMYFUNCTION("""COMPUTED_VALUE"""),45688.66666666667)</f>
        <v>45688.66667</v>
      </c>
      <c r="B58" s="1">
        <f>IFERROR(__xludf.DUMMYFUNCTION("""COMPUTED_VALUE"""),874.16)</f>
        <v>874.16</v>
      </c>
      <c r="D58" s="2">
        <f>IFERROR(__xludf.DUMMYFUNCTION("""COMPUTED_VALUE"""),45688.66666666667)</f>
        <v>45688.66667</v>
      </c>
      <c r="E58" s="1">
        <f>IFERROR(__xludf.DUMMYFUNCTION("""COMPUTED_VALUE"""),908.17)</f>
        <v>908.17</v>
      </c>
      <c r="G58" s="2">
        <f>IFERROR(__xludf.DUMMYFUNCTION("""COMPUTED_VALUE"""),45688.66666666667)</f>
        <v>45688.66667</v>
      </c>
      <c r="H58" s="1">
        <f>IFERROR(__xludf.DUMMYFUNCTION("""COMPUTED_VALUE"""),874.16)</f>
        <v>874.16</v>
      </c>
      <c r="J58" s="2">
        <f>IFERROR(__xludf.DUMMYFUNCTION("""COMPUTED_VALUE"""),45688.66666666667)</f>
        <v>45688.66667</v>
      </c>
      <c r="K58" s="1">
        <f>IFERROR(__xludf.DUMMYFUNCTION("""COMPUTED_VALUE"""),897.18)</f>
        <v>897.18</v>
      </c>
      <c r="M58" s="2">
        <f>IFERROR(__xludf.DUMMYFUNCTION("""COMPUTED_VALUE"""),45688.66666666667)</f>
        <v>45688.66667</v>
      </c>
      <c r="N58" s="1">
        <f>IFERROR(__xludf.DUMMYFUNCTION("""COMPUTED_VALUE"""),5.21053164E8)</f>
        <v>521053164</v>
      </c>
    </row>
    <row r="59">
      <c r="A59" s="2">
        <f>IFERROR(__xludf.DUMMYFUNCTION("""COMPUTED_VALUE"""),45695.66666666667)</f>
        <v>45695.66667</v>
      </c>
      <c r="B59" s="1">
        <f>IFERROR(__xludf.DUMMYFUNCTION("""COMPUTED_VALUE"""),896.0)</f>
        <v>896</v>
      </c>
      <c r="D59" s="2">
        <f>IFERROR(__xludf.DUMMYFUNCTION("""COMPUTED_VALUE"""),45695.66666666667)</f>
        <v>45695.66667</v>
      </c>
      <c r="E59" s="1">
        <f>IFERROR(__xludf.DUMMYFUNCTION("""COMPUTED_VALUE"""),917.02)</f>
        <v>917.02</v>
      </c>
      <c r="G59" s="2">
        <f>IFERROR(__xludf.DUMMYFUNCTION("""COMPUTED_VALUE"""),45695.66666666667)</f>
        <v>45695.66667</v>
      </c>
      <c r="H59" s="1">
        <f>IFERROR(__xludf.DUMMYFUNCTION("""COMPUTED_VALUE"""),877.64)</f>
        <v>877.64</v>
      </c>
      <c r="J59" s="2">
        <f>IFERROR(__xludf.DUMMYFUNCTION("""COMPUTED_VALUE"""),45695.66666666667)</f>
        <v>45695.66667</v>
      </c>
      <c r="K59" s="1">
        <f>IFERROR(__xludf.DUMMYFUNCTION("""COMPUTED_VALUE"""),905.98)</f>
        <v>905.98</v>
      </c>
      <c r="M59" s="2">
        <f>IFERROR(__xludf.DUMMYFUNCTION("""COMPUTED_VALUE"""),45695.66666666667)</f>
        <v>45695.66667</v>
      </c>
      <c r="N59" s="1">
        <f>IFERROR(__xludf.DUMMYFUNCTION("""COMPUTED_VALUE"""),6.37980204E8)</f>
        <v>637980204</v>
      </c>
    </row>
    <row r="60">
      <c r="A60" s="2">
        <f>IFERROR(__xludf.DUMMYFUNCTION("""COMPUTED_VALUE"""),45702.66666666667)</f>
        <v>45702.66667</v>
      </c>
      <c r="B60" s="1">
        <f>IFERROR(__xludf.DUMMYFUNCTION("""COMPUTED_VALUE"""),906.01)</f>
        <v>906.01</v>
      </c>
      <c r="D60" s="2">
        <f>IFERROR(__xludf.DUMMYFUNCTION("""COMPUTED_VALUE"""),45702.66666666667)</f>
        <v>45702.66667</v>
      </c>
      <c r="E60" s="1">
        <f>IFERROR(__xludf.DUMMYFUNCTION("""COMPUTED_VALUE"""),907.31)</f>
        <v>907.31</v>
      </c>
      <c r="G60" s="2">
        <f>IFERROR(__xludf.DUMMYFUNCTION("""COMPUTED_VALUE"""),45702.66666666667)</f>
        <v>45702.66667</v>
      </c>
      <c r="H60" s="1">
        <f>IFERROR(__xludf.DUMMYFUNCTION("""COMPUTED_VALUE"""),881.88)</f>
        <v>881.88</v>
      </c>
      <c r="J60" s="2">
        <f>IFERROR(__xludf.DUMMYFUNCTION("""COMPUTED_VALUE"""),45702.66666666667)</f>
        <v>45702.66667</v>
      </c>
      <c r="K60" s="1">
        <f>IFERROR(__xludf.DUMMYFUNCTION("""COMPUTED_VALUE"""),883.01)</f>
        <v>883.01</v>
      </c>
      <c r="M60" s="2">
        <f>IFERROR(__xludf.DUMMYFUNCTION("""COMPUTED_VALUE"""),45702.66666666667)</f>
        <v>45702.66667</v>
      </c>
      <c r="N60" s="1">
        <f>IFERROR(__xludf.DUMMYFUNCTION("""COMPUTED_VALUE"""),5.38097851E8)</f>
        <v>538097851</v>
      </c>
    </row>
    <row r="61">
      <c r="A61" s="2">
        <f>IFERROR(__xludf.DUMMYFUNCTION("""COMPUTED_VALUE"""),45709.66666666667)</f>
        <v>45709.66667</v>
      </c>
      <c r="B61" s="1">
        <f>IFERROR(__xludf.DUMMYFUNCTION("""COMPUTED_VALUE"""),880.57)</f>
        <v>880.57</v>
      </c>
      <c r="D61" s="2">
        <f>IFERROR(__xludf.DUMMYFUNCTION("""COMPUTED_VALUE"""),45709.66666666667)</f>
        <v>45709.66667</v>
      </c>
      <c r="E61" s="1">
        <f>IFERROR(__xludf.DUMMYFUNCTION("""COMPUTED_VALUE"""),924.36)</f>
        <v>924.36</v>
      </c>
      <c r="G61" s="2">
        <f>IFERROR(__xludf.DUMMYFUNCTION("""COMPUTED_VALUE"""),45709.66666666667)</f>
        <v>45709.66667</v>
      </c>
      <c r="H61" s="1">
        <f>IFERROR(__xludf.DUMMYFUNCTION("""COMPUTED_VALUE"""),880.57)</f>
        <v>880.57</v>
      </c>
      <c r="J61" s="2">
        <f>IFERROR(__xludf.DUMMYFUNCTION("""COMPUTED_VALUE"""),45709.66666666667)</f>
        <v>45709.66667</v>
      </c>
      <c r="K61" s="1">
        <f>IFERROR(__xludf.DUMMYFUNCTION("""COMPUTED_VALUE"""),918.22)</f>
        <v>918.22</v>
      </c>
      <c r="M61" s="2">
        <f>IFERROR(__xludf.DUMMYFUNCTION("""COMPUTED_VALUE"""),45709.66666666667)</f>
        <v>45709.66667</v>
      </c>
      <c r="N61" s="1">
        <f>IFERROR(__xludf.DUMMYFUNCTION("""COMPUTED_VALUE"""),4.57774196E8)</f>
        <v>457774196</v>
      </c>
    </row>
    <row r="62">
      <c r="A62" s="2">
        <f>IFERROR(__xludf.DUMMYFUNCTION("""COMPUTED_VALUE"""),45716.66666666667)</f>
        <v>45716.66667</v>
      </c>
      <c r="B62" s="1">
        <f>IFERROR(__xludf.DUMMYFUNCTION("""COMPUTED_VALUE"""),918.73)</f>
        <v>918.73</v>
      </c>
      <c r="D62" s="2">
        <f>IFERROR(__xludf.DUMMYFUNCTION("""COMPUTED_VALUE"""),45716.66666666667)</f>
        <v>45716.66667</v>
      </c>
      <c r="E62" s="1">
        <f>IFERROR(__xludf.DUMMYFUNCTION("""COMPUTED_VALUE"""),951.83)</f>
        <v>951.83</v>
      </c>
      <c r="G62" s="2">
        <f>IFERROR(__xludf.DUMMYFUNCTION("""COMPUTED_VALUE"""),45716.66666666667)</f>
        <v>45716.66667</v>
      </c>
      <c r="H62" s="1">
        <f>IFERROR(__xludf.DUMMYFUNCTION("""COMPUTED_VALUE"""),917.36)</f>
        <v>917.36</v>
      </c>
      <c r="J62" s="2">
        <f>IFERROR(__xludf.DUMMYFUNCTION("""COMPUTED_VALUE"""),45716.66666666667)</f>
        <v>45716.66667</v>
      </c>
      <c r="K62" s="1">
        <f>IFERROR(__xludf.DUMMYFUNCTION("""COMPUTED_VALUE"""),950.89)</f>
        <v>950.89</v>
      </c>
      <c r="M62" s="2">
        <f>IFERROR(__xludf.DUMMYFUNCTION("""COMPUTED_VALUE"""),45716.66666666667)</f>
        <v>45716.66667</v>
      </c>
      <c r="N62" s="1">
        <f>IFERROR(__xludf.DUMMYFUNCTION("""COMPUTED_VALUE"""),6.39377533E8)</f>
        <v>639377533</v>
      </c>
    </row>
    <row r="63">
      <c r="A63" s="2">
        <f>IFERROR(__xludf.DUMMYFUNCTION("""COMPUTED_VALUE"""),45723.66666666667)</f>
        <v>45723.66667</v>
      </c>
      <c r="B63" s="1">
        <f>IFERROR(__xludf.DUMMYFUNCTION("""COMPUTED_VALUE"""),950.21)</f>
        <v>950.21</v>
      </c>
      <c r="D63" s="2">
        <f>IFERROR(__xludf.DUMMYFUNCTION("""COMPUTED_VALUE"""),45723.66666666667)</f>
        <v>45723.66667</v>
      </c>
      <c r="E63" s="1">
        <f>IFERROR(__xludf.DUMMYFUNCTION("""COMPUTED_VALUE"""),963.2)</f>
        <v>963.2</v>
      </c>
      <c r="G63" s="2">
        <f>IFERROR(__xludf.DUMMYFUNCTION("""COMPUTED_VALUE"""),45723.66666666667)</f>
        <v>45723.66667</v>
      </c>
      <c r="H63" s="1">
        <f>IFERROR(__xludf.DUMMYFUNCTION("""COMPUTED_VALUE"""),936.94)</f>
        <v>936.94</v>
      </c>
      <c r="J63" s="2">
        <f>IFERROR(__xludf.DUMMYFUNCTION("""COMPUTED_VALUE"""),45723.66666666667)</f>
        <v>45723.66667</v>
      </c>
      <c r="K63" s="1">
        <f>IFERROR(__xludf.DUMMYFUNCTION("""COMPUTED_VALUE"""),938.04)</f>
        <v>938.04</v>
      </c>
      <c r="M63" s="2">
        <f>IFERROR(__xludf.DUMMYFUNCTION("""COMPUTED_VALUE"""),45723.66666666667)</f>
        <v>45723.66667</v>
      </c>
      <c r="N63" s="1">
        <f>IFERROR(__xludf.DUMMYFUNCTION("""COMPUTED_VALUE"""),6.68522814E8)</f>
        <v>668522814</v>
      </c>
    </row>
    <row r="64">
      <c r="A64" s="2">
        <f>IFERROR(__xludf.DUMMYFUNCTION("""COMPUTED_VALUE"""),45730.66666666667)</f>
        <v>45730.66667</v>
      </c>
      <c r="B64" s="1">
        <f>IFERROR(__xludf.DUMMYFUNCTION("""COMPUTED_VALUE"""),930.95)</f>
        <v>930.95</v>
      </c>
      <c r="D64" s="2">
        <f>IFERROR(__xludf.DUMMYFUNCTION("""COMPUTED_VALUE"""),45730.66666666667)</f>
        <v>45730.66667</v>
      </c>
      <c r="E64" s="1">
        <f>IFERROR(__xludf.DUMMYFUNCTION("""COMPUTED_VALUE"""),942.71)</f>
        <v>942.71</v>
      </c>
      <c r="G64" s="2">
        <f>IFERROR(__xludf.DUMMYFUNCTION("""COMPUTED_VALUE"""),45730.66666666667)</f>
        <v>45730.66667</v>
      </c>
      <c r="H64" s="1">
        <f>IFERROR(__xludf.DUMMYFUNCTION("""COMPUTED_VALUE"""),892.01)</f>
        <v>892.01</v>
      </c>
      <c r="J64" s="2">
        <f>IFERROR(__xludf.DUMMYFUNCTION("""COMPUTED_VALUE"""),45730.66666666667)</f>
        <v>45730.66667</v>
      </c>
      <c r="K64" s="1">
        <f>IFERROR(__xludf.DUMMYFUNCTION("""COMPUTED_VALUE"""),900.75)</f>
        <v>900.75</v>
      </c>
      <c r="M64" s="2">
        <f>IFERROR(__xludf.DUMMYFUNCTION("""COMPUTED_VALUE"""),45730.66666666667)</f>
        <v>45730.66667</v>
      </c>
      <c r="N64" s="1">
        <f>IFERROR(__xludf.DUMMYFUNCTION("""COMPUTED_VALUE"""),5.85459108E8)</f>
        <v>585459108</v>
      </c>
    </row>
    <row r="65">
      <c r="A65" s="2">
        <f>IFERROR(__xludf.DUMMYFUNCTION("""COMPUTED_VALUE"""),45737.66666666667)</f>
        <v>45737.66667</v>
      </c>
      <c r="B65" s="1">
        <f>IFERROR(__xludf.DUMMYFUNCTION("""COMPUTED_VALUE"""),899.82)</f>
        <v>899.82</v>
      </c>
      <c r="D65" s="2">
        <f>IFERROR(__xludf.DUMMYFUNCTION("""COMPUTED_VALUE"""),45737.66666666667)</f>
        <v>45737.66667</v>
      </c>
      <c r="E65" s="1">
        <f>IFERROR(__xludf.DUMMYFUNCTION("""COMPUTED_VALUE"""),923.76)</f>
        <v>923.76</v>
      </c>
      <c r="G65" s="2">
        <f>IFERROR(__xludf.DUMMYFUNCTION("""COMPUTED_VALUE"""),45737.66666666667)</f>
        <v>45737.66667</v>
      </c>
      <c r="H65" s="1">
        <f>IFERROR(__xludf.DUMMYFUNCTION("""COMPUTED_VALUE"""),898.15)</f>
        <v>898.15</v>
      </c>
      <c r="J65" s="2">
        <f>IFERROR(__xludf.DUMMYFUNCTION("""COMPUTED_VALUE"""),45737.66666666667)</f>
        <v>45737.66667</v>
      </c>
      <c r="K65" s="1">
        <f>IFERROR(__xludf.DUMMYFUNCTION("""COMPUTED_VALUE"""),914.83)</f>
        <v>914.83</v>
      </c>
      <c r="M65" s="2">
        <f>IFERROR(__xludf.DUMMYFUNCTION("""COMPUTED_VALUE"""),45737.66666666667)</f>
        <v>45737.66667</v>
      </c>
      <c r="N65" s="1">
        <f>IFERROR(__xludf.DUMMYFUNCTION("""COMPUTED_VALUE"""),9.51173965E8)</f>
        <v>951173965</v>
      </c>
    </row>
    <row r="66">
      <c r="A66" s="2">
        <f>IFERROR(__xludf.DUMMYFUNCTION("""COMPUTED_VALUE"""),45744.66666666667)</f>
        <v>45744.66667</v>
      </c>
      <c r="B66" s="1">
        <f>IFERROR(__xludf.DUMMYFUNCTION("""COMPUTED_VALUE"""),914.09)</f>
        <v>914.09</v>
      </c>
      <c r="D66" s="2">
        <f>IFERROR(__xludf.DUMMYFUNCTION("""COMPUTED_VALUE"""),45744.66666666667)</f>
        <v>45744.66667</v>
      </c>
      <c r="E66" s="1">
        <f>IFERROR(__xludf.DUMMYFUNCTION("""COMPUTED_VALUE"""),928.48)</f>
        <v>928.48</v>
      </c>
      <c r="G66" s="2">
        <f>IFERROR(__xludf.DUMMYFUNCTION("""COMPUTED_VALUE"""),45744.66666666667)</f>
        <v>45744.66667</v>
      </c>
      <c r="H66" s="1">
        <f>IFERROR(__xludf.DUMMYFUNCTION("""COMPUTED_VALUE"""),890.15)</f>
        <v>890.15</v>
      </c>
      <c r="J66" s="2">
        <f>IFERROR(__xludf.DUMMYFUNCTION("""COMPUTED_VALUE"""),45744.66666666667)</f>
        <v>45744.66667</v>
      </c>
      <c r="K66" s="1">
        <f>IFERROR(__xludf.DUMMYFUNCTION("""COMPUTED_VALUE"""),897.38)</f>
        <v>897.38</v>
      </c>
      <c r="M66" s="2">
        <f>IFERROR(__xludf.DUMMYFUNCTION("""COMPUTED_VALUE"""),45744.66666666667)</f>
        <v>45744.66667</v>
      </c>
      <c r="N66" s="1">
        <f>IFERROR(__xludf.DUMMYFUNCTION("""COMPUTED_VALUE"""),5.51254126E8)</f>
        <v>551254126</v>
      </c>
    </row>
    <row r="67">
      <c r="A67" s="2">
        <f>IFERROR(__xludf.DUMMYFUNCTION("""COMPUTED_VALUE"""),45751.66666666667)</f>
        <v>45751.66667</v>
      </c>
      <c r="B67" s="1">
        <f>IFERROR(__xludf.DUMMYFUNCTION("""COMPUTED_VALUE"""),895.97)</f>
        <v>895.97</v>
      </c>
      <c r="D67" s="2">
        <f>IFERROR(__xludf.DUMMYFUNCTION("""COMPUTED_VALUE"""),45751.66666666667)</f>
        <v>45751.66667</v>
      </c>
      <c r="E67" s="1">
        <f>IFERROR(__xludf.DUMMYFUNCTION("""COMPUTED_VALUE"""),907.28)</f>
        <v>907.28</v>
      </c>
      <c r="G67" s="2">
        <f>IFERROR(__xludf.DUMMYFUNCTION("""COMPUTED_VALUE"""),45751.66666666667)</f>
        <v>45751.66667</v>
      </c>
      <c r="H67" s="1">
        <f>IFERROR(__xludf.DUMMYFUNCTION("""COMPUTED_VALUE"""),818.9)</f>
        <v>818.9</v>
      </c>
      <c r="J67" s="2">
        <f>IFERROR(__xludf.DUMMYFUNCTION("""COMPUTED_VALUE"""),45751.66666666667)</f>
        <v>45751.66667</v>
      </c>
      <c r="K67" s="1">
        <f>IFERROR(__xludf.DUMMYFUNCTION("""COMPUTED_VALUE"""),820.18)</f>
        <v>820.18</v>
      </c>
      <c r="M67" s="2">
        <f>IFERROR(__xludf.DUMMYFUNCTION("""COMPUTED_VALUE"""),45751.66666666667)</f>
        <v>45751.66667</v>
      </c>
      <c r="N67" s="1">
        <f>IFERROR(__xludf.DUMMYFUNCTION("""COMPUTED_VALUE"""),6.98845899E8)</f>
        <v>698845899</v>
      </c>
    </row>
    <row r="68">
      <c r="A68" s="2">
        <f>IFERROR(__xludf.DUMMYFUNCTION("""COMPUTED_VALUE"""),45758.66666666667)</f>
        <v>45758.66667</v>
      </c>
      <c r="B68" s="1">
        <f>IFERROR(__xludf.DUMMYFUNCTION("""COMPUTED_VALUE"""),797.84)</f>
        <v>797.84</v>
      </c>
      <c r="D68" s="2">
        <f>IFERROR(__xludf.DUMMYFUNCTION("""COMPUTED_VALUE"""),45758.66666666667)</f>
        <v>45758.66667</v>
      </c>
      <c r="E68" s="1">
        <f>IFERROR(__xludf.DUMMYFUNCTION("""COMPUTED_VALUE"""),831.15)</f>
        <v>831.15</v>
      </c>
      <c r="G68" s="2">
        <f>IFERROR(__xludf.DUMMYFUNCTION("""COMPUTED_VALUE"""),45758.66666666667)</f>
        <v>45758.66667</v>
      </c>
      <c r="H68" s="1">
        <f>IFERROR(__xludf.DUMMYFUNCTION("""COMPUTED_VALUE"""),765.56)</f>
        <v>765.56</v>
      </c>
      <c r="J68" s="2">
        <f>IFERROR(__xludf.DUMMYFUNCTION("""COMPUTED_VALUE"""),45758.66666666667)</f>
        <v>45758.66667</v>
      </c>
      <c r="K68" s="1">
        <f>IFERROR(__xludf.DUMMYFUNCTION("""COMPUTED_VALUE"""),802.93)</f>
        <v>802.93</v>
      </c>
      <c r="M68" s="2">
        <f>IFERROR(__xludf.DUMMYFUNCTION("""COMPUTED_VALUE"""),45758.66666666667)</f>
        <v>45758.66667</v>
      </c>
      <c r="N68" s="1">
        <f>IFERROR(__xludf.DUMMYFUNCTION("""COMPUTED_VALUE"""),9.12083781E8)</f>
        <v>912083781</v>
      </c>
    </row>
    <row r="69">
      <c r="A69" s="2">
        <f>IFERROR(__xludf.DUMMYFUNCTION("""COMPUTED_VALUE"""),45764.66666666667)</f>
        <v>45764.66667</v>
      </c>
      <c r="B69" s="1">
        <f>IFERROR(__xludf.DUMMYFUNCTION("""COMPUTED_VALUE"""),806.29)</f>
        <v>806.29</v>
      </c>
      <c r="D69" s="2">
        <f>IFERROR(__xludf.DUMMYFUNCTION("""COMPUTED_VALUE"""),45764.66666666667)</f>
        <v>45764.66667</v>
      </c>
      <c r="E69" s="1">
        <f>IFERROR(__xludf.DUMMYFUNCTION("""COMPUTED_VALUE"""),865.97)</f>
        <v>865.97</v>
      </c>
      <c r="G69" s="2">
        <f>IFERROR(__xludf.DUMMYFUNCTION("""COMPUTED_VALUE"""),45764.66666666667)</f>
        <v>45764.66667</v>
      </c>
      <c r="H69" s="1">
        <f>IFERROR(__xludf.DUMMYFUNCTION("""COMPUTED_VALUE"""),797.17)</f>
        <v>797.17</v>
      </c>
      <c r="J69" s="2">
        <f>IFERROR(__xludf.DUMMYFUNCTION("""COMPUTED_VALUE"""),45764.66666666667)</f>
        <v>45764.66667</v>
      </c>
      <c r="K69" s="1">
        <f>IFERROR(__xludf.DUMMYFUNCTION("""COMPUTED_VALUE"""),854.09)</f>
        <v>854.09</v>
      </c>
      <c r="M69" s="2">
        <f>IFERROR(__xludf.DUMMYFUNCTION("""COMPUTED_VALUE"""),45764.66666666667)</f>
        <v>45764.66667</v>
      </c>
      <c r="N69" s="1">
        <f>IFERROR(__xludf.DUMMYFUNCTION("""COMPUTED_VALUE"""),5.04324451E8)</f>
        <v>504324451</v>
      </c>
    </row>
    <row r="70">
      <c r="A70" s="2">
        <f>IFERROR(__xludf.DUMMYFUNCTION("""COMPUTED_VALUE"""),45772.66666666667)</f>
        <v>45772.66667</v>
      </c>
      <c r="B70" s="1">
        <f>IFERROR(__xludf.DUMMYFUNCTION("""COMPUTED_VALUE"""),854.05)</f>
        <v>854.05</v>
      </c>
      <c r="D70" s="2">
        <f>IFERROR(__xludf.DUMMYFUNCTION("""COMPUTED_VALUE"""),45772.66666666667)</f>
        <v>45772.66667</v>
      </c>
      <c r="E70" s="1">
        <f>IFERROR(__xludf.DUMMYFUNCTION("""COMPUTED_VALUE"""),879.44)</f>
        <v>879.44</v>
      </c>
      <c r="G70" s="2">
        <f>IFERROR(__xludf.DUMMYFUNCTION("""COMPUTED_VALUE"""),45772.66666666667)</f>
        <v>45772.66667</v>
      </c>
      <c r="H70" s="1">
        <f>IFERROR(__xludf.DUMMYFUNCTION("""COMPUTED_VALUE"""),833.22)</f>
        <v>833.22</v>
      </c>
      <c r="J70" s="2">
        <f>IFERROR(__xludf.DUMMYFUNCTION("""COMPUTED_VALUE"""),45772.66666666667)</f>
        <v>45772.66667</v>
      </c>
      <c r="K70" s="1">
        <f>IFERROR(__xludf.DUMMYFUNCTION("""COMPUTED_VALUE"""),879.04)</f>
        <v>879.04</v>
      </c>
      <c r="M70" s="2">
        <f>IFERROR(__xludf.DUMMYFUNCTION("""COMPUTED_VALUE"""),45772.66666666667)</f>
        <v>45772.66667</v>
      </c>
      <c r="N70" s="1">
        <f>IFERROR(__xludf.DUMMYFUNCTION("""COMPUTED_VALUE"""),5.54451346E8)</f>
        <v>554451346</v>
      </c>
    </row>
    <row r="71">
      <c r="A71" s="2">
        <f>IFERROR(__xludf.DUMMYFUNCTION("""COMPUTED_VALUE"""),45779.66666666667)</f>
        <v>45779.66667</v>
      </c>
      <c r="B71" s="1">
        <f>IFERROR(__xludf.DUMMYFUNCTION("""COMPUTED_VALUE"""),873.89)</f>
        <v>873.89</v>
      </c>
      <c r="D71" s="2">
        <f>IFERROR(__xludf.DUMMYFUNCTION("""COMPUTED_VALUE"""),45779.66666666667)</f>
        <v>45779.66667</v>
      </c>
      <c r="E71" s="1">
        <f>IFERROR(__xludf.DUMMYFUNCTION("""COMPUTED_VALUE"""),901.1)</f>
        <v>901.1</v>
      </c>
      <c r="G71" s="2">
        <f>IFERROR(__xludf.DUMMYFUNCTION("""COMPUTED_VALUE"""),45779.66666666667)</f>
        <v>45779.66667</v>
      </c>
      <c r="H71" s="1">
        <f>IFERROR(__xludf.DUMMYFUNCTION("""COMPUTED_VALUE"""),845.22)</f>
        <v>845.22</v>
      </c>
      <c r="J71" s="2">
        <f>IFERROR(__xludf.DUMMYFUNCTION("""COMPUTED_VALUE"""),45779.66666666667)</f>
        <v>45779.66667</v>
      </c>
      <c r="K71" s="1">
        <f>IFERROR(__xludf.DUMMYFUNCTION("""COMPUTED_VALUE"""),863.92)</f>
        <v>863.92</v>
      </c>
      <c r="M71" s="2">
        <f>IFERROR(__xludf.DUMMYFUNCTION("""COMPUTED_VALUE"""),45779.66666666667)</f>
        <v>45779.66667</v>
      </c>
      <c r="N71" s="1">
        <f>IFERROR(__xludf.DUMMYFUNCTION("""COMPUTED_VALUE"""),6.93431238E8)</f>
        <v>693431238</v>
      </c>
    </row>
    <row r="72">
      <c r="A72" s="2">
        <f>IFERROR(__xludf.DUMMYFUNCTION("""COMPUTED_VALUE"""),45786.66666666667)</f>
        <v>45786.66667</v>
      </c>
      <c r="B72" s="1">
        <f>IFERROR(__xludf.DUMMYFUNCTION("""COMPUTED_VALUE"""),863.54)</f>
        <v>863.54</v>
      </c>
      <c r="D72" s="2">
        <f>IFERROR(__xludf.DUMMYFUNCTION("""COMPUTED_VALUE"""),45786.66666666667)</f>
        <v>45786.66667</v>
      </c>
      <c r="E72" s="1">
        <f>IFERROR(__xludf.DUMMYFUNCTION("""COMPUTED_VALUE"""),863.54)</f>
        <v>863.54</v>
      </c>
      <c r="G72" s="2">
        <f>IFERROR(__xludf.DUMMYFUNCTION("""COMPUTED_VALUE"""),45786.66666666667)</f>
        <v>45786.66667</v>
      </c>
      <c r="H72" s="1">
        <f>IFERROR(__xludf.DUMMYFUNCTION("""COMPUTED_VALUE"""),802.2)</f>
        <v>802.2</v>
      </c>
      <c r="J72" s="2">
        <f>IFERROR(__xludf.DUMMYFUNCTION("""COMPUTED_VALUE"""),45786.66666666667)</f>
        <v>45786.66667</v>
      </c>
      <c r="K72" s="1">
        <f>IFERROR(__xludf.DUMMYFUNCTION("""COMPUTED_VALUE"""),803.21)</f>
        <v>803.21</v>
      </c>
      <c r="M72" s="2">
        <f>IFERROR(__xludf.DUMMYFUNCTION("""COMPUTED_VALUE"""),45786.66666666667)</f>
        <v>45786.66667</v>
      </c>
      <c r="N72" s="1">
        <f>IFERROR(__xludf.DUMMYFUNCTION("""COMPUTED_VALUE"""),7.24649749E8)</f>
        <v>724649749</v>
      </c>
    </row>
    <row r="73">
      <c r="A73" s="2">
        <f>IFERROR(__xludf.DUMMYFUNCTION("""COMPUTED_VALUE"""),45793.66666666667)</f>
        <v>45793.66667</v>
      </c>
      <c r="B73" s="1">
        <f>IFERROR(__xludf.DUMMYFUNCTION("""COMPUTED_VALUE"""),800.55)</f>
        <v>800.55</v>
      </c>
      <c r="D73" s="2">
        <f>IFERROR(__xludf.DUMMYFUNCTION("""COMPUTED_VALUE"""),45793.66666666667)</f>
        <v>45793.66667</v>
      </c>
      <c r="E73" s="1">
        <f>IFERROR(__xludf.DUMMYFUNCTION("""COMPUTED_VALUE"""),829.6)</f>
        <v>829.6</v>
      </c>
      <c r="G73" s="2">
        <f>IFERROR(__xludf.DUMMYFUNCTION("""COMPUTED_VALUE"""),45793.66666666667)</f>
        <v>45793.66667</v>
      </c>
      <c r="H73" s="1">
        <f>IFERROR(__xludf.DUMMYFUNCTION("""COMPUTED_VALUE"""),775.73)</f>
        <v>775.73</v>
      </c>
      <c r="J73" s="2">
        <f>IFERROR(__xludf.DUMMYFUNCTION("""COMPUTED_VALUE"""),45793.66666666667)</f>
        <v>45793.66667</v>
      </c>
      <c r="K73" s="1">
        <f>IFERROR(__xludf.DUMMYFUNCTION("""COMPUTED_VALUE"""),813.19)</f>
        <v>813.19</v>
      </c>
      <c r="M73" s="2">
        <f>IFERROR(__xludf.DUMMYFUNCTION("""COMPUTED_VALUE"""),45793.66666666667)</f>
        <v>45793.66667</v>
      </c>
      <c r="N73" s="1">
        <f>IFERROR(__xludf.DUMMYFUNCTION("""COMPUTED_VALUE"""),7.26439117E8)</f>
        <v>726439117</v>
      </c>
    </row>
    <row r="74">
      <c r="A74" s="2">
        <f>IFERROR(__xludf.DUMMYFUNCTION("""COMPUTED_VALUE"""),45800.66666666667)</f>
        <v>45800.66667</v>
      </c>
      <c r="B74" s="1">
        <f>IFERROR(__xludf.DUMMYFUNCTION("""COMPUTED_VALUE"""),812.67)</f>
        <v>812.67</v>
      </c>
      <c r="D74" s="2">
        <f>IFERROR(__xludf.DUMMYFUNCTION("""COMPUTED_VALUE"""),45800.66666666667)</f>
        <v>45800.66667</v>
      </c>
      <c r="E74" s="1">
        <f>IFERROR(__xludf.DUMMYFUNCTION("""COMPUTED_VALUE"""),824.7)</f>
        <v>824.7</v>
      </c>
      <c r="G74" s="2">
        <f>IFERROR(__xludf.DUMMYFUNCTION("""COMPUTED_VALUE"""),45800.66666666667)</f>
        <v>45800.66667</v>
      </c>
      <c r="H74" s="1">
        <f>IFERROR(__xludf.DUMMYFUNCTION("""COMPUTED_VALUE"""),793.19)</f>
        <v>793.19</v>
      </c>
      <c r="J74" s="2">
        <f>IFERROR(__xludf.DUMMYFUNCTION("""COMPUTED_VALUE"""),45800.66666666667)</f>
        <v>45800.66667</v>
      </c>
      <c r="K74" s="1">
        <f>IFERROR(__xludf.DUMMYFUNCTION("""COMPUTED_VALUE"""),799.3)</f>
        <v>799.3</v>
      </c>
      <c r="M74" s="2">
        <f>IFERROR(__xludf.DUMMYFUNCTION("""COMPUTED_VALUE"""),45800.66666666667)</f>
        <v>45800.66667</v>
      </c>
      <c r="N74" s="1">
        <f>IFERROR(__xludf.DUMMYFUNCTION("""COMPUTED_VALUE"""),5.31285563E8)</f>
        <v>531285563</v>
      </c>
    </row>
    <row r="75">
      <c r="A75" s="2">
        <f>IFERROR(__xludf.DUMMYFUNCTION("""COMPUTED_VALUE"""),45807.66666666667)</f>
        <v>45807.66667</v>
      </c>
      <c r="B75" s="1">
        <f>IFERROR(__xludf.DUMMYFUNCTION("""COMPUTED_VALUE"""),802.39)</f>
        <v>802.39</v>
      </c>
      <c r="D75" s="2">
        <f>IFERROR(__xludf.DUMMYFUNCTION("""COMPUTED_VALUE"""),45807.66666666667)</f>
        <v>45807.66667</v>
      </c>
      <c r="E75" s="1">
        <f>IFERROR(__xludf.DUMMYFUNCTION("""COMPUTED_VALUE"""),821.03)</f>
        <v>821.03</v>
      </c>
      <c r="G75" s="2">
        <f>IFERROR(__xludf.DUMMYFUNCTION("""COMPUTED_VALUE"""),45807.66666666667)</f>
        <v>45807.66667</v>
      </c>
      <c r="H75" s="1">
        <f>IFERROR(__xludf.DUMMYFUNCTION("""COMPUTED_VALUE"""),796.09)</f>
        <v>796.09</v>
      </c>
      <c r="J75" s="2">
        <f>IFERROR(__xludf.DUMMYFUNCTION("""COMPUTED_VALUE"""),45807.66666666667)</f>
        <v>45807.66667</v>
      </c>
      <c r="K75" s="1">
        <f>IFERROR(__xludf.DUMMYFUNCTION("""COMPUTED_VALUE"""),815.83)</f>
        <v>815.83</v>
      </c>
      <c r="M75" s="2">
        <f>IFERROR(__xludf.DUMMYFUNCTION("""COMPUTED_VALUE"""),45807.66666666667)</f>
        <v>45807.66667</v>
      </c>
      <c r="N75" s="1">
        <f>IFERROR(__xludf.DUMMYFUNCTION("""COMPUTED_VALUE"""),5.39040066E8)</f>
        <v>539040066</v>
      </c>
    </row>
    <row r="76">
      <c r="A76" s="2">
        <f>IFERROR(__xludf.DUMMYFUNCTION("""COMPUTED_VALUE"""),45814.66666666667)</f>
        <v>45814.66667</v>
      </c>
      <c r="B76" s="1">
        <f>IFERROR(__xludf.DUMMYFUNCTION("""COMPUTED_VALUE"""),816.23)</f>
        <v>816.23</v>
      </c>
      <c r="D76" s="2">
        <f>IFERROR(__xludf.DUMMYFUNCTION("""COMPUTED_VALUE"""),45814.66666666667)</f>
        <v>45814.66667</v>
      </c>
      <c r="E76" s="1">
        <f>IFERROR(__xludf.DUMMYFUNCTION("""COMPUTED_VALUE"""),836.26)</f>
        <v>836.26</v>
      </c>
      <c r="G76" s="2">
        <f>IFERROR(__xludf.DUMMYFUNCTION("""COMPUTED_VALUE"""),45814.66666666667)</f>
        <v>45814.66667</v>
      </c>
      <c r="H76" s="1">
        <f>IFERROR(__xludf.DUMMYFUNCTION("""COMPUTED_VALUE"""),805.35)</f>
        <v>805.35</v>
      </c>
      <c r="J76" s="2">
        <f>IFERROR(__xludf.DUMMYFUNCTION("""COMPUTED_VALUE"""),45814.66666666667)</f>
        <v>45814.66667</v>
      </c>
      <c r="K76" s="1">
        <f>IFERROR(__xludf.DUMMYFUNCTION("""COMPUTED_VALUE"""),832.8)</f>
        <v>832.8</v>
      </c>
      <c r="M76" s="2">
        <f>IFERROR(__xludf.DUMMYFUNCTION("""COMPUTED_VALUE"""),45814.66666666667)</f>
        <v>45814.66667</v>
      </c>
      <c r="N76" s="1">
        <f>IFERROR(__xludf.DUMMYFUNCTION("""COMPUTED_VALUE"""),4.9589769E8)</f>
        <v>495897690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IFERROR(__xludf.DUMMYFUNCTION("""COMPUTED_VALUE"""),833.63)</f>
        <v>833.63</v>
      </c>
      <c r="D77" s="2">
        <f>IFERROR(__xludf.DUMMYFUNCTION("""COMPUTED_VALUE"""),45821.66666666667)</f>
        <v>45821.66667</v>
      </c>
      <c r="E77" s="1">
        <f>IFERROR(__xludf.DUMMYFUNCTION("""COMPUTED_VALUE"""),870.1)</f>
        <v>870.1</v>
      </c>
      <c r="G77" s="2">
        <f>IFERROR(__xludf.DUMMYFUNCTION("""COMPUTED_VALUE"""),45821.66666666667)</f>
        <v>45821.66667</v>
      </c>
      <c r="H77" s="1">
        <f>IFERROR(__xludf.DUMMYFUNCTION("""COMPUTED_VALUE"""),832.86)</f>
        <v>832.86</v>
      </c>
      <c r="J77" s="2">
        <f>IFERROR(__xludf.DUMMYFUNCTION("""COMPUTED_VALUE"""),45821.66666666667)</f>
        <v>45821.66667</v>
      </c>
      <c r="K77" s="1">
        <f>IFERROR(__xludf.DUMMYFUNCTION("""COMPUTED_VALUE"""),864.6)</f>
        <v>864.6</v>
      </c>
      <c r="M77" s="2">
        <f>IFERROR(__xludf.DUMMYFUNCTION("""COMPUTED_VALUE"""),45821.66666666667)</f>
        <v>45821.66667</v>
      </c>
      <c r="N77" s="1">
        <f>IFERROR(__xludf.DUMMYFUNCTION("""COMPUTED_VALUE"""),5.34088574E8)</f>
        <v>534088574</v>
      </c>
    </row>
    <row r="78">
      <c r="A78" s="2">
        <f>IFERROR(__xludf.DUMMYFUNCTION("""COMPUTED_VALUE"""),45828.66666666667)</f>
        <v>45828.66667</v>
      </c>
      <c r="B78" s="1">
        <f>IFERROR(__xludf.DUMMYFUNCTION("""COMPUTED_VALUE"""),863.54)</f>
        <v>863.54</v>
      </c>
      <c r="D78" s="2">
        <f>IFERROR(__xludf.DUMMYFUNCTION("""COMPUTED_VALUE"""),45828.66666666667)</f>
        <v>45828.66667</v>
      </c>
      <c r="E78" s="1">
        <f>IFERROR(__xludf.DUMMYFUNCTION("""COMPUTED_VALUE"""),864.64)</f>
        <v>864.64</v>
      </c>
      <c r="G78" s="2">
        <f>IFERROR(__xludf.DUMMYFUNCTION("""COMPUTED_VALUE"""),45828.66666666667)</f>
        <v>45828.66667</v>
      </c>
      <c r="H78" s="1">
        <f>IFERROR(__xludf.DUMMYFUNCTION("""COMPUTED_VALUE"""),816.01)</f>
        <v>816.01</v>
      </c>
      <c r="J78" s="2">
        <f>IFERROR(__xludf.DUMMYFUNCTION("""COMPUTED_VALUE"""),45828.66666666667)</f>
        <v>45828.66667</v>
      </c>
      <c r="K78" s="1">
        <f>IFERROR(__xludf.DUMMYFUNCTION("""COMPUTED_VALUE"""),820.15)</f>
        <v>820.15</v>
      </c>
      <c r="M78" s="2">
        <f>IFERROR(__xludf.DUMMYFUNCTION("""COMPUTED_VALUE"""),45828.66666666667)</f>
        <v>45828.66667</v>
      </c>
      <c r="N78" s="1">
        <f>IFERROR(__xludf.DUMMYFUNCTION("""COMPUTED_VALUE"""),5.30865004E8)</f>
        <v>530865004</v>
      </c>
    </row>
    <row r="79">
      <c r="A79" s="2">
        <f>IFERROR(__xludf.DUMMYFUNCTION("""COMPUTED_VALUE"""),45835.66666666667)</f>
        <v>45835.66667</v>
      </c>
      <c r="B79" s="1">
        <f>IFERROR(__xludf.DUMMYFUNCTION("""COMPUTED_VALUE"""),819.64)</f>
        <v>819.64</v>
      </c>
      <c r="D79" s="2">
        <f>IFERROR(__xludf.DUMMYFUNCTION("""COMPUTED_VALUE"""),45835.66666666667)</f>
        <v>45835.66667</v>
      </c>
      <c r="E79" s="1">
        <f>IFERROR(__xludf.DUMMYFUNCTION("""COMPUTED_VALUE"""),843.38)</f>
        <v>843.38</v>
      </c>
      <c r="G79" s="2">
        <f>IFERROR(__xludf.DUMMYFUNCTION("""COMPUTED_VALUE"""),45835.66666666667)</f>
        <v>45835.66667</v>
      </c>
      <c r="H79" s="1">
        <f>IFERROR(__xludf.DUMMYFUNCTION("""COMPUTED_VALUE"""),819.64)</f>
        <v>819.64</v>
      </c>
      <c r="J79" s="2">
        <f>IFERROR(__xludf.DUMMYFUNCTION("""COMPUTED_VALUE"""),45835.66666666667)</f>
        <v>45835.66667</v>
      </c>
      <c r="K79" s="1">
        <f>IFERROR(__xludf.DUMMYFUNCTION("""COMPUTED_VALUE"""),829.49)</f>
        <v>829.49</v>
      </c>
      <c r="M79" s="2">
        <f>IFERROR(__xludf.DUMMYFUNCTION("""COMPUTED_VALUE"""),45835.66666666667)</f>
        <v>45835.66667</v>
      </c>
      <c r="N79" s="1">
        <f>IFERROR(__xludf.DUMMYFUNCTION("""COMPUTED_VALUE"""),5.53809143E8)</f>
        <v>553809143</v>
      </c>
    </row>
    <row r="80">
      <c r="A80" s="2">
        <f>IFERROR(__xludf.DUMMYFUNCTION("""COMPUTED_VALUE"""),45841.54166666667)</f>
        <v>45841.54167</v>
      </c>
      <c r="B80" s="1">
        <f>IFERROR(__xludf.DUMMYFUNCTION("""COMPUTED_VALUE"""),829.6)</f>
        <v>829.6</v>
      </c>
      <c r="D80" s="2">
        <f>IFERROR(__xludf.DUMMYFUNCTION("""COMPUTED_VALUE"""),45841.54166666667)</f>
        <v>45841.54167</v>
      </c>
      <c r="E80" s="1">
        <f>IFERROR(__xludf.DUMMYFUNCTION("""COMPUTED_VALUE"""),853.78)</f>
        <v>853.78</v>
      </c>
      <c r="G80" s="2">
        <f>IFERROR(__xludf.DUMMYFUNCTION("""COMPUTED_VALUE"""),45841.54166666667)</f>
        <v>45841.54167</v>
      </c>
      <c r="H80" s="1">
        <f>IFERROR(__xludf.DUMMYFUNCTION("""COMPUTED_VALUE"""),827.15)</f>
        <v>827.15</v>
      </c>
      <c r="J80" s="2">
        <f>IFERROR(__xludf.DUMMYFUNCTION("""COMPUTED_VALUE"""),45841.54166666667)</f>
        <v>45841.54167</v>
      </c>
      <c r="K80" s="1">
        <f>IFERROR(__xludf.DUMMYFUNCTION("""COMPUTED_VALUE"""),844.56)</f>
        <v>844.56</v>
      </c>
      <c r="M80" s="2">
        <f>IFERROR(__xludf.DUMMYFUNCTION("""COMPUTED_VALUE"""),45841.54166666667)</f>
        <v>45841.54167</v>
      </c>
      <c r="N80" s="1">
        <f>IFERROR(__xludf.DUMMYFUNCTION("""COMPUTED_VALUE"""),4.28919197E8)</f>
        <v>428919197</v>
      </c>
    </row>
    <row r="81">
      <c r="A81" s="2">
        <f>IFERROR(__xludf.DUMMYFUNCTION("""COMPUTED_VALUE"""),45849.66666666667)</f>
        <v>45849.66667</v>
      </c>
      <c r="B81" s="1">
        <f>IFERROR(__xludf.DUMMYFUNCTION("""COMPUTED_VALUE"""),844.49)</f>
        <v>844.49</v>
      </c>
      <c r="D81" s="2">
        <f>IFERROR(__xludf.DUMMYFUNCTION("""COMPUTED_VALUE"""),45849.66666666667)</f>
        <v>45849.66667</v>
      </c>
      <c r="E81" s="1">
        <f>IFERROR(__xludf.DUMMYFUNCTION("""COMPUTED_VALUE"""),866.95)</f>
        <v>866.95</v>
      </c>
      <c r="G81" s="2">
        <f>IFERROR(__xludf.DUMMYFUNCTION("""COMPUTED_VALUE"""),45849.66666666667)</f>
        <v>45849.66667</v>
      </c>
      <c r="H81" s="1">
        <f>IFERROR(__xludf.DUMMYFUNCTION("""COMPUTED_VALUE"""),834.52)</f>
        <v>834.52</v>
      </c>
      <c r="J81" s="2">
        <f>IFERROR(__xludf.DUMMYFUNCTION("""COMPUTED_VALUE"""),45849.66666666667)</f>
        <v>45849.66667</v>
      </c>
      <c r="K81" s="1">
        <f>IFERROR(__xludf.DUMMYFUNCTION("""COMPUTED_VALUE"""),853.99)</f>
        <v>853.99</v>
      </c>
      <c r="M81" s="2">
        <f>IFERROR(__xludf.DUMMYFUNCTION("""COMPUTED_VALUE"""),45849.66666666667)</f>
        <v>45849.66667</v>
      </c>
      <c r="N81" s="1">
        <f>IFERROR(__xludf.DUMMYFUNCTION("""COMPUTED_VALUE"""),4.98773469E8)</f>
        <v>498773469</v>
      </c>
    </row>
    <row r="82">
      <c r="A82" s="2">
        <f>IFERROR(__xludf.DUMMYFUNCTION("""COMPUTED_VALUE"""),45856.66666666667)</f>
        <v>45856.66667</v>
      </c>
      <c r="B82" s="1">
        <f>IFERROR(__xludf.DUMMYFUNCTION("""COMPUTED_VALUE"""),853.83)</f>
        <v>853.83</v>
      </c>
      <c r="D82" s="2">
        <f>IFERROR(__xludf.DUMMYFUNCTION("""COMPUTED_VALUE"""),45856.66666666667)</f>
        <v>45856.66667</v>
      </c>
      <c r="E82" s="1">
        <f>IFERROR(__xludf.DUMMYFUNCTION("""COMPUTED_VALUE"""),862.48)</f>
        <v>862.48</v>
      </c>
      <c r="G82" s="2">
        <f>IFERROR(__xludf.DUMMYFUNCTION("""COMPUTED_VALUE"""),45856.66666666667)</f>
        <v>45856.66667</v>
      </c>
      <c r="H82" s="1">
        <f>IFERROR(__xludf.DUMMYFUNCTION("""COMPUTED_VALUE"""),832.29)</f>
        <v>832.29</v>
      </c>
      <c r="J82" s="2">
        <f>IFERROR(__xludf.DUMMYFUNCTION("""COMPUTED_VALUE"""),45856.66666666667)</f>
        <v>45856.66667</v>
      </c>
      <c r="K82" s="1">
        <f>IFERROR(__xludf.DUMMYFUNCTION("""COMPUTED_VALUE"""),844.21)</f>
        <v>844.21</v>
      </c>
      <c r="M82" s="2">
        <f>IFERROR(__xludf.DUMMYFUNCTION("""COMPUTED_VALUE"""),45856.66666666667)</f>
        <v>45856.66667</v>
      </c>
      <c r="N82" s="1">
        <f>IFERROR(__xludf.DUMMYFUNCTION("""COMPUTED_VALUE"""),5.19473735E8)</f>
        <v>519473735</v>
      </c>
    </row>
    <row r="83">
      <c r="A83" s="2">
        <f>IFERROR(__xludf.DUMMYFUNCTION("""COMPUTED_VALUE"""),45863.66666666667)</f>
        <v>45863.66667</v>
      </c>
      <c r="B83" s="1">
        <f>IFERROR(__xludf.DUMMYFUNCTION("""COMPUTED_VALUE"""),845.12)</f>
        <v>845.12</v>
      </c>
      <c r="D83" s="2">
        <f>IFERROR(__xludf.DUMMYFUNCTION("""COMPUTED_VALUE"""),45863.66666666667)</f>
        <v>45863.66667</v>
      </c>
      <c r="E83" s="1">
        <f>IFERROR(__xludf.DUMMYFUNCTION("""COMPUTED_VALUE"""),882.54)</f>
        <v>882.54</v>
      </c>
      <c r="G83" s="2">
        <f>IFERROR(__xludf.DUMMYFUNCTION("""COMPUTED_VALUE"""),45863.66666666667)</f>
        <v>45863.66667</v>
      </c>
      <c r="H83" s="1">
        <f>IFERROR(__xludf.DUMMYFUNCTION("""COMPUTED_VALUE"""),837.91)</f>
        <v>837.91</v>
      </c>
      <c r="J83" s="2">
        <f>IFERROR(__xludf.DUMMYFUNCTION("""COMPUTED_VALUE"""),45863.66666666667)</f>
        <v>45863.66667</v>
      </c>
      <c r="K83" s="1">
        <f>IFERROR(__xludf.DUMMYFUNCTION("""COMPUTED_VALUE"""),878.37)</f>
        <v>878.37</v>
      </c>
      <c r="M83" s="2">
        <f>IFERROR(__xludf.DUMMYFUNCTION("""COMPUTED_VALUE"""),45863.66666666667)</f>
        <v>45863.66667</v>
      </c>
      <c r="N83" s="1">
        <f>IFERROR(__xludf.DUMMYFUNCTION("""COMPUTED_VALUE"""),4.50702974E8)</f>
        <v>450702974</v>
      </c>
    </row>
    <row r="84">
      <c r="A84" s="2">
        <f>IFERROR(__xludf.DUMMYFUNCTION("""COMPUTED_VALUE"""),45870.66666666667)</f>
        <v>45870.66667</v>
      </c>
      <c r="B84" s="1">
        <f>IFERROR(__xludf.DUMMYFUNCTION("""COMPUTED_VALUE"""),878.08)</f>
        <v>878.08</v>
      </c>
      <c r="D84" s="2">
        <f>IFERROR(__xludf.DUMMYFUNCTION("""COMPUTED_VALUE"""),45870.66666666667)</f>
        <v>45870.66667</v>
      </c>
      <c r="E84" s="1">
        <f>IFERROR(__xludf.DUMMYFUNCTION("""COMPUTED_VALUE"""),880.17)</f>
        <v>880.17</v>
      </c>
      <c r="G84" s="2">
        <f>IFERROR(__xludf.DUMMYFUNCTION("""COMPUTED_VALUE"""),45870.66666666667)</f>
        <v>45870.66667</v>
      </c>
      <c r="H84" s="1">
        <f>IFERROR(__xludf.DUMMYFUNCTION("""COMPUTED_VALUE"""),816.81)</f>
        <v>816.81</v>
      </c>
      <c r="J84" s="2">
        <f>IFERROR(__xludf.DUMMYFUNCTION("""COMPUTED_VALUE"""),45870.66666666667)</f>
        <v>45870.66667</v>
      </c>
      <c r="K84" s="1">
        <f>IFERROR(__xludf.DUMMYFUNCTION("""COMPUTED_VALUE"""),837.31)</f>
        <v>837.31</v>
      </c>
      <c r="M84" s="2">
        <f>IFERROR(__xludf.DUMMYFUNCTION("""COMPUTED_VALUE"""),45870.66666666667)</f>
        <v>45870.66667</v>
      </c>
      <c r="N84" s="1">
        <f>IFERROR(__xludf.DUMMYFUNCTION("""COMPUTED_VALUE"""),5.82194011E8)</f>
        <v>582194011</v>
      </c>
    </row>
    <row r="85">
      <c r="A85" s="2">
        <f>IFERROR(__xludf.DUMMYFUNCTION("""COMPUTED_VALUE"""),45877.66666666667)</f>
        <v>45877.66667</v>
      </c>
      <c r="B85" s="1">
        <f>IFERROR(__xludf.DUMMYFUNCTION("""COMPUTED_VALUE"""),836.93)</f>
        <v>836.93</v>
      </c>
      <c r="D85" s="2">
        <f>IFERROR(__xludf.DUMMYFUNCTION("""COMPUTED_VALUE"""),45877.66666666667)</f>
        <v>45877.66667</v>
      </c>
      <c r="E85" s="1">
        <f>IFERROR(__xludf.DUMMYFUNCTION("""COMPUTED_VALUE"""),853.53)</f>
        <v>853.53</v>
      </c>
      <c r="G85" s="2">
        <f>IFERROR(__xludf.DUMMYFUNCTION("""COMPUTED_VALUE"""),45877.66666666667)</f>
        <v>45877.66667</v>
      </c>
      <c r="H85" s="1">
        <f>IFERROR(__xludf.DUMMYFUNCTION("""COMPUTED_VALUE"""),788.05)</f>
        <v>788.05</v>
      </c>
      <c r="J85" s="2">
        <f>IFERROR(__xludf.DUMMYFUNCTION("""COMPUTED_VALUE"""),45877.66666666667)</f>
        <v>45877.66667</v>
      </c>
      <c r="K85" s="1">
        <f>IFERROR(__xludf.DUMMYFUNCTION("""COMPUTED_VALUE"""),794.64)</f>
        <v>794.64</v>
      </c>
      <c r="M85" s="2">
        <f>IFERROR(__xludf.DUMMYFUNCTION("""COMPUTED_VALUE"""),45877.66666666667)</f>
        <v>45877.66667</v>
      </c>
      <c r="N85" s="1">
        <f>IFERROR(__xludf.DUMMYFUNCTION("""COMPUTED_VALUE"""),7.34917639E8)</f>
        <v>734917639</v>
      </c>
    </row>
    <row r="86">
      <c r="A86" s="2">
        <f>IFERROR(__xludf.DUMMYFUNCTION("""COMPUTED_VALUE"""),45884.66666666667)</f>
        <v>45884.66667</v>
      </c>
      <c r="B86" s="1">
        <f>IFERROR(__xludf.DUMMYFUNCTION("""COMPUTED_VALUE"""),794.51)</f>
        <v>794.51</v>
      </c>
      <c r="D86" s="2">
        <f>IFERROR(__xludf.DUMMYFUNCTION("""COMPUTED_VALUE"""),45884.66666666667)</f>
        <v>45884.66667</v>
      </c>
      <c r="E86" s="1">
        <f>IFERROR(__xludf.DUMMYFUNCTION("""COMPUTED_VALUE"""),847.3)</f>
        <v>847.3</v>
      </c>
      <c r="G86" s="2">
        <f>IFERROR(__xludf.DUMMYFUNCTION("""COMPUTED_VALUE"""),45884.66666666667)</f>
        <v>45884.66667</v>
      </c>
      <c r="H86" s="1">
        <f>IFERROR(__xludf.DUMMYFUNCTION("""COMPUTED_VALUE"""),794.51)</f>
        <v>794.51</v>
      </c>
      <c r="J86" s="2">
        <f>IFERROR(__xludf.DUMMYFUNCTION("""COMPUTED_VALUE"""),45884.66666666667)</f>
        <v>45884.66667</v>
      </c>
      <c r="K86" s="1">
        <f>IFERROR(__xludf.DUMMYFUNCTION("""COMPUTED_VALUE"""),843.34)</f>
        <v>843.34</v>
      </c>
      <c r="M86" s="2">
        <f>IFERROR(__xludf.DUMMYFUNCTION("""COMPUTED_VALUE"""),45884.66666666667)</f>
        <v>45884.66667</v>
      </c>
      <c r="N86" s="1">
        <f>IFERROR(__xludf.DUMMYFUNCTION("""COMPUTED_VALUE"""),5.12275728E8)</f>
        <v>512275728</v>
      </c>
    </row>
    <row r="87">
      <c r="A87" s="2">
        <f>IFERROR(__xludf.DUMMYFUNCTION("""COMPUTED_VALUE"""),45891.66666666667)</f>
        <v>45891.66667</v>
      </c>
      <c r="B87" s="1">
        <f>IFERROR(__xludf.DUMMYFUNCTION("""COMPUTED_VALUE"""),840.54)</f>
        <v>840.54</v>
      </c>
      <c r="D87" s="2">
        <f>IFERROR(__xludf.DUMMYFUNCTION("""COMPUTED_VALUE"""),45891.66666666667)</f>
        <v>45891.66667</v>
      </c>
      <c r="E87" s="1">
        <f>IFERROR(__xludf.DUMMYFUNCTION("""COMPUTED_VALUE"""),866.17)</f>
        <v>866.17</v>
      </c>
      <c r="G87" s="2">
        <f>IFERROR(__xludf.DUMMYFUNCTION("""COMPUTED_VALUE"""),45891.66666666667)</f>
        <v>45891.66667</v>
      </c>
      <c r="H87" s="1">
        <f>IFERROR(__xludf.DUMMYFUNCTION("""COMPUTED_VALUE"""),839.92)</f>
        <v>839.92</v>
      </c>
      <c r="J87" s="2">
        <f>IFERROR(__xludf.DUMMYFUNCTION("""COMPUTED_VALUE"""),45891.66666666667)</f>
        <v>45891.66667</v>
      </c>
      <c r="K87" s="1">
        <f>IFERROR(__xludf.DUMMYFUNCTION("""COMPUTED_VALUE"""),858.29)</f>
        <v>858.29</v>
      </c>
      <c r="M87" s="2">
        <f>IFERROR(__xludf.DUMMYFUNCTION("""COMPUTED_VALUE"""),45891.66666666667)</f>
        <v>45891.66667</v>
      </c>
      <c r="N87" s="1">
        <f>IFERROR(__xludf.DUMMYFUNCTION("""COMPUTED_VALUE"""),4.6586935E8)</f>
        <v>465869350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IFERROR(__xludf.DUMMYFUNCTION("""COMPUTED_VALUE"""),858.33)</f>
        <v>858.33</v>
      </c>
      <c r="D88" s="2">
        <f>IFERROR(__xludf.DUMMYFUNCTION("""COMPUTED_VALUE"""),45898.66666666667)</f>
        <v>45898.66667</v>
      </c>
      <c r="E88" s="1">
        <f>IFERROR(__xludf.DUMMYFUNCTION("""COMPUTED_VALUE"""),864.84)</f>
        <v>864.84</v>
      </c>
      <c r="G88" s="2">
        <f>IFERROR(__xludf.DUMMYFUNCTION("""COMPUTED_VALUE"""),45898.66666666667)</f>
        <v>45898.66667</v>
      </c>
      <c r="H88" s="1">
        <f>IFERROR(__xludf.DUMMYFUNCTION("""COMPUTED_VALUE"""),843.21)</f>
        <v>843.21</v>
      </c>
      <c r="J88" s="2">
        <f>IFERROR(__xludf.DUMMYFUNCTION("""COMPUTED_VALUE"""),45898.66666666667)</f>
        <v>45898.66667</v>
      </c>
      <c r="K88" s="1">
        <f>IFERROR(__xludf.DUMMYFUNCTION("""COMPUTED_VALUE"""),855.76)</f>
        <v>855.76</v>
      </c>
      <c r="M88" s="2">
        <f>IFERROR(__xludf.DUMMYFUNCTION("""COMPUTED_VALUE"""),45898.66666666667)</f>
        <v>45898.66667</v>
      </c>
      <c r="N88" s="1">
        <f>IFERROR(__xludf.DUMMYFUNCTION("""COMPUTED_VALUE"""),5.5531807E8)</f>
        <v>555318070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IFERROR(__xludf.DUMMYFUNCTION("""COMPUTED_VALUE"""),853.12)</f>
        <v>853.12</v>
      </c>
      <c r="D89" s="2">
        <f>IFERROR(__xludf.DUMMYFUNCTION("""COMPUTED_VALUE"""),45905.66666666667)</f>
        <v>45905.66667</v>
      </c>
      <c r="E89" s="1">
        <f>IFERROR(__xludf.DUMMYFUNCTION("""COMPUTED_VALUE"""),862.15)</f>
        <v>862.15</v>
      </c>
      <c r="G89" s="2">
        <f>IFERROR(__xludf.DUMMYFUNCTION("""COMPUTED_VALUE"""),45905.66666666667)</f>
        <v>45905.66667</v>
      </c>
      <c r="H89" s="1">
        <f>IFERROR(__xludf.DUMMYFUNCTION("""COMPUTED_VALUE"""),851.18)</f>
        <v>851.18</v>
      </c>
      <c r="J89" s="2">
        <f>IFERROR(__xludf.DUMMYFUNCTION("""COMPUTED_VALUE"""),45905.66666666667)</f>
        <v>45905.66667</v>
      </c>
      <c r="K89" s="1">
        <f>IFERROR(__xludf.DUMMYFUNCTION("""COMPUTED_VALUE"""),855.61)</f>
        <v>855.61</v>
      </c>
      <c r="M89" s="2">
        <f>IFERROR(__xludf.DUMMYFUNCTION("""COMPUTED_VALUE"""),45905.66666666667)</f>
        <v>45905.66667</v>
      </c>
      <c r="N89" s="1">
        <f>IFERROR(__xludf.DUMMYFUNCTION("""COMPUTED_VALUE"""),3.97487118E8)</f>
        <v>397487118</v>
      </c>
    </row>
    <row r="90">
      <c r="A90" s="2">
        <f>IFERROR(__xludf.DUMMYFUNCTION("""COMPUTED_VALUE"""),45912.66666666667)</f>
        <v>45912.66667</v>
      </c>
      <c r="B90" s="1">
        <f>IFERROR(__xludf.DUMMYFUNCTION("""COMPUTED_VALUE"""),855.3)</f>
        <v>855.3</v>
      </c>
      <c r="D90" s="2">
        <f>IFERROR(__xludf.DUMMYFUNCTION("""COMPUTED_VALUE"""),45912.66666666667)</f>
        <v>45912.66667</v>
      </c>
      <c r="E90" s="1">
        <f>IFERROR(__xludf.DUMMYFUNCTION("""COMPUTED_VALUE"""),870.64)</f>
        <v>870.64</v>
      </c>
      <c r="G90" s="2">
        <f>IFERROR(__xludf.DUMMYFUNCTION("""COMPUTED_VALUE"""),45912.66666666667)</f>
        <v>45912.66667</v>
      </c>
      <c r="H90" s="1">
        <f>IFERROR(__xludf.DUMMYFUNCTION("""COMPUTED_VALUE"""),845.41)</f>
        <v>845.41</v>
      </c>
      <c r="J90" s="2">
        <f>IFERROR(__xludf.DUMMYFUNCTION("""COMPUTED_VALUE"""),45912.66666666667)</f>
        <v>45912.66667</v>
      </c>
      <c r="K90" s="1">
        <f>IFERROR(__xludf.DUMMYFUNCTION("""COMPUTED_VALUE"""),858.84)</f>
        <v>858.84</v>
      </c>
      <c r="M90" s="2">
        <f>IFERROR(__xludf.DUMMYFUNCTION("""COMPUTED_VALUE"""),45912.66666666667)</f>
        <v>45912.66667</v>
      </c>
      <c r="N90" s="1">
        <f>IFERROR(__xludf.DUMMYFUNCTION("""COMPUTED_VALUE"""),5.26968857E8)</f>
        <v>526968857</v>
      </c>
    </row>
    <row r="91">
      <c r="A91" s="2">
        <f>IFERROR(__xludf.DUMMYFUNCTION("""COMPUTED_VALUE"""),45919.66666666667)</f>
        <v>45919.66667</v>
      </c>
      <c r="B91" s="1">
        <f>IFERROR(__xludf.DUMMYFUNCTION("""COMPUTED_VALUE"""),858.79)</f>
        <v>858.79</v>
      </c>
      <c r="D91" s="2">
        <f>IFERROR(__xludf.DUMMYFUNCTION("""COMPUTED_VALUE"""),45919.66666666667)</f>
        <v>45919.66667</v>
      </c>
      <c r="E91" s="1">
        <f>IFERROR(__xludf.DUMMYFUNCTION("""COMPUTED_VALUE"""),868.43)</f>
        <v>868.43</v>
      </c>
      <c r="G91" s="2">
        <f>IFERROR(__xludf.DUMMYFUNCTION("""COMPUTED_VALUE"""),45919.66666666667)</f>
        <v>45919.66667</v>
      </c>
      <c r="H91" s="1">
        <f>IFERROR(__xludf.DUMMYFUNCTION("""COMPUTED_VALUE"""),848.47)</f>
        <v>848.47</v>
      </c>
      <c r="J91" s="2">
        <f>IFERROR(__xludf.DUMMYFUNCTION("""COMPUTED_VALUE"""),45919.66666666667)</f>
        <v>45919.66667</v>
      </c>
      <c r="K91" s="1">
        <f>IFERROR(__xludf.DUMMYFUNCTION("""COMPUTED_VALUE"""),851.85)</f>
        <v>851.85</v>
      </c>
      <c r="M91" s="2">
        <f>IFERROR(__xludf.DUMMYFUNCTION("""COMPUTED_VALUE"""),45919.66666666667)</f>
        <v>45919.66667</v>
      </c>
      <c r="N91" s="1">
        <f>IFERROR(__xludf.DUMMYFUNCTION("""COMPUTED_VALUE"""),7.25050065E8)</f>
        <v>725050065</v>
      </c>
    </row>
  </sheetData>
  <drawing r:id="rId1"/>
</worksheet>
</file>