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IFERROR(__xludf.DUMMYFUNCTION("GOOGLEFINANCE(""DJUSRA"",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IFERROR(__xludf.DUMMYFUNCTION("GOOGLEFINANCE(""DJUSRA"",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IFERROR(__xludf.DUMMYFUNCTION("GOOGLEFINANCE(""DJUSRA"",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IFERROR(__xludf.DUMMYFUNCTION("GOOGLEFINANCE(""DJUSRA"",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IFERROR(__xludf.DUMMYFUNCTION("GOOGLEFINANCE(""DJUSRA"",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IFERROR(__xludf.DUMMYFUNCTION("""COMPUTED_VALUE"""),1339.14)</f>
        <v>1339.14</v>
      </c>
      <c r="D2" s="2">
        <f>IFERROR(__xludf.DUMMYFUNCTION("""COMPUTED_VALUE"""),45296.66666666667)</f>
        <v>45296.66667</v>
      </c>
      <c r="E2" s="1">
        <f>IFERROR(__xludf.DUMMYFUNCTION("""COMPUTED_VALUE"""),1357.19)</f>
        <v>1357.19</v>
      </c>
      <c r="G2" s="2">
        <f>IFERROR(__xludf.DUMMYFUNCTION("""COMPUTED_VALUE"""),45296.66666666667)</f>
        <v>45296.66667</v>
      </c>
      <c r="H2" s="1">
        <f>IFERROR(__xludf.DUMMYFUNCTION("""COMPUTED_VALUE"""),1314.7)</f>
        <v>1314.7</v>
      </c>
      <c r="J2" s="2">
        <f>IFERROR(__xludf.DUMMYFUNCTION("""COMPUTED_VALUE"""),45296.66666666667)</f>
        <v>45296.66667</v>
      </c>
      <c r="K2" s="1">
        <f>IFERROR(__xludf.DUMMYFUNCTION("""COMPUTED_VALUE"""),1319.02)</f>
        <v>1319.02</v>
      </c>
      <c r="M2" s="2">
        <f>IFERROR(__xludf.DUMMYFUNCTION("""COMPUTED_VALUE"""),45296.66666666667)</f>
        <v>45296.66667</v>
      </c>
      <c r="N2" s="1">
        <f>IFERROR(__xludf.DUMMYFUNCTION("""COMPUTED_VALUE"""),6.0415855E7)</f>
        <v>60415855</v>
      </c>
    </row>
    <row r="3">
      <c r="A3" s="2">
        <f>IFERROR(__xludf.DUMMYFUNCTION("""COMPUTED_VALUE"""),45303.66666666667)</f>
        <v>45303.66667</v>
      </c>
      <c r="B3" s="1">
        <f>IFERROR(__xludf.DUMMYFUNCTION("""COMPUTED_VALUE"""),1319.98)</f>
        <v>1319.98</v>
      </c>
      <c r="D3" s="2">
        <f>IFERROR(__xludf.DUMMYFUNCTION("""COMPUTED_VALUE"""),45303.66666666667)</f>
        <v>45303.66667</v>
      </c>
      <c r="E3" s="1">
        <f>IFERROR(__xludf.DUMMYFUNCTION("""COMPUTED_VALUE"""),1366.79)</f>
        <v>1366.79</v>
      </c>
      <c r="G3" s="2">
        <f>IFERROR(__xludf.DUMMYFUNCTION("""COMPUTED_VALUE"""),45303.66666666667)</f>
        <v>45303.66667</v>
      </c>
      <c r="H3" s="1">
        <f>IFERROR(__xludf.DUMMYFUNCTION("""COMPUTED_VALUE"""),1319.54)</f>
        <v>1319.54</v>
      </c>
      <c r="J3" s="2">
        <f>IFERROR(__xludf.DUMMYFUNCTION("""COMPUTED_VALUE"""),45303.66666666667)</f>
        <v>45303.66667</v>
      </c>
      <c r="K3" s="1">
        <f>IFERROR(__xludf.DUMMYFUNCTION("""COMPUTED_VALUE"""),1354.47)</f>
        <v>1354.47</v>
      </c>
      <c r="M3" s="2">
        <f>IFERROR(__xludf.DUMMYFUNCTION("""COMPUTED_VALUE"""),45303.66666666667)</f>
        <v>45303.66667</v>
      </c>
      <c r="N3" s="1">
        <f>IFERROR(__xludf.DUMMYFUNCTION("""COMPUTED_VALUE"""),5.7162054E7)</f>
        <v>57162054</v>
      </c>
    </row>
    <row r="4">
      <c r="A4" s="2">
        <f>IFERROR(__xludf.DUMMYFUNCTION("""COMPUTED_VALUE"""),45310.66666666667)</f>
        <v>45310.66667</v>
      </c>
      <c r="B4" s="1">
        <f>IFERROR(__xludf.DUMMYFUNCTION("""COMPUTED_VALUE"""),1353.38)</f>
        <v>1353.38</v>
      </c>
      <c r="D4" s="2">
        <f>IFERROR(__xludf.DUMMYFUNCTION("""COMPUTED_VALUE"""),45310.66666666667)</f>
        <v>45310.66667</v>
      </c>
      <c r="E4" s="1">
        <f>IFERROR(__xludf.DUMMYFUNCTION("""COMPUTED_VALUE"""),1365.46)</f>
        <v>1365.46</v>
      </c>
      <c r="G4" s="2">
        <f>IFERROR(__xludf.DUMMYFUNCTION("""COMPUTED_VALUE"""),45310.66666666667)</f>
        <v>45310.66667</v>
      </c>
      <c r="H4" s="1">
        <f>IFERROR(__xludf.DUMMYFUNCTION("""COMPUTED_VALUE"""),1343.0)</f>
        <v>1343</v>
      </c>
      <c r="J4" s="2">
        <f>IFERROR(__xludf.DUMMYFUNCTION("""COMPUTED_VALUE"""),45310.66666666667)</f>
        <v>45310.66667</v>
      </c>
      <c r="K4" s="1">
        <f>IFERROR(__xludf.DUMMYFUNCTION("""COMPUTED_VALUE"""),1360.87)</f>
        <v>1360.87</v>
      </c>
      <c r="M4" s="2">
        <f>IFERROR(__xludf.DUMMYFUNCTION("""COMPUTED_VALUE"""),45310.66666666667)</f>
        <v>45310.66667</v>
      </c>
      <c r="N4" s="1">
        <f>IFERROR(__xludf.DUMMYFUNCTION("""COMPUTED_VALUE"""),6.3494932E7)</f>
        <v>63494932</v>
      </c>
    </row>
    <row r="5">
      <c r="A5" s="2">
        <f>IFERROR(__xludf.DUMMYFUNCTION("""COMPUTED_VALUE"""),45317.66666666667)</f>
        <v>45317.66667</v>
      </c>
      <c r="B5" s="1">
        <f>IFERROR(__xludf.DUMMYFUNCTION("""COMPUTED_VALUE"""),1363.0)</f>
        <v>1363</v>
      </c>
      <c r="D5" s="2">
        <f>IFERROR(__xludf.DUMMYFUNCTION("""COMPUTED_VALUE"""),45317.66666666667)</f>
        <v>45317.66667</v>
      </c>
      <c r="E5" s="1">
        <f>IFERROR(__xludf.DUMMYFUNCTION("""COMPUTED_VALUE"""),1383.73)</f>
        <v>1383.73</v>
      </c>
      <c r="G5" s="2">
        <f>IFERROR(__xludf.DUMMYFUNCTION("""COMPUTED_VALUE"""),45317.66666666667)</f>
        <v>45317.66667</v>
      </c>
      <c r="H5" s="1">
        <f>IFERROR(__xludf.DUMMYFUNCTION("""COMPUTED_VALUE"""),1354.88)</f>
        <v>1354.88</v>
      </c>
      <c r="J5" s="2">
        <f>IFERROR(__xludf.DUMMYFUNCTION("""COMPUTED_VALUE"""),45317.66666666667)</f>
        <v>45317.66667</v>
      </c>
      <c r="K5" s="1">
        <f>IFERROR(__xludf.DUMMYFUNCTION("""COMPUTED_VALUE"""),1382.84)</f>
        <v>1382.84</v>
      </c>
      <c r="M5" s="2">
        <f>IFERROR(__xludf.DUMMYFUNCTION("""COMPUTED_VALUE"""),45317.66666666667)</f>
        <v>45317.66667</v>
      </c>
      <c r="N5" s="1">
        <f>IFERROR(__xludf.DUMMYFUNCTION("""COMPUTED_VALUE"""),5.603971E7)</f>
        <v>56039710</v>
      </c>
    </row>
    <row r="6">
      <c r="A6" s="2">
        <f>IFERROR(__xludf.DUMMYFUNCTION("""COMPUTED_VALUE"""),45324.66666666667)</f>
        <v>45324.66667</v>
      </c>
      <c r="B6" s="1">
        <f>IFERROR(__xludf.DUMMYFUNCTION("""COMPUTED_VALUE"""),1383.95)</f>
        <v>1383.95</v>
      </c>
      <c r="D6" s="2">
        <f>IFERROR(__xludf.DUMMYFUNCTION("""COMPUTED_VALUE"""),45324.66666666667)</f>
        <v>45324.66667</v>
      </c>
      <c r="E6" s="1">
        <f>IFERROR(__xludf.DUMMYFUNCTION("""COMPUTED_VALUE"""),1405.83)</f>
        <v>1405.83</v>
      </c>
      <c r="G6" s="2">
        <f>IFERROR(__xludf.DUMMYFUNCTION("""COMPUTED_VALUE"""),45324.66666666667)</f>
        <v>45324.66667</v>
      </c>
      <c r="H6" s="1">
        <f>IFERROR(__xludf.DUMMYFUNCTION("""COMPUTED_VALUE"""),1356.57)</f>
        <v>1356.57</v>
      </c>
      <c r="J6" s="2">
        <f>IFERROR(__xludf.DUMMYFUNCTION("""COMPUTED_VALUE"""),45324.66666666667)</f>
        <v>45324.66667</v>
      </c>
      <c r="K6" s="1">
        <f>IFERROR(__xludf.DUMMYFUNCTION("""COMPUTED_VALUE"""),1397.62)</f>
        <v>1397.62</v>
      </c>
      <c r="M6" s="2">
        <f>IFERROR(__xludf.DUMMYFUNCTION("""COMPUTED_VALUE"""),45324.66666666667)</f>
        <v>45324.66667</v>
      </c>
      <c r="N6" s="1">
        <f>IFERROR(__xludf.DUMMYFUNCTION("""COMPUTED_VALUE"""),5.6871631E7)</f>
        <v>56871631</v>
      </c>
    </row>
    <row r="7">
      <c r="A7" s="2">
        <f>IFERROR(__xludf.DUMMYFUNCTION("""COMPUTED_VALUE"""),45331.66666666667)</f>
        <v>45331.66667</v>
      </c>
      <c r="B7" s="1">
        <f>IFERROR(__xludf.DUMMYFUNCTION("""COMPUTED_VALUE"""),1383.04)</f>
        <v>1383.04</v>
      </c>
      <c r="D7" s="2">
        <f>IFERROR(__xludf.DUMMYFUNCTION("""COMPUTED_VALUE"""),45331.66666666667)</f>
        <v>45331.66667</v>
      </c>
      <c r="E7" s="1">
        <f>IFERROR(__xludf.DUMMYFUNCTION("""COMPUTED_VALUE"""),1422.57)</f>
        <v>1422.57</v>
      </c>
      <c r="G7" s="2">
        <f>IFERROR(__xludf.DUMMYFUNCTION("""COMPUTED_VALUE"""),45331.66666666667)</f>
        <v>45331.66667</v>
      </c>
      <c r="H7" s="1">
        <f>IFERROR(__xludf.DUMMYFUNCTION("""COMPUTED_VALUE"""),1367.35)</f>
        <v>1367.35</v>
      </c>
      <c r="J7" s="2">
        <f>IFERROR(__xludf.DUMMYFUNCTION("""COMPUTED_VALUE"""),45331.66666666667)</f>
        <v>45331.66667</v>
      </c>
      <c r="K7" s="1">
        <f>IFERROR(__xludf.DUMMYFUNCTION("""COMPUTED_VALUE"""),1415.56)</f>
        <v>1415.56</v>
      </c>
      <c r="M7" s="2">
        <f>IFERROR(__xludf.DUMMYFUNCTION("""COMPUTED_VALUE"""),45331.66666666667)</f>
        <v>45331.66667</v>
      </c>
      <c r="N7" s="1">
        <f>IFERROR(__xludf.DUMMYFUNCTION("""COMPUTED_VALUE"""),6.4723302E7)</f>
        <v>64723302</v>
      </c>
    </row>
    <row r="8">
      <c r="A8" s="2">
        <f>IFERROR(__xludf.DUMMYFUNCTION("""COMPUTED_VALUE"""),45338.66666666667)</f>
        <v>45338.66667</v>
      </c>
      <c r="B8" s="1">
        <f>IFERROR(__xludf.DUMMYFUNCTION("""COMPUTED_VALUE"""),1414.64)</f>
        <v>1414.64</v>
      </c>
      <c r="D8" s="2">
        <f>IFERROR(__xludf.DUMMYFUNCTION("""COMPUTED_VALUE"""),45338.66666666667)</f>
        <v>45338.66667</v>
      </c>
      <c r="E8" s="1">
        <f>IFERROR(__xludf.DUMMYFUNCTION("""COMPUTED_VALUE"""),1416.32)</f>
        <v>1416.32</v>
      </c>
      <c r="G8" s="2">
        <f>IFERROR(__xludf.DUMMYFUNCTION("""COMPUTED_VALUE"""),45338.66666666667)</f>
        <v>45338.66667</v>
      </c>
      <c r="H8" s="1">
        <f>IFERROR(__xludf.DUMMYFUNCTION("""COMPUTED_VALUE"""),1388.27)</f>
        <v>1388.27</v>
      </c>
      <c r="J8" s="2">
        <f>IFERROR(__xludf.DUMMYFUNCTION("""COMPUTED_VALUE"""),45338.66666666667)</f>
        <v>45338.66667</v>
      </c>
      <c r="K8" s="1">
        <f>IFERROR(__xludf.DUMMYFUNCTION("""COMPUTED_VALUE"""),1402.59)</f>
        <v>1402.59</v>
      </c>
      <c r="M8" s="2">
        <f>IFERROR(__xludf.DUMMYFUNCTION("""COMPUTED_VALUE"""),45338.66666666667)</f>
        <v>45338.66667</v>
      </c>
      <c r="N8" s="1">
        <f>IFERROR(__xludf.DUMMYFUNCTION("""COMPUTED_VALUE"""),5.8558931E7)</f>
        <v>58558931</v>
      </c>
    </row>
    <row r="9">
      <c r="A9" s="2">
        <f>IFERROR(__xludf.DUMMYFUNCTION("""COMPUTED_VALUE"""),45345.66666666667)</f>
        <v>45345.66667</v>
      </c>
      <c r="B9" s="1">
        <f>IFERROR(__xludf.DUMMYFUNCTION("""COMPUTED_VALUE"""),1400.48)</f>
        <v>1400.48</v>
      </c>
      <c r="D9" s="2">
        <f>IFERROR(__xludf.DUMMYFUNCTION("""COMPUTED_VALUE"""),45345.66666666667)</f>
        <v>45345.66667</v>
      </c>
      <c r="E9" s="1">
        <f>IFERROR(__xludf.DUMMYFUNCTION("""COMPUTED_VALUE"""),1434.43)</f>
        <v>1434.43</v>
      </c>
      <c r="G9" s="2">
        <f>IFERROR(__xludf.DUMMYFUNCTION("""COMPUTED_VALUE"""),45345.66666666667)</f>
        <v>45345.66667</v>
      </c>
      <c r="H9" s="1">
        <f>IFERROR(__xludf.DUMMYFUNCTION("""COMPUTED_VALUE"""),1391.68)</f>
        <v>1391.68</v>
      </c>
      <c r="J9" s="2">
        <f>IFERROR(__xludf.DUMMYFUNCTION("""COMPUTED_VALUE"""),45345.66666666667)</f>
        <v>45345.66667</v>
      </c>
      <c r="K9" s="1">
        <f>IFERROR(__xludf.DUMMYFUNCTION("""COMPUTED_VALUE"""),1426.87)</f>
        <v>1426.87</v>
      </c>
      <c r="M9" s="2">
        <f>IFERROR(__xludf.DUMMYFUNCTION("""COMPUTED_VALUE"""),45345.66666666667)</f>
        <v>45345.66667</v>
      </c>
      <c r="N9" s="1">
        <f>IFERROR(__xludf.DUMMYFUNCTION("""COMPUTED_VALUE"""),5.1106898E7)</f>
        <v>51106898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IFERROR(__xludf.DUMMYFUNCTION("""COMPUTED_VALUE"""),1431.74)</f>
        <v>1431.74</v>
      </c>
      <c r="D10" s="2">
        <f>IFERROR(__xludf.DUMMYFUNCTION("""COMPUTED_VALUE"""),45352.66666666667)</f>
        <v>45352.66667</v>
      </c>
      <c r="E10" s="1">
        <f>IFERROR(__xludf.DUMMYFUNCTION("""COMPUTED_VALUE"""),1466.14)</f>
        <v>1466.14</v>
      </c>
      <c r="G10" s="2">
        <f>IFERROR(__xludf.DUMMYFUNCTION("""COMPUTED_VALUE"""),45352.66666666667)</f>
        <v>45352.66667</v>
      </c>
      <c r="H10" s="1">
        <f>IFERROR(__xludf.DUMMYFUNCTION("""COMPUTED_VALUE"""),1417.81)</f>
        <v>1417.81</v>
      </c>
      <c r="J10" s="2">
        <f>IFERROR(__xludf.DUMMYFUNCTION("""COMPUTED_VALUE"""),45352.66666666667)</f>
        <v>45352.66667</v>
      </c>
      <c r="K10" s="1">
        <f>IFERROR(__xludf.DUMMYFUNCTION("""COMPUTED_VALUE"""),1425.88)</f>
        <v>1425.88</v>
      </c>
      <c r="M10" s="2">
        <f>IFERROR(__xludf.DUMMYFUNCTION("""COMPUTED_VALUE"""),45352.66666666667)</f>
        <v>45352.66667</v>
      </c>
      <c r="N10" s="1">
        <f>IFERROR(__xludf.DUMMYFUNCTION("""COMPUTED_VALUE"""),7.4677059E7)</f>
        <v>74677059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IFERROR(__xludf.DUMMYFUNCTION("""COMPUTED_VALUE"""),1424.55)</f>
        <v>1424.55</v>
      </c>
      <c r="D11" s="2">
        <f>IFERROR(__xludf.DUMMYFUNCTION("""COMPUTED_VALUE"""),45359.66666666667)</f>
        <v>45359.66667</v>
      </c>
      <c r="E11" s="1">
        <f>IFERROR(__xludf.DUMMYFUNCTION("""COMPUTED_VALUE"""),1429.86)</f>
        <v>1429.86</v>
      </c>
      <c r="G11" s="2">
        <f>IFERROR(__xludf.DUMMYFUNCTION("""COMPUTED_VALUE"""),45359.66666666667)</f>
        <v>45359.66667</v>
      </c>
      <c r="H11" s="1">
        <f>IFERROR(__xludf.DUMMYFUNCTION("""COMPUTED_VALUE"""),1396.89)</f>
        <v>1396.89</v>
      </c>
      <c r="J11" s="2">
        <f>IFERROR(__xludf.DUMMYFUNCTION("""COMPUTED_VALUE"""),45359.66666666667)</f>
        <v>45359.66667</v>
      </c>
      <c r="K11" s="1">
        <f>IFERROR(__xludf.DUMMYFUNCTION("""COMPUTED_VALUE"""),1400.55)</f>
        <v>1400.55</v>
      </c>
      <c r="M11" s="2">
        <f>IFERROR(__xludf.DUMMYFUNCTION("""COMPUTED_VALUE"""),45359.66666666667)</f>
        <v>45359.66667</v>
      </c>
      <c r="N11" s="1">
        <f>IFERROR(__xludf.DUMMYFUNCTION("""COMPUTED_VALUE"""),1.32513616E8)</f>
        <v>132513616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IFERROR(__xludf.DUMMYFUNCTION("""COMPUTED_VALUE"""),1405.4)</f>
        <v>1405.4</v>
      </c>
      <c r="D12" s="2">
        <f>IFERROR(__xludf.DUMMYFUNCTION("""COMPUTED_VALUE"""),45366.66666666667)</f>
        <v>45366.66667</v>
      </c>
      <c r="E12" s="1">
        <f>IFERROR(__xludf.DUMMYFUNCTION("""COMPUTED_VALUE"""),1433.54)</f>
        <v>1433.54</v>
      </c>
      <c r="G12" s="2">
        <f>IFERROR(__xludf.DUMMYFUNCTION("""COMPUTED_VALUE"""),45366.66666666667)</f>
        <v>45366.66667</v>
      </c>
      <c r="H12" s="1">
        <f>IFERROR(__xludf.DUMMYFUNCTION("""COMPUTED_VALUE"""),1392.56)</f>
        <v>1392.56</v>
      </c>
      <c r="J12" s="2">
        <f>IFERROR(__xludf.DUMMYFUNCTION("""COMPUTED_VALUE"""),45366.66666666667)</f>
        <v>45366.66667</v>
      </c>
      <c r="K12" s="1">
        <f>IFERROR(__xludf.DUMMYFUNCTION("""COMPUTED_VALUE"""),1419.12)</f>
        <v>1419.12</v>
      </c>
      <c r="M12" s="2">
        <f>IFERROR(__xludf.DUMMYFUNCTION("""COMPUTED_VALUE"""),45366.66666666667)</f>
        <v>45366.66667</v>
      </c>
      <c r="N12" s="1">
        <f>IFERROR(__xludf.DUMMYFUNCTION("""COMPUTED_VALUE"""),1.08084137E8)</f>
        <v>108084137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IFERROR(__xludf.DUMMYFUNCTION("""COMPUTED_VALUE"""),1420.21)</f>
        <v>1420.21</v>
      </c>
      <c r="D13" s="2">
        <f>IFERROR(__xludf.DUMMYFUNCTION("""COMPUTED_VALUE"""),45373.66666666667)</f>
        <v>45373.66667</v>
      </c>
      <c r="E13" s="1">
        <f>IFERROR(__xludf.DUMMYFUNCTION("""COMPUTED_VALUE"""),1459.33)</f>
        <v>1459.33</v>
      </c>
      <c r="G13" s="2">
        <f>IFERROR(__xludf.DUMMYFUNCTION("""COMPUTED_VALUE"""),45373.66666666667)</f>
        <v>45373.66667</v>
      </c>
      <c r="H13" s="1">
        <f>IFERROR(__xludf.DUMMYFUNCTION("""COMPUTED_VALUE"""),1406.93)</f>
        <v>1406.93</v>
      </c>
      <c r="J13" s="2">
        <f>IFERROR(__xludf.DUMMYFUNCTION("""COMPUTED_VALUE"""),45373.66666666667)</f>
        <v>45373.66667</v>
      </c>
      <c r="K13" s="1">
        <f>IFERROR(__xludf.DUMMYFUNCTION("""COMPUTED_VALUE"""),1449.25)</f>
        <v>1449.25</v>
      </c>
      <c r="M13" s="2">
        <f>IFERROR(__xludf.DUMMYFUNCTION("""COMPUTED_VALUE"""),45373.66666666667)</f>
        <v>45373.66667</v>
      </c>
      <c r="N13" s="1">
        <f>IFERROR(__xludf.DUMMYFUNCTION("""COMPUTED_VALUE"""),9.8031877E7)</f>
        <v>98031877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IFERROR(__xludf.DUMMYFUNCTION("""COMPUTED_VALUE"""),1450.22)</f>
        <v>1450.22</v>
      </c>
      <c r="D14" s="2">
        <f>IFERROR(__xludf.DUMMYFUNCTION("""COMPUTED_VALUE"""),45379.66666666667)</f>
        <v>45379.66667</v>
      </c>
      <c r="E14" s="1">
        <f>IFERROR(__xludf.DUMMYFUNCTION("""COMPUTED_VALUE"""),1480.9)</f>
        <v>1480.9</v>
      </c>
      <c r="G14" s="2">
        <f>IFERROR(__xludf.DUMMYFUNCTION("""COMPUTED_VALUE"""),45379.66666666667)</f>
        <v>45379.66667</v>
      </c>
      <c r="H14" s="1">
        <f>IFERROR(__xludf.DUMMYFUNCTION("""COMPUTED_VALUE"""),1434.92)</f>
        <v>1434.92</v>
      </c>
      <c r="J14" s="2">
        <f>IFERROR(__xludf.DUMMYFUNCTION("""COMPUTED_VALUE"""),45379.66666666667)</f>
        <v>45379.66667</v>
      </c>
      <c r="K14" s="1">
        <f>IFERROR(__xludf.DUMMYFUNCTION("""COMPUTED_VALUE"""),1472.38)</f>
        <v>1472.38</v>
      </c>
      <c r="M14" s="2">
        <f>IFERROR(__xludf.DUMMYFUNCTION("""COMPUTED_VALUE"""),45379.66666666667)</f>
        <v>45379.66667</v>
      </c>
      <c r="N14" s="1">
        <f>IFERROR(__xludf.DUMMYFUNCTION("""COMPUTED_VALUE"""),6.3914044E7)</f>
        <v>63914044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IFERROR(__xludf.DUMMYFUNCTION("""COMPUTED_VALUE"""),1467.31)</f>
        <v>1467.31</v>
      </c>
      <c r="D15" s="2">
        <f>IFERROR(__xludf.DUMMYFUNCTION("""COMPUTED_VALUE"""),45387.66666666667)</f>
        <v>45387.66667</v>
      </c>
      <c r="E15" s="1">
        <f>IFERROR(__xludf.DUMMYFUNCTION("""COMPUTED_VALUE"""),1468.46)</f>
        <v>1468.46</v>
      </c>
      <c r="G15" s="2">
        <f>IFERROR(__xludf.DUMMYFUNCTION("""COMPUTED_VALUE"""),45387.66666666667)</f>
        <v>45387.66667</v>
      </c>
      <c r="H15" s="1">
        <f>IFERROR(__xludf.DUMMYFUNCTION("""COMPUTED_VALUE"""),1380.43)</f>
        <v>1380.43</v>
      </c>
      <c r="J15" s="2">
        <f>IFERROR(__xludf.DUMMYFUNCTION("""COMPUTED_VALUE"""),45387.66666666667)</f>
        <v>45387.66667</v>
      </c>
      <c r="K15" s="1">
        <f>IFERROR(__xludf.DUMMYFUNCTION("""COMPUTED_VALUE"""),1389.46)</f>
        <v>1389.46</v>
      </c>
      <c r="M15" s="2">
        <f>IFERROR(__xludf.DUMMYFUNCTION("""COMPUTED_VALUE"""),45387.66666666667)</f>
        <v>45387.66667</v>
      </c>
      <c r="N15" s="1">
        <f>IFERROR(__xludf.DUMMYFUNCTION("""COMPUTED_VALUE"""),7.6942117E7)</f>
        <v>76942117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IFERROR(__xludf.DUMMYFUNCTION("""COMPUTED_VALUE"""),1388.35)</f>
        <v>1388.35</v>
      </c>
      <c r="D16" s="2">
        <f>IFERROR(__xludf.DUMMYFUNCTION("""COMPUTED_VALUE"""),45394.66666666667)</f>
        <v>45394.66667</v>
      </c>
      <c r="E16" s="1">
        <f>IFERROR(__xludf.DUMMYFUNCTION("""COMPUTED_VALUE"""),1399.99)</f>
        <v>1399.99</v>
      </c>
      <c r="G16" s="2">
        <f>IFERROR(__xludf.DUMMYFUNCTION("""COMPUTED_VALUE"""),45394.66666666667)</f>
        <v>45394.66667</v>
      </c>
      <c r="H16" s="1">
        <f>IFERROR(__xludf.DUMMYFUNCTION("""COMPUTED_VALUE"""),1344.23)</f>
        <v>1344.23</v>
      </c>
      <c r="J16" s="2">
        <f>IFERROR(__xludf.DUMMYFUNCTION("""COMPUTED_VALUE"""),45394.66666666667)</f>
        <v>45394.66667</v>
      </c>
      <c r="K16" s="1">
        <f>IFERROR(__xludf.DUMMYFUNCTION("""COMPUTED_VALUE"""),1350.48)</f>
        <v>1350.48</v>
      </c>
      <c r="M16" s="2">
        <f>IFERROR(__xludf.DUMMYFUNCTION("""COMPUTED_VALUE"""),45394.66666666667)</f>
        <v>45394.66667</v>
      </c>
      <c r="N16" s="1">
        <f>IFERROR(__xludf.DUMMYFUNCTION("""COMPUTED_VALUE"""),7.8160001E7)</f>
        <v>78160001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IFERROR(__xludf.DUMMYFUNCTION("""COMPUTED_VALUE"""),1366.59)</f>
        <v>1366.59</v>
      </c>
      <c r="D17" s="2">
        <f>IFERROR(__xludf.DUMMYFUNCTION("""COMPUTED_VALUE"""),45401.66666666667)</f>
        <v>45401.66667</v>
      </c>
      <c r="E17" s="1">
        <f>IFERROR(__xludf.DUMMYFUNCTION("""COMPUTED_VALUE"""),1366.59)</f>
        <v>1366.59</v>
      </c>
      <c r="G17" s="2">
        <f>IFERROR(__xludf.DUMMYFUNCTION("""COMPUTED_VALUE"""),45401.66666666667)</f>
        <v>45401.66667</v>
      </c>
      <c r="H17" s="1">
        <f>IFERROR(__xludf.DUMMYFUNCTION("""COMPUTED_VALUE"""),1311.95)</f>
        <v>1311.95</v>
      </c>
      <c r="J17" s="2">
        <f>IFERROR(__xludf.DUMMYFUNCTION("""COMPUTED_VALUE"""),45401.66666666667)</f>
        <v>45401.66667</v>
      </c>
      <c r="K17" s="1">
        <f>IFERROR(__xludf.DUMMYFUNCTION("""COMPUTED_VALUE"""),1325.02)</f>
        <v>1325.02</v>
      </c>
      <c r="M17" s="2">
        <f>IFERROR(__xludf.DUMMYFUNCTION("""COMPUTED_VALUE"""),45401.66666666667)</f>
        <v>45401.66667</v>
      </c>
      <c r="N17" s="1">
        <f>IFERROR(__xludf.DUMMYFUNCTION("""COMPUTED_VALUE"""),7.6724938E7)</f>
        <v>76724938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IFERROR(__xludf.DUMMYFUNCTION("""COMPUTED_VALUE"""),1335.22)</f>
        <v>1335.22</v>
      </c>
      <c r="D18" s="2">
        <f>IFERROR(__xludf.DUMMYFUNCTION("""COMPUTED_VALUE"""),45408.66666666667)</f>
        <v>45408.66667</v>
      </c>
      <c r="E18" s="1">
        <f>IFERROR(__xludf.DUMMYFUNCTION("""COMPUTED_VALUE"""),1370.29)</f>
        <v>1370.29</v>
      </c>
      <c r="G18" s="2">
        <f>IFERROR(__xludf.DUMMYFUNCTION("""COMPUTED_VALUE"""),45408.66666666667)</f>
        <v>45408.66667</v>
      </c>
      <c r="H18" s="1">
        <f>IFERROR(__xludf.DUMMYFUNCTION("""COMPUTED_VALUE"""),1322.27)</f>
        <v>1322.27</v>
      </c>
      <c r="J18" s="2">
        <f>IFERROR(__xludf.DUMMYFUNCTION("""COMPUTED_VALUE"""),45408.66666666667)</f>
        <v>45408.66667</v>
      </c>
      <c r="K18" s="1">
        <f>IFERROR(__xludf.DUMMYFUNCTION("""COMPUTED_VALUE"""),1356.69)</f>
        <v>1356.69</v>
      </c>
      <c r="M18" s="2">
        <f>IFERROR(__xludf.DUMMYFUNCTION("""COMPUTED_VALUE"""),45408.66666666667)</f>
        <v>45408.66667</v>
      </c>
      <c r="N18" s="1">
        <f>IFERROR(__xludf.DUMMYFUNCTION("""COMPUTED_VALUE"""),7.6710231E7)</f>
        <v>76710231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IFERROR(__xludf.DUMMYFUNCTION("""COMPUTED_VALUE"""),1352.77)</f>
        <v>1352.77</v>
      </c>
      <c r="D19" s="2">
        <f>IFERROR(__xludf.DUMMYFUNCTION("""COMPUTED_VALUE"""),45415.66666666667)</f>
        <v>45415.66667</v>
      </c>
      <c r="E19" s="1">
        <f>IFERROR(__xludf.DUMMYFUNCTION("""COMPUTED_VALUE"""),1355.1)</f>
        <v>1355.1</v>
      </c>
      <c r="G19" s="2">
        <f>IFERROR(__xludf.DUMMYFUNCTION("""COMPUTED_VALUE"""),45415.66666666667)</f>
        <v>45415.66667</v>
      </c>
      <c r="H19" s="1">
        <f>IFERROR(__xludf.DUMMYFUNCTION("""COMPUTED_VALUE"""),1312.35)</f>
        <v>1312.35</v>
      </c>
      <c r="J19" s="2">
        <f>IFERROR(__xludf.DUMMYFUNCTION("""COMPUTED_VALUE"""),45415.66666666667)</f>
        <v>45415.66667</v>
      </c>
      <c r="K19" s="1">
        <f>IFERROR(__xludf.DUMMYFUNCTION("""COMPUTED_VALUE"""),1339.17)</f>
        <v>1339.17</v>
      </c>
      <c r="M19" s="2">
        <f>IFERROR(__xludf.DUMMYFUNCTION("""COMPUTED_VALUE"""),45415.66666666667)</f>
        <v>45415.66667</v>
      </c>
      <c r="N19" s="1">
        <f>IFERROR(__xludf.DUMMYFUNCTION("""COMPUTED_VALUE"""),8.6690554E7)</f>
        <v>86690554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IFERROR(__xludf.DUMMYFUNCTION("""COMPUTED_VALUE"""),1342.72)</f>
        <v>1342.72</v>
      </c>
      <c r="D20" s="2">
        <f>IFERROR(__xludf.DUMMYFUNCTION("""COMPUTED_VALUE"""),45422.66666666667)</f>
        <v>45422.66667</v>
      </c>
      <c r="E20" s="1">
        <f>IFERROR(__xludf.DUMMYFUNCTION("""COMPUTED_VALUE"""),1398.47)</f>
        <v>1398.47</v>
      </c>
      <c r="G20" s="2">
        <f>IFERROR(__xludf.DUMMYFUNCTION("""COMPUTED_VALUE"""),45422.66666666667)</f>
        <v>45422.66667</v>
      </c>
      <c r="H20" s="1">
        <f>IFERROR(__xludf.DUMMYFUNCTION("""COMPUTED_VALUE"""),1342.53)</f>
        <v>1342.53</v>
      </c>
      <c r="J20" s="2">
        <f>IFERROR(__xludf.DUMMYFUNCTION("""COMPUTED_VALUE"""),45422.66666666667)</f>
        <v>45422.66667</v>
      </c>
      <c r="K20" s="1">
        <f>IFERROR(__xludf.DUMMYFUNCTION("""COMPUTED_VALUE"""),1384.02)</f>
        <v>1384.02</v>
      </c>
      <c r="M20" s="2">
        <f>IFERROR(__xludf.DUMMYFUNCTION("""COMPUTED_VALUE"""),45422.66666666667)</f>
        <v>45422.66667</v>
      </c>
      <c r="N20" s="1">
        <f>IFERROR(__xludf.DUMMYFUNCTION("""COMPUTED_VALUE"""),6.9487171E7)</f>
        <v>69487171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IFERROR(__xludf.DUMMYFUNCTION("""COMPUTED_VALUE"""),1389.96)</f>
        <v>1389.96</v>
      </c>
      <c r="D21" s="2">
        <f>IFERROR(__xludf.DUMMYFUNCTION("""COMPUTED_VALUE"""),45429.66666666667)</f>
        <v>45429.66667</v>
      </c>
      <c r="E21" s="1">
        <f>IFERROR(__xludf.DUMMYFUNCTION("""COMPUTED_VALUE"""),1400.37)</f>
        <v>1400.37</v>
      </c>
      <c r="G21" s="2">
        <f>IFERROR(__xludf.DUMMYFUNCTION("""COMPUTED_VALUE"""),45429.66666666667)</f>
        <v>45429.66667</v>
      </c>
      <c r="H21" s="1">
        <f>IFERROR(__xludf.DUMMYFUNCTION("""COMPUTED_VALUE"""),1373.19)</f>
        <v>1373.19</v>
      </c>
      <c r="J21" s="2">
        <f>IFERROR(__xludf.DUMMYFUNCTION("""COMPUTED_VALUE"""),45429.66666666667)</f>
        <v>45429.66667</v>
      </c>
      <c r="K21" s="1">
        <f>IFERROR(__xludf.DUMMYFUNCTION("""COMPUTED_VALUE"""),1393.74)</f>
        <v>1393.74</v>
      </c>
      <c r="M21" s="2">
        <f>IFERROR(__xludf.DUMMYFUNCTION("""COMPUTED_VALUE"""),45429.66666666667)</f>
        <v>45429.66667</v>
      </c>
      <c r="N21" s="1">
        <f>IFERROR(__xludf.DUMMYFUNCTION("""COMPUTED_VALUE"""),7.0042285E7)</f>
        <v>70042285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IFERROR(__xludf.DUMMYFUNCTION("""COMPUTED_VALUE"""),1383.72)</f>
        <v>1383.72</v>
      </c>
      <c r="D22" s="2">
        <f>IFERROR(__xludf.DUMMYFUNCTION("""COMPUTED_VALUE"""),45436.66666666667)</f>
        <v>45436.66667</v>
      </c>
      <c r="E22" s="1">
        <f>IFERROR(__xludf.DUMMYFUNCTION("""COMPUTED_VALUE"""),1451.64)</f>
        <v>1451.64</v>
      </c>
      <c r="G22" s="2">
        <f>IFERROR(__xludf.DUMMYFUNCTION("""COMPUTED_VALUE"""),45436.66666666667)</f>
        <v>45436.66667</v>
      </c>
      <c r="H22" s="1">
        <f>IFERROR(__xludf.DUMMYFUNCTION("""COMPUTED_VALUE"""),1364.56)</f>
        <v>1364.56</v>
      </c>
      <c r="J22" s="2">
        <f>IFERROR(__xludf.DUMMYFUNCTION("""COMPUTED_VALUE"""),45436.66666666667)</f>
        <v>45436.66667</v>
      </c>
      <c r="K22" s="1">
        <f>IFERROR(__xludf.DUMMYFUNCTION("""COMPUTED_VALUE"""),1439.2)</f>
        <v>1439.2</v>
      </c>
      <c r="M22" s="2">
        <f>IFERROR(__xludf.DUMMYFUNCTION("""COMPUTED_VALUE"""),45436.66666666667)</f>
        <v>45436.66667</v>
      </c>
      <c r="N22" s="1">
        <f>IFERROR(__xludf.DUMMYFUNCTION("""COMPUTED_VALUE"""),9.9959644E7)</f>
        <v>99959644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IFERROR(__xludf.DUMMYFUNCTION("""COMPUTED_VALUE"""),1435.29)</f>
        <v>1435.29</v>
      </c>
      <c r="D23" s="2">
        <f>IFERROR(__xludf.DUMMYFUNCTION("""COMPUTED_VALUE"""),45443.66666666667)</f>
        <v>45443.66667</v>
      </c>
      <c r="E23" s="1">
        <f>IFERROR(__xludf.DUMMYFUNCTION("""COMPUTED_VALUE"""),1483.14)</f>
        <v>1483.14</v>
      </c>
      <c r="G23" s="2">
        <f>IFERROR(__xludf.DUMMYFUNCTION("""COMPUTED_VALUE"""),45443.66666666667)</f>
        <v>45443.66667</v>
      </c>
      <c r="H23" s="1">
        <f>IFERROR(__xludf.DUMMYFUNCTION("""COMPUTED_VALUE"""),1412.58)</f>
        <v>1412.58</v>
      </c>
      <c r="J23" s="2">
        <f>IFERROR(__xludf.DUMMYFUNCTION("""COMPUTED_VALUE"""),45443.66666666667)</f>
        <v>45443.66667</v>
      </c>
      <c r="K23" s="1">
        <f>IFERROR(__xludf.DUMMYFUNCTION("""COMPUTED_VALUE"""),1475.26)</f>
        <v>1475.26</v>
      </c>
      <c r="M23" s="2">
        <f>IFERROR(__xludf.DUMMYFUNCTION("""COMPUTED_VALUE"""),45443.66666666667)</f>
        <v>45443.66667</v>
      </c>
      <c r="N23" s="1">
        <f>IFERROR(__xludf.DUMMYFUNCTION("""COMPUTED_VALUE"""),1.68837542E8)</f>
        <v>168837542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IFERROR(__xludf.DUMMYFUNCTION("""COMPUTED_VALUE"""),1475.9)</f>
        <v>1475.9</v>
      </c>
      <c r="D24" s="2">
        <f>IFERROR(__xludf.DUMMYFUNCTION("""COMPUTED_VALUE"""),45450.66666666667)</f>
        <v>45450.66667</v>
      </c>
      <c r="E24" s="1">
        <f>IFERROR(__xludf.DUMMYFUNCTION("""COMPUTED_VALUE"""),1529.73)</f>
        <v>1529.73</v>
      </c>
      <c r="G24" s="2">
        <f>IFERROR(__xludf.DUMMYFUNCTION("""COMPUTED_VALUE"""),45450.66666666667)</f>
        <v>45450.66667</v>
      </c>
      <c r="H24" s="1">
        <f>IFERROR(__xludf.DUMMYFUNCTION("""COMPUTED_VALUE"""),1474.98)</f>
        <v>1474.98</v>
      </c>
      <c r="J24" s="2">
        <f>IFERROR(__xludf.DUMMYFUNCTION("""COMPUTED_VALUE"""),45450.66666666667)</f>
        <v>45450.66667</v>
      </c>
      <c r="K24" s="1">
        <f>IFERROR(__xludf.DUMMYFUNCTION("""COMPUTED_VALUE"""),1515.07)</f>
        <v>1515.07</v>
      </c>
      <c r="M24" s="2">
        <f>IFERROR(__xludf.DUMMYFUNCTION("""COMPUTED_VALUE"""),45450.66666666667)</f>
        <v>45450.66667</v>
      </c>
      <c r="N24" s="1">
        <f>IFERROR(__xludf.DUMMYFUNCTION("""COMPUTED_VALUE"""),1.16731272E8)</f>
        <v>116731272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IFERROR(__xludf.DUMMYFUNCTION("""COMPUTED_VALUE"""),1511.79)</f>
        <v>1511.79</v>
      </c>
      <c r="D25" s="2">
        <f>IFERROR(__xludf.DUMMYFUNCTION("""COMPUTED_VALUE"""),45457.66666666667)</f>
        <v>45457.66667</v>
      </c>
      <c r="E25" s="1">
        <f>IFERROR(__xludf.DUMMYFUNCTION("""COMPUTED_VALUE"""),1532.02)</f>
        <v>1532.02</v>
      </c>
      <c r="G25" s="2">
        <f>IFERROR(__xludf.DUMMYFUNCTION("""COMPUTED_VALUE"""),45457.66666666667)</f>
        <v>45457.66667</v>
      </c>
      <c r="H25" s="1">
        <f>IFERROR(__xludf.DUMMYFUNCTION("""COMPUTED_VALUE"""),1504.43)</f>
        <v>1504.43</v>
      </c>
      <c r="J25" s="2">
        <f>IFERROR(__xludf.DUMMYFUNCTION("""COMPUTED_VALUE"""),45457.66666666667)</f>
        <v>45457.66667</v>
      </c>
      <c r="K25" s="1">
        <f>IFERROR(__xludf.DUMMYFUNCTION("""COMPUTED_VALUE"""),1527.64)</f>
        <v>1527.64</v>
      </c>
      <c r="M25" s="2">
        <f>IFERROR(__xludf.DUMMYFUNCTION("""COMPUTED_VALUE"""),45457.66666666667)</f>
        <v>45457.66667</v>
      </c>
      <c r="N25" s="1">
        <f>IFERROR(__xludf.DUMMYFUNCTION("""COMPUTED_VALUE"""),7.7845137E7)</f>
        <v>77845137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IFERROR(__xludf.DUMMYFUNCTION("""COMPUTED_VALUE"""),1526.81)</f>
        <v>1526.81</v>
      </c>
      <c r="D26" s="2">
        <f>IFERROR(__xludf.DUMMYFUNCTION("""COMPUTED_VALUE"""),45464.66666666667)</f>
        <v>45464.66667</v>
      </c>
      <c r="E26" s="1">
        <f>IFERROR(__xludf.DUMMYFUNCTION("""COMPUTED_VALUE"""),1565.89)</f>
        <v>1565.89</v>
      </c>
      <c r="G26" s="2">
        <f>IFERROR(__xludf.DUMMYFUNCTION("""COMPUTED_VALUE"""),45464.66666666667)</f>
        <v>45464.66667</v>
      </c>
      <c r="H26" s="1">
        <f>IFERROR(__xludf.DUMMYFUNCTION("""COMPUTED_VALUE"""),1524.56)</f>
        <v>1524.56</v>
      </c>
      <c r="J26" s="2">
        <f>IFERROR(__xludf.DUMMYFUNCTION("""COMPUTED_VALUE"""),45464.66666666667)</f>
        <v>45464.66667</v>
      </c>
      <c r="K26" s="1">
        <f>IFERROR(__xludf.DUMMYFUNCTION("""COMPUTED_VALUE"""),1564.85)</f>
        <v>1564.85</v>
      </c>
      <c r="M26" s="2">
        <f>IFERROR(__xludf.DUMMYFUNCTION("""COMPUTED_VALUE"""),45464.66666666667)</f>
        <v>45464.66667</v>
      </c>
      <c r="N26" s="1">
        <f>IFERROR(__xludf.DUMMYFUNCTION("""COMPUTED_VALUE"""),6.6907431E7)</f>
        <v>66907431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IFERROR(__xludf.DUMMYFUNCTION("""COMPUTED_VALUE"""),1568.64)</f>
        <v>1568.64</v>
      </c>
      <c r="D27" s="2">
        <f>IFERROR(__xludf.DUMMYFUNCTION("""COMPUTED_VALUE"""),45471.66666666667)</f>
        <v>45471.66667</v>
      </c>
      <c r="E27" s="1">
        <f>IFERROR(__xludf.DUMMYFUNCTION("""COMPUTED_VALUE"""),1572.69)</f>
        <v>1572.69</v>
      </c>
      <c r="G27" s="2">
        <f>IFERROR(__xludf.DUMMYFUNCTION("""COMPUTED_VALUE"""),45471.66666666667)</f>
        <v>45471.66667</v>
      </c>
      <c r="H27" s="1">
        <f>IFERROR(__xludf.DUMMYFUNCTION("""COMPUTED_VALUE"""),1542.65)</f>
        <v>1542.65</v>
      </c>
      <c r="J27" s="2">
        <f>IFERROR(__xludf.DUMMYFUNCTION("""COMPUTED_VALUE"""),45471.66666666667)</f>
        <v>45471.66667</v>
      </c>
      <c r="K27" s="1">
        <f>IFERROR(__xludf.DUMMYFUNCTION("""COMPUTED_VALUE"""),1544.65)</f>
        <v>1544.65</v>
      </c>
      <c r="M27" s="2">
        <f>IFERROR(__xludf.DUMMYFUNCTION("""COMPUTED_VALUE"""),45471.66666666667)</f>
        <v>45471.66667</v>
      </c>
      <c r="N27" s="1">
        <f>IFERROR(__xludf.DUMMYFUNCTION("""COMPUTED_VALUE"""),7.4653555E7)</f>
        <v>74653555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IFERROR(__xludf.DUMMYFUNCTION("""COMPUTED_VALUE"""),1546.76)</f>
        <v>1546.76</v>
      </c>
      <c r="D28" s="2">
        <f>IFERROR(__xludf.DUMMYFUNCTION("""COMPUTED_VALUE"""),45478.66666666667)</f>
        <v>45478.66667</v>
      </c>
      <c r="E28" s="1">
        <f>IFERROR(__xludf.DUMMYFUNCTION("""COMPUTED_VALUE"""),1557.68)</f>
        <v>1557.68</v>
      </c>
      <c r="G28" s="2">
        <f>IFERROR(__xludf.DUMMYFUNCTION("""COMPUTED_VALUE"""),45478.66666666667)</f>
        <v>45478.66667</v>
      </c>
      <c r="H28" s="1">
        <f>IFERROR(__xludf.DUMMYFUNCTION("""COMPUTED_VALUE"""),1532.26)</f>
        <v>1532.26</v>
      </c>
      <c r="J28" s="2">
        <f>IFERROR(__xludf.DUMMYFUNCTION("""COMPUTED_VALUE"""),45478.66666666667)</f>
        <v>45478.66667</v>
      </c>
      <c r="K28" s="1">
        <f>IFERROR(__xludf.DUMMYFUNCTION("""COMPUTED_VALUE"""),1555.89)</f>
        <v>1555.89</v>
      </c>
      <c r="M28" s="2">
        <f>IFERROR(__xludf.DUMMYFUNCTION("""COMPUTED_VALUE"""),45478.66666666667)</f>
        <v>45478.66667</v>
      </c>
      <c r="N28" s="1">
        <f>IFERROR(__xludf.DUMMYFUNCTION("""COMPUTED_VALUE"""),4.6306098E7)</f>
        <v>46306098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IFERROR(__xludf.DUMMYFUNCTION("""COMPUTED_VALUE"""),1561.69)</f>
        <v>1561.69</v>
      </c>
      <c r="D29" s="2">
        <f>IFERROR(__xludf.DUMMYFUNCTION("""COMPUTED_VALUE"""),45485.66666666667)</f>
        <v>45485.66667</v>
      </c>
      <c r="E29" s="1">
        <f>IFERROR(__xludf.DUMMYFUNCTION("""COMPUTED_VALUE"""),1620.73)</f>
        <v>1620.73</v>
      </c>
      <c r="G29" s="2">
        <f>IFERROR(__xludf.DUMMYFUNCTION("""COMPUTED_VALUE"""),45485.66666666667)</f>
        <v>45485.66667</v>
      </c>
      <c r="H29" s="1">
        <f>IFERROR(__xludf.DUMMYFUNCTION("""COMPUTED_VALUE"""),1553.78)</f>
        <v>1553.78</v>
      </c>
      <c r="J29" s="2">
        <f>IFERROR(__xludf.DUMMYFUNCTION("""COMPUTED_VALUE"""),45485.66666666667)</f>
        <v>45485.66667</v>
      </c>
      <c r="K29" s="1">
        <f>IFERROR(__xludf.DUMMYFUNCTION("""COMPUTED_VALUE"""),1606.13)</f>
        <v>1606.13</v>
      </c>
      <c r="M29" s="2">
        <f>IFERROR(__xludf.DUMMYFUNCTION("""COMPUTED_VALUE"""),45485.66666666667)</f>
        <v>45485.66667</v>
      </c>
      <c r="N29" s="1">
        <f>IFERROR(__xludf.DUMMYFUNCTION("""COMPUTED_VALUE"""),6.3310787E7)</f>
        <v>63310787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IFERROR(__xludf.DUMMYFUNCTION("""COMPUTED_VALUE"""),1603.43)</f>
        <v>1603.43</v>
      </c>
      <c r="D30" s="2">
        <f>IFERROR(__xludf.DUMMYFUNCTION("""COMPUTED_VALUE"""),45492.66666666667)</f>
        <v>45492.66667</v>
      </c>
      <c r="E30" s="1">
        <f>IFERROR(__xludf.DUMMYFUNCTION("""COMPUTED_VALUE"""),1608.83)</f>
        <v>1608.83</v>
      </c>
      <c r="G30" s="2">
        <f>IFERROR(__xludf.DUMMYFUNCTION("""COMPUTED_VALUE"""),45492.66666666667)</f>
        <v>45492.66667</v>
      </c>
      <c r="H30" s="1">
        <f>IFERROR(__xludf.DUMMYFUNCTION("""COMPUTED_VALUE"""),1553.56)</f>
        <v>1553.56</v>
      </c>
      <c r="J30" s="2">
        <f>IFERROR(__xludf.DUMMYFUNCTION("""COMPUTED_VALUE"""),45492.66666666667)</f>
        <v>45492.66667</v>
      </c>
      <c r="K30" s="1">
        <f>IFERROR(__xludf.DUMMYFUNCTION("""COMPUTED_VALUE"""),1554.92)</f>
        <v>1554.92</v>
      </c>
      <c r="M30" s="2">
        <f>IFERROR(__xludf.DUMMYFUNCTION("""COMPUTED_VALUE"""),45492.66666666667)</f>
        <v>45492.66667</v>
      </c>
      <c r="N30" s="1">
        <f>IFERROR(__xludf.DUMMYFUNCTION("""COMPUTED_VALUE"""),7.8322997E7)</f>
        <v>78322997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IFERROR(__xludf.DUMMYFUNCTION("""COMPUTED_VALUE"""),1567.74)</f>
        <v>1567.74</v>
      </c>
      <c r="D31" s="2">
        <f>IFERROR(__xludf.DUMMYFUNCTION("""COMPUTED_VALUE"""),45499.66666666667)</f>
        <v>45499.66667</v>
      </c>
      <c r="E31" s="1">
        <f>IFERROR(__xludf.DUMMYFUNCTION("""COMPUTED_VALUE"""),1582.46)</f>
        <v>1582.46</v>
      </c>
      <c r="G31" s="2">
        <f>IFERROR(__xludf.DUMMYFUNCTION("""COMPUTED_VALUE"""),45499.66666666667)</f>
        <v>45499.66667</v>
      </c>
      <c r="H31" s="1">
        <f>IFERROR(__xludf.DUMMYFUNCTION("""COMPUTED_VALUE"""),1541.96)</f>
        <v>1541.96</v>
      </c>
      <c r="J31" s="2">
        <f>IFERROR(__xludf.DUMMYFUNCTION("""COMPUTED_VALUE"""),45499.66666666667)</f>
        <v>45499.66667</v>
      </c>
      <c r="K31" s="1">
        <f>IFERROR(__xludf.DUMMYFUNCTION("""COMPUTED_VALUE"""),1549.15)</f>
        <v>1549.15</v>
      </c>
      <c r="M31" s="2">
        <f>IFERROR(__xludf.DUMMYFUNCTION("""COMPUTED_VALUE"""),45499.66666666667)</f>
        <v>45499.66667</v>
      </c>
      <c r="N31" s="1">
        <f>IFERROR(__xludf.DUMMYFUNCTION("""COMPUTED_VALUE"""),6.7767974E7)</f>
        <v>67767974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IFERROR(__xludf.DUMMYFUNCTION("""COMPUTED_VALUE"""),1551.12)</f>
        <v>1551.12</v>
      </c>
      <c r="D32" s="2">
        <f>IFERROR(__xludf.DUMMYFUNCTION("""COMPUTED_VALUE"""),45506.66666666667)</f>
        <v>45506.66667</v>
      </c>
      <c r="E32" s="1">
        <f>IFERROR(__xludf.DUMMYFUNCTION("""COMPUTED_VALUE"""),1586.04)</f>
        <v>1586.04</v>
      </c>
      <c r="G32" s="2">
        <f>IFERROR(__xludf.DUMMYFUNCTION("""COMPUTED_VALUE"""),45506.66666666667)</f>
        <v>45506.66667</v>
      </c>
      <c r="H32" s="1">
        <f>IFERROR(__xludf.DUMMYFUNCTION("""COMPUTED_VALUE"""),1534.95)</f>
        <v>1534.95</v>
      </c>
      <c r="J32" s="2">
        <f>IFERROR(__xludf.DUMMYFUNCTION("""COMPUTED_VALUE"""),45506.66666666667)</f>
        <v>45506.66667</v>
      </c>
      <c r="K32" s="1">
        <f>IFERROR(__xludf.DUMMYFUNCTION("""COMPUTED_VALUE"""),1559.73)</f>
        <v>1559.73</v>
      </c>
      <c r="M32" s="2">
        <f>IFERROR(__xludf.DUMMYFUNCTION("""COMPUTED_VALUE"""),45506.66666666667)</f>
        <v>45506.66667</v>
      </c>
      <c r="N32" s="1">
        <f>IFERROR(__xludf.DUMMYFUNCTION("""COMPUTED_VALUE"""),6.7874921E7)</f>
        <v>67874921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IFERROR(__xludf.DUMMYFUNCTION("""COMPUTED_VALUE"""),1532.11)</f>
        <v>1532.11</v>
      </c>
      <c r="D33" s="2">
        <f>IFERROR(__xludf.DUMMYFUNCTION("""COMPUTED_VALUE"""),45513.66666666667)</f>
        <v>45513.66667</v>
      </c>
      <c r="E33" s="1">
        <f>IFERROR(__xludf.DUMMYFUNCTION("""COMPUTED_VALUE"""),1542.62)</f>
        <v>1542.62</v>
      </c>
      <c r="G33" s="2">
        <f>IFERROR(__xludf.DUMMYFUNCTION("""COMPUTED_VALUE"""),45513.66666666667)</f>
        <v>45513.66667</v>
      </c>
      <c r="H33" s="1">
        <f>IFERROR(__xludf.DUMMYFUNCTION("""COMPUTED_VALUE"""),1494.75)</f>
        <v>1494.75</v>
      </c>
      <c r="J33" s="2">
        <f>IFERROR(__xludf.DUMMYFUNCTION("""COMPUTED_VALUE"""),45513.66666666667)</f>
        <v>45513.66667</v>
      </c>
      <c r="K33" s="1">
        <f>IFERROR(__xludf.DUMMYFUNCTION("""COMPUTED_VALUE"""),1538.75)</f>
        <v>1538.75</v>
      </c>
      <c r="M33" s="2">
        <f>IFERROR(__xludf.DUMMYFUNCTION("""COMPUTED_VALUE"""),45513.66666666667)</f>
        <v>45513.66667</v>
      </c>
      <c r="N33" s="1">
        <f>IFERROR(__xludf.DUMMYFUNCTION("""COMPUTED_VALUE"""),7.3513289E7)</f>
        <v>73513289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IFERROR(__xludf.DUMMYFUNCTION("""COMPUTED_VALUE"""),1544.18)</f>
        <v>1544.18</v>
      </c>
      <c r="D34" s="2">
        <f>IFERROR(__xludf.DUMMYFUNCTION("""COMPUTED_VALUE"""),45520.66666666667)</f>
        <v>45520.66667</v>
      </c>
      <c r="E34" s="1">
        <f>IFERROR(__xludf.DUMMYFUNCTION("""COMPUTED_VALUE"""),1580.33)</f>
        <v>1580.33</v>
      </c>
      <c r="G34" s="2">
        <f>IFERROR(__xludf.DUMMYFUNCTION("""COMPUTED_VALUE"""),45520.66666666667)</f>
        <v>45520.66667</v>
      </c>
      <c r="H34" s="1">
        <f>IFERROR(__xludf.DUMMYFUNCTION("""COMPUTED_VALUE"""),1519.63)</f>
        <v>1519.63</v>
      </c>
      <c r="J34" s="2">
        <f>IFERROR(__xludf.DUMMYFUNCTION("""COMPUTED_VALUE"""),45520.66666666667)</f>
        <v>45520.66667</v>
      </c>
      <c r="K34" s="1">
        <f>IFERROR(__xludf.DUMMYFUNCTION("""COMPUTED_VALUE"""),1575.3)</f>
        <v>1575.3</v>
      </c>
      <c r="M34" s="2">
        <f>IFERROR(__xludf.DUMMYFUNCTION("""COMPUTED_VALUE"""),45520.66666666667)</f>
        <v>45520.66667</v>
      </c>
      <c r="N34" s="1">
        <f>IFERROR(__xludf.DUMMYFUNCTION("""COMPUTED_VALUE"""),7.0983273E7)</f>
        <v>70983273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IFERROR(__xludf.DUMMYFUNCTION("""COMPUTED_VALUE"""),1579.78)</f>
        <v>1579.78</v>
      </c>
      <c r="D35" s="2">
        <f>IFERROR(__xludf.DUMMYFUNCTION("""COMPUTED_VALUE"""),45527.66666666667)</f>
        <v>45527.66667</v>
      </c>
      <c r="E35" s="1">
        <f>IFERROR(__xludf.DUMMYFUNCTION("""COMPUTED_VALUE"""),1703.89)</f>
        <v>1703.89</v>
      </c>
      <c r="G35" s="2">
        <f>IFERROR(__xludf.DUMMYFUNCTION("""COMPUTED_VALUE"""),45527.66666666667)</f>
        <v>45527.66667</v>
      </c>
      <c r="H35" s="1">
        <f>IFERROR(__xludf.DUMMYFUNCTION("""COMPUTED_VALUE"""),1577.37)</f>
        <v>1577.37</v>
      </c>
      <c r="J35" s="2">
        <f>IFERROR(__xludf.DUMMYFUNCTION("""COMPUTED_VALUE"""),45527.66666666667)</f>
        <v>45527.66667</v>
      </c>
      <c r="K35" s="1">
        <f>IFERROR(__xludf.DUMMYFUNCTION("""COMPUTED_VALUE"""),1674.91)</f>
        <v>1674.91</v>
      </c>
      <c r="M35" s="2">
        <f>IFERROR(__xludf.DUMMYFUNCTION("""COMPUTED_VALUE"""),45527.66666666667)</f>
        <v>45527.66667</v>
      </c>
      <c r="N35" s="1">
        <f>IFERROR(__xludf.DUMMYFUNCTION("""COMPUTED_VALUE"""),8.4634552E7)</f>
        <v>84634552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IFERROR(__xludf.DUMMYFUNCTION("""COMPUTED_VALUE"""),1679.78)</f>
        <v>1679.78</v>
      </c>
      <c r="D36" s="2">
        <f>IFERROR(__xludf.DUMMYFUNCTION("""COMPUTED_VALUE"""),45534.66666666667)</f>
        <v>45534.66667</v>
      </c>
      <c r="E36" s="1">
        <f>IFERROR(__xludf.DUMMYFUNCTION("""COMPUTED_VALUE"""),1689.33)</f>
        <v>1689.33</v>
      </c>
      <c r="G36" s="2">
        <f>IFERROR(__xludf.DUMMYFUNCTION("""COMPUTED_VALUE"""),45534.66666666667)</f>
        <v>45534.66667</v>
      </c>
      <c r="H36" s="1">
        <f>IFERROR(__xludf.DUMMYFUNCTION("""COMPUTED_VALUE"""),1621.11)</f>
        <v>1621.11</v>
      </c>
      <c r="J36" s="2">
        <f>IFERROR(__xludf.DUMMYFUNCTION("""COMPUTED_VALUE"""),45534.66666666667)</f>
        <v>45534.66667</v>
      </c>
      <c r="K36" s="1">
        <f>IFERROR(__xludf.DUMMYFUNCTION("""COMPUTED_VALUE"""),1635.3)</f>
        <v>1635.3</v>
      </c>
      <c r="M36" s="2">
        <f>IFERROR(__xludf.DUMMYFUNCTION("""COMPUTED_VALUE"""),45534.66666666667)</f>
        <v>45534.66667</v>
      </c>
      <c r="N36" s="1">
        <f>IFERROR(__xludf.DUMMYFUNCTION("""COMPUTED_VALUE"""),8.7846678E7)</f>
        <v>87846678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IFERROR(__xludf.DUMMYFUNCTION("""COMPUTED_VALUE"""),1634.88)</f>
        <v>1634.88</v>
      </c>
      <c r="D37" s="2">
        <f>IFERROR(__xludf.DUMMYFUNCTION("""COMPUTED_VALUE"""),45541.66666666667)</f>
        <v>45541.66667</v>
      </c>
      <c r="E37" s="1">
        <f>IFERROR(__xludf.DUMMYFUNCTION("""COMPUTED_VALUE"""),1647.77)</f>
        <v>1647.77</v>
      </c>
      <c r="G37" s="2">
        <f>IFERROR(__xludf.DUMMYFUNCTION("""COMPUTED_VALUE"""),45541.66666666667)</f>
        <v>45541.66667</v>
      </c>
      <c r="H37" s="1">
        <f>IFERROR(__xludf.DUMMYFUNCTION("""COMPUTED_VALUE"""),1609.45)</f>
        <v>1609.45</v>
      </c>
      <c r="J37" s="2">
        <f>IFERROR(__xludf.DUMMYFUNCTION("""COMPUTED_VALUE"""),45541.66666666667)</f>
        <v>45541.66667</v>
      </c>
      <c r="K37" s="1">
        <f>IFERROR(__xludf.DUMMYFUNCTION("""COMPUTED_VALUE"""),1611.8)</f>
        <v>1611.8</v>
      </c>
      <c r="M37" s="2">
        <f>IFERROR(__xludf.DUMMYFUNCTION("""COMPUTED_VALUE"""),45541.66666666667)</f>
        <v>45541.66667</v>
      </c>
      <c r="N37" s="1">
        <f>IFERROR(__xludf.DUMMYFUNCTION("""COMPUTED_VALUE"""),5.9651812E7)</f>
        <v>59651812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IFERROR(__xludf.DUMMYFUNCTION("""COMPUTED_VALUE"""),1617.48)</f>
        <v>1617.48</v>
      </c>
      <c r="D38" s="2">
        <f>IFERROR(__xludf.DUMMYFUNCTION("""COMPUTED_VALUE"""),45548.66666666667)</f>
        <v>45548.66667</v>
      </c>
      <c r="E38" s="1">
        <f>IFERROR(__xludf.DUMMYFUNCTION("""COMPUTED_VALUE"""),1675.41)</f>
        <v>1675.41</v>
      </c>
      <c r="G38" s="2">
        <f>IFERROR(__xludf.DUMMYFUNCTION("""COMPUTED_VALUE"""),45548.66666666667)</f>
        <v>45548.66667</v>
      </c>
      <c r="H38" s="1">
        <f>IFERROR(__xludf.DUMMYFUNCTION("""COMPUTED_VALUE"""),1614.03)</f>
        <v>1614.03</v>
      </c>
      <c r="J38" s="2">
        <f>IFERROR(__xludf.DUMMYFUNCTION("""COMPUTED_VALUE"""),45548.66666666667)</f>
        <v>45548.66667</v>
      </c>
      <c r="K38" s="1">
        <f>IFERROR(__xludf.DUMMYFUNCTION("""COMPUTED_VALUE"""),1673.19)</f>
        <v>1673.19</v>
      </c>
      <c r="M38" s="2">
        <f>IFERROR(__xludf.DUMMYFUNCTION("""COMPUTED_VALUE"""),45548.66666666667)</f>
        <v>45548.66667</v>
      </c>
      <c r="N38" s="1">
        <f>IFERROR(__xludf.DUMMYFUNCTION("""COMPUTED_VALUE"""),6.7864745E7)</f>
        <v>67864745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IFERROR(__xludf.DUMMYFUNCTION("""COMPUTED_VALUE"""),1681.59)</f>
        <v>1681.59</v>
      </c>
      <c r="D39" s="2">
        <f>IFERROR(__xludf.DUMMYFUNCTION("""COMPUTED_VALUE"""),45555.66666666667)</f>
        <v>45555.66667</v>
      </c>
      <c r="E39" s="1">
        <f>IFERROR(__xludf.DUMMYFUNCTION("""COMPUTED_VALUE"""),1684.81)</f>
        <v>1684.81</v>
      </c>
      <c r="G39" s="2">
        <f>IFERROR(__xludf.DUMMYFUNCTION("""COMPUTED_VALUE"""),45555.66666666667)</f>
        <v>45555.66667</v>
      </c>
      <c r="H39" s="1">
        <f>IFERROR(__xludf.DUMMYFUNCTION("""COMPUTED_VALUE"""),1630.29)</f>
        <v>1630.29</v>
      </c>
      <c r="J39" s="2">
        <f>IFERROR(__xludf.DUMMYFUNCTION("""COMPUTED_VALUE"""),45555.66666666667)</f>
        <v>45555.66667</v>
      </c>
      <c r="K39" s="1">
        <f>IFERROR(__xludf.DUMMYFUNCTION("""COMPUTED_VALUE"""),1649.1)</f>
        <v>1649.1</v>
      </c>
      <c r="M39" s="2">
        <f>IFERROR(__xludf.DUMMYFUNCTION("""COMPUTED_VALUE"""),45555.66666666667)</f>
        <v>45555.66667</v>
      </c>
      <c r="N39" s="1">
        <f>IFERROR(__xludf.DUMMYFUNCTION("""COMPUTED_VALUE"""),6.5202675E7)</f>
        <v>65202675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IFERROR(__xludf.DUMMYFUNCTION("""COMPUTED_VALUE"""),1652.67)</f>
        <v>1652.67</v>
      </c>
      <c r="D40" s="2">
        <f>IFERROR(__xludf.DUMMYFUNCTION("""COMPUTED_VALUE"""),45562.66666666667)</f>
        <v>45562.66667</v>
      </c>
      <c r="E40" s="1">
        <f>IFERROR(__xludf.DUMMYFUNCTION("""COMPUTED_VALUE"""),1659.43)</f>
        <v>1659.43</v>
      </c>
      <c r="G40" s="2">
        <f>IFERROR(__xludf.DUMMYFUNCTION("""COMPUTED_VALUE"""),45562.66666666667)</f>
        <v>45562.66667</v>
      </c>
      <c r="H40" s="1">
        <f>IFERROR(__xludf.DUMMYFUNCTION("""COMPUTED_VALUE"""),1623.08)</f>
        <v>1623.08</v>
      </c>
      <c r="J40" s="2">
        <f>IFERROR(__xludf.DUMMYFUNCTION("""COMPUTED_VALUE"""),45562.66666666667)</f>
        <v>45562.66667</v>
      </c>
      <c r="K40" s="1">
        <f>IFERROR(__xludf.DUMMYFUNCTION("""COMPUTED_VALUE"""),1636.69)</f>
        <v>1636.69</v>
      </c>
      <c r="M40" s="2">
        <f>IFERROR(__xludf.DUMMYFUNCTION("""COMPUTED_VALUE"""),45562.66666666667)</f>
        <v>45562.66667</v>
      </c>
      <c r="N40" s="1">
        <f>IFERROR(__xludf.DUMMYFUNCTION("""COMPUTED_VALUE"""),5.6761451E7)</f>
        <v>56761451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IFERROR(__xludf.DUMMYFUNCTION("""COMPUTED_VALUE"""),1637.13)</f>
        <v>1637.13</v>
      </c>
      <c r="D41" s="2">
        <f>IFERROR(__xludf.DUMMYFUNCTION("""COMPUTED_VALUE"""),45569.66666666667)</f>
        <v>45569.66667</v>
      </c>
      <c r="E41" s="1">
        <f>IFERROR(__xludf.DUMMYFUNCTION("""COMPUTED_VALUE"""),1641.26)</f>
        <v>1641.26</v>
      </c>
      <c r="G41" s="2">
        <f>IFERROR(__xludf.DUMMYFUNCTION("""COMPUTED_VALUE"""),45569.66666666667)</f>
        <v>45569.66667</v>
      </c>
      <c r="H41" s="1">
        <f>IFERROR(__xludf.DUMMYFUNCTION("""COMPUTED_VALUE"""),1582.99)</f>
        <v>1582.99</v>
      </c>
      <c r="J41" s="2">
        <f>IFERROR(__xludf.DUMMYFUNCTION("""COMPUTED_VALUE"""),45569.66666666667)</f>
        <v>45569.66667</v>
      </c>
      <c r="K41" s="1">
        <f>IFERROR(__xludf.DUMMYFUNCTION("""COMPUTED_VALUE"""),1594.63)</f>
        <v>1594.63</v>
      </c>
      <c r="M41" s="2">
        <f>IFERROR(__xludf.DUMMYFUNCTION("""COMPUTED_VALUE"""),45569.66666666667)</f>
        <v>45569.66667</v>
      </c>
      <c r="N41" s="1">
        <f>IFERROR(__xludf.DUMMYFUNCTION("""COMPUTED_VALUE"""),6.8151216E7)</f>
        <v>68151216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IFERROR(__xludf.DUMMYFUNCTION("""COMPUTED_VALUE"""),1588.8)</f>
        <v>1588.8</v>
      </c>
      <c r="D42" s="2">
        <f>IFERROR(__xludf.DUMMYFUNCTION("""COMPUTED_VALUE"""),45576.66666666667)</f>
        <v>45576.66667</v>
      </c>
      <c r="E42" s="1">
        <f>IFERROR(__xludf.DUMMYFUNCTION("""COMPUTED_VALUE"""),1592.73)</f>
        <v>1592.73</v>
      </c>
      <c r="G42" s="2">
        <f>IFERROR(__xludf.DUMMYFUNCTION("""COMPUTED_VALUE"""),45576.66666666667)</f>
        <v>45576.66667</v>
      </c>
      <c r="H42" s="1">
        <f>IFERROR(__xludf.DUMMYFUNCTION("""COMPUTED_VALUE"""),1535.61)</f>
        <v>1535.61</v>
      </c>
      <c r="J42" s="2">
        <f>IFERROR(__xludf.DUMMYFUNCTION("""COMPUTED_VALUE"""),45576.66666666667)</f>
        <v>45576.66667</v>
      </c>
      <c r="K42" s="1">
        <f>IFERROR(__xludf.DUMMYFUNCTION("""COMPUTED_VALUE"""),1575.05)</f>
        <v>1575.05</v>
      </c>
      <c r="M42" s="2">
        <f>IFERROR(__xludf.DUMMYFUNCTION("""COMPUTED_VALUE"""),45576.66666666667)</f>
        <v>45576.66667</v>
      </c>
      <c r="N42" s="1">
        <f>IFERROR(__xludf.DUMMYFUNCTION("""COMPUTED_VALUE"""),5.895042E7)</f>
        <v>58950420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IFERROR(__xludf.DUMMYFUNCTION("""COMPUTED_VALUE"""),1577.45)</f>
        <v>1577.45</v>
      </c>
      <c r="D43" s="2">
        <f>IFERROR(__xludf.DUMMYFUNCTION("""COMPUTED_VALUE"""),45583.66666666667)</f>
        <v>45583.66667</v>
      </c>
      <c r="E43" s="1">
        <f>IFERROR(__xludf.DUMMYFUNCTION("""COMPUTED_VALUE"""),1639.24)</f>
        <v>1639.24</v>
      </c>
      <c r="G43" s="2">
        <f>IFERROR(__xludf.DUMMYFUNCTION("""COMPUTED_VALUE"""),45583.66666666667)</f>
        <v>45583.66667</v>
      </c>
      <c r="H43" s="1">
        <f>IFERROR(__xludf.DUMMYFUNCTION("""COMPUTED_VALUE"""),1573.16)</f>
        <v>1573.16</v>
      </c>
      <c r="J43" s="2">
        <f>IFERROR(__xludf.DUMMYFUNCTION("""COMPUTED_VALUE"""),45583.66666666667)</f>
        <v>45583.66667</v>
      </c>
      <c r="K43" s="1">
        <f>IFERROR(__xludf.DUMMYFUNCTION("""COMPUTED_VALUE"""),1632.35)</f>
        <v>1632.35</v>
      </c>
      <c r="M43" s="2">
        <f>IFERROR(__xludf.DUMMYFUNCTION("""COMPUTED_VALUE"""),45583.66666666667)</f>
        <v>45583.66667</v>
      </c>
      <c r="N43" s="1">
        <f>IFERROR(__xludf.DUMMYFUNCTION("""COMPUTED_VALUE"""),5.7778407E7)</f>
        <v>57778407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IFERROR(__xludf.DUMMYFUNCTION("""COMPUTED_VALUE"""),1627.38)</f>
        <v>1627.38</v>
      </c>
      <c r="D44" s="2">
        <f>IFERROR(__xludf.DUMMYFUNCTION("""COMPUTED_VALUE"""),45590.66666666667)</f>
        <v>45590.66667</v>
      </c>
      <c r="E44" s="1">
        <f>IFERROR(__xludf.DUMMYFUNCTION("""COMPUTED_VALUE"""),1628.24)</f>
        <v>1628.24</v>
      </c>
      <c r="G44" s="2">
        <f>IFERROR(__xludf.DUMMYFUNCTION("""COMPUTED_VALUE"""),45590.66666666667)</f>
        <v>45590.66667</v>
      </c>
      <c r="H44" s="1">
        <f>IFERROR(__xludf.DUMMYFUNCTION("""COMPUTED_VALUE"""),1574.48)</f>
        <v>1574.48</v>
      </c>
      <c r="J44" s="2">
        <f>IFERROR(__xludf.DUMMYFUNCTION("""COMPUTED_VALUE"""),45590.66666666667)</f>
        <v>45590.66667</v>
      </c>
      <c r="K44" s="1">
        <f>IFERROR(__xludf.DUMMYFUNCTION("""COMPUTED_VALUE"""),1577.42)</f>
        <v>1577.42</v>
      </c>
      <c r="M44" s="2">
        <f>IFERROR(__xludf.DUMMYFUNCTION("""COMPUTED_VALUE"""),45590.66666666667)</f>
        <v>45590.66667</v>
      </c>
      <c r="N44" s="1">
        <f>IFERROR(__xludf.DUMMYFUNCTION("""COMPUTED_VALUE"""),4.9693063E7)</f>
        <v>49693063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IFERROR(__xludf.DUMMYFUNCTION("""COMPUTED_VALUE"""),1588.08)</f>
        <v>1588.08</v>
      </c>
      <c r="D45" s="2">
        <f>IFERROR(__xludf.DUMMYFUNCTION("""COMPUTED_VALUE"""),45597.66666666667)</f>
        <v>45597.66667</v>
      </c>
      <c r="E45" s="1">
        <f>IFERROR(__xludf.DUMMYFUNCTION("""COMPUTED_VALUE"""),1588.08)</f>
        <v>1588.08</v>
      </c>
      <c r="G45" s="2">
        <f>IFERROR(__xludf.DUMMYFUNCTION("""COMPUTED_VALUE"""),45597.66666666667)</f>
        <v>45597.66667</v>
      </c>
      <c r="H45" s="1">
        <f>IFERROR(__xludf.DUMMYFUNCTION("""COMPUTED_VALUE"""),1543.35)</f>
        <v>1543.35</v>
      </c>
      <c r="J45" s="2">
        <f>IFERROR(__xludf.DUMMYFUNCTION("""COMPUTED_VALUE"""),45597.66666666667)</f>
        <v>45597.66667</v>
      </c>
      <c r="K45" s="1">
        <f>IFERROR(__xludf.DUMMYFUNCTION("""COMPUTED_VALUE"""),1547.36)</f>
        <v>1547.36</v>
      </c>
      <c r="M45" s="2">
        <f>IFERROR(__xludf.DUMMYFUNCTION("""COMPUTED_VALUE"""),45597.66666666667)</f>
        <v>45597.66667</v>
      </c>
      <c r="N45" s="1">
        <f>IFERROR(__xludf.DUMMYFUNCTION("""COMPUTED_VALUE"""),5.346329E7)</f>
        <v>53463290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IFERROR(__xludf.DUMMYFUNCTION("""COMPUTED_VALUE"""),1552.87)</f>
        <v>1552.87</v>
      </c>
      <c r="D46" s="2">
        <f>IFERROR(__xludf.DUMMYFUNCTION("""COMPUTED_VALUE"""),45604.66666666667)</f>
        <v>45604.66667</v>
      </c>
      <c r="E46" s="1">
        <f>IFERROR(__xludf.DUMMYFUNCTION("""COMPUTED_VALUE"""),1628.28)</f>
        <v>1628.28</v>
      </c>
      <c r="G46" s="2">
        <f>IFERROR(__xludf.DUMMYFUNCTION("""COMPUTED_VALUE"""),45604.66666666667)</f>
        <v>45604.66667</v>
      </c>
      <c r="H46" s="1">
        <f>IFERROR(__xludf.DUMMYFUNCTION("""COMPUTED_VALUE"""),1540.47)</f>
        <v>1540.47</v>
      </c>
      <c r="J46" s="2">
        <f>IFERROR(__xludf.DUMMYFUNCTION("""COMPUTED_VALUE"""),45604.66666666667)</f>
        <v>45604.66667</v>
      </c>
      <c r="K46" s="1">
        <f>IFERROR(__xludf.DUMMYFUNCTION("""COMPUTED_VALUE"""),1617.42)</f>
        <v>1617.42</v>
      </c>
      <c r="M46" s="2">
        <f>IFERROR(__xludf.DUMMYFUNCTION("""COMPUTED_VALUE"""),45604.66666666667)</f>
        <v>45604.66667</v>
      </c>
      <c r="N46" s="1">
        <f>IFERROR(__xludf.DUMMYFUNCTION("""COMPUTED_VALUE"""),7.4042902E7)</f>
        <v>74042902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IFERROR(__xludf.DUMMYFUNCTION("""COMPUTED_VALUE"""),1624.59)</f>
        <v>1624.59</v>
      </c>
      <c r="D47" s="2">
        <f>IFERROR(__xludf.DUMMYFUNCTION("""COMPUTED_VALUE"""),45611.66666666667)</f>
        <v>45611.66667</v>
      </c>
      <c r="E47" s="1">
        <f>IFERROR(__xludf.DUMMYFUNCTION("""COMPUTED_VALUE"""),1666.67)</f>
        <v>1666.67</v>
      </c>
      <c r="G47" s="2">
        <f>IFERROR(__xludf.DUMMYFUNCTION("""COMPUTED_VALUE"""),45611.66666666667)</f>
        <v>45611.66667</v>
      </c>
      <c r="H47" s="1">
        <f>IFERROR(__xludf.DUMMYFUNCTION("""COMPUTED_VALUE"""),1609.14)</f>
        <v>1609.14</v>
      </c>
      <c r="J47" s="2">
        <f>IFERROR(__xludf.DUMMYFUNCTION("""COMPUTED_VALUE"""),45611.66666666667)</f>
        <v>45611.66667</v>
      </c>
      <c r="K47" s="1">
        <f>IFERROR(__xludf.DUMMYFUNCTION("""COMPUTED_VALUE"""),1632.11)</f>
        <v>1632.11</v>
      </c>
      <c r="M47" s="2">
        <f>IFERROR(__xludf.DUMMYFUNCTION("""COMPUTED_VALUE"""),45611.66666666667)</f>
        <v>45611.66667</v>
      </c>
      <c r="N47" s="1">
        <f>IFERROR(__xludf.DUMMYFUNCTION("""COMPUTED_VALUE"""),6.448412E7)</f>
        <v>64484120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IFERROR(__xludf.DUMMYFUNCTION("""COMPUTED_VALUE"""),1633.86)</f>
        <v>1633.86</v>
      </c>
      <c r="D48" s="2">
        <f>IFERROR(__xludf.DUMMYFUNCTION("""COMPUTED_VALUE"""),45618.66666666667)</f>
        <v>45618.66667</v>
      </c>
      <c r="E48" s="1">
        <f>IFERROR(__xludf.DUMMYFUNCTION("""COMPUTED_VALUE"""),1686.19)</f>
        <v>1686.19</v>
      </c>
      <c r="G48" s="2">
        <f>IFERROR(__xludf.DUMMYFUNCTION("""COMPUTED_VALUE"""),45618.66666666667)</f>
        <v>45618.66667</v>
      </c>
      <c r="H48" s="1">
        <f>IFERROR(__xludf.DUMMYFUNCTION("""COMPUTED_VALUE"""),1591.18)</f>
        <v>1591.18</v>
      </c>
      <c r="J48" s="2">
        <f>IFERROR(__xludf.DUMMYFUNCTION("""COMPUTED_VALUE"""),45618.66666666667)</f>
        <v>45618.66667</v>
      </c>
      <c r="K48" s="1">
        <f>IFERROR(__xludf.DUMMYFUNCTION("""COMPUTED_VALUE"""),1674.66)</f>
        <v>1674.66</v>
      </c>
      <c r="M48" s="2">
        <f>IFERROR(__xludf.DUMMYFUNCTION("""COMPUTED_VALUE"""),45618.66666666667)</f>
        <v>45618.66667</v>
      </c>
      <c r="N48" s="1">
        <f>IFERROR(__xludf.DUMMYFUNCTION("""COMPUTED_VALUE"""),1.35463765E8)</f>
        <v>135463765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IFERROR(__xludf.DUMMYFUNCTION("""COMPUTED_VALUE"""),1690.79)</f>
        <v>1690.79</v>
      </c>
      <c r="D49" s="2">
        <f>IFERROR(__xludf.DUMMYFUNCTION("""COMPUTED_VALUE"""),45625.54166666667)</f>
        <v>45625.54167</v>
      </c>
      <c r="E49" s="1">
        <f>IFERROR(__xludf.DUMMYFUNCTION("""COMPUTED_VALUE"""),1757.2)</f>
        <v>1757.2</v>
      </c>
      <c r="G49" s="2">
        <f>IFERROR(__xludf.DUMMYFUNCTION("""COMPUTED_VALUE"""),45625.54166666667)</f>
        <v>45625.54167</v>
      </c>
      <c r="H49" s="1">
        <f>IFERROR(__xludf.DUMMYFUNCTION("""COMPUTED_VALUE"""),1689.33)</f>
        <v>1689.33</v>
      </c>
      <c r="J49" s="2">
        <f>IFERROR(__xludf.DUMMYFUNCTION("""COMPUTED_VALUE"""),45625.54166666667)</f>
        <v>45625.54167</v>
      </c>
      <c r="K49" s="1">
        <f>IFERROR(__xludf.DUMMYFUNCTION("""COMPUTED_VALUE"""),1732.91)</f>
        <v>1732.91</v>
      </c>
      <c r="M49" s="2">
        <f>IFERROR(__xludf.DUMMYFUNCTION("""COMPUTED_VALUE"""),45625.54166666667)</f>
        <v>45625.54167</v>
      </c>
      <c r="N49" s="1">
        <f>IFERROR(__xludf.DUMMYFUNCTION("""COMPUTED_VALUE"""),7.388359E7)</f>
        <v>73883590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IFERROR(__xludf.DUMMYFUNCTION("""COMPUTED_VALUE"""),1741.9)</f>
        <v>1741.9</v>
      </c>
      <c r="D50" s="2">
        <f>IFERROR(__xludf.DUMMYFUNCTION("""COMPUTED_VALUE"""),45632.66666666667)</f>
        <v>45632.66667</v>
      </c>
      <c r="E50" s="1">
        <f>IFERROR(__xludf.DUMMYFUNCTION("""COMPUTED_VALUE"""),1763.54)</f>
        <v>1763.54</v>
      </c>
      <c r="G50" s="2">
        <f>IFERROR(__xludf.DUMMYFUNCTION("""COMPUTED_VALUE"""),45632.66666666667)</f>
        <v>45632.66667</v>
      </c>
      <c r="H50" s="1">
        <f>IFERROR(__xludf.DUMMYFUNCTION("""COMPUTED_VALUE"""),1720.31)</f>
        <v>1720.31</v>
      </c>
      <c r="J50" s="2">
        <f>IFERROR(__xludf.DUMMYFUNCTION("""COMPUTED_VALUE"""),45632.66666666667)</f>
        <v>45632.66667</v>
      </c>
      <c r="K50" s="1">
        <f>IFERROR(__xludf.DUMMYFUNCTION("""COMPUTED_VALUE"""),1747.49)</f>
        <v>1747.49</v>
      </c>
      <c r="M50" s="2">
        <f>IFERROR(__xludf.DUMMYFUNCTION("""COMPUTED_VALUE"""),45632.66666666667)</f>
        <v>45632.66667</v>
      </c>
      <c r="N50" s="1">
        <f>IFERROR(__xludf.DUMMYFUNCTION("""COMPUTED_VALUE"""),7.7345522E7)</f>
        <v>77345522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IFERROR(__xludf.DUMMYFUNCTION("""COMPUTED_VALUE"""),1751.91)</f>
        <v>1751.91</v>
      </c>
      <c r="D51" s="2">
        <f>IFERROR(__xludf.DUMMYFUNCTION("""COMPUTED_VALUE"""),45639.66666666667)</f>
        <v>45639.66667</v>
      </c>
      <c r="E51" s="1">
        <f>IFERROR(__xludf.DUMMYFUNCTION("""COMPUTED_VALUE"""),1766.43)</f>
        <v>1766.43</v>
      </c>
      <c r="G51" s="2">
        <f>IFERROR(__xludf.DUMMYFUNCTION("""COMPUTED_VALUE"""),45639.66666666667)</f>
        <v>45639.66667</v>
      </c>
      <c r="H51" s="1">
        <f>IFERROR(__xludf.DUMMYFUNCTION("""COMPUTED_VALUE"""),1725.84)</f>
        <v>1725.84</v>
      </c>
      <c r="J51" s="2">
        <f>IFERROR(__xludf.DUMMYFUNCTION("""COMPUTED_VALUE"""),45639.66666666667)</f>
        <v>45639.66667</v>
      </c>
      <c r="K51" s="1">
        <f>IFERROR(__xludf.DUMMYFUNCTION("""COMPUTED_VALUE"""),1725.9)</f>
        <v>1725.9</v>
      </c>
      <c r="M51" s="2">
        <f>IFERROR(__xludf.DUMMYFUNCTION("""COMPUTED_VALUE"""),45639.66666666667)</f>
        <v>45639.66667</v>
      </c>
      <c r="N51" s="1">
        <f>IFERROR(__xludf.DUMMYFUNCTION("""COMPUTED_VALUE"""),6.6800598E7)</f>
        <v>66800598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IFERROR(__xludf.DUMMYFUNCTION("""COMPUTED_VALUE"""),1727.37)</f>
        <v>1727.37</v>
      </c>
      <c r="D52" s="2">
        <f>IFERROR(__xludf.DUMMYFUNCTION("""COMPUTED_VALUE"""),45646.66666666667)</f>
        <v>45646.66667</v>
      </c>
      <c r="E52" s="1">
        <f>IFERROR(__xludf.DUMMYFUNCTION("""COMPUTED_VALUE"""),1729.73)</f>
        <v>1729.73</v>
      </c>
      <c r="G52" s="2">
        <f>IFERROR(__xludf.DUMMYFUNCTION("""COMPUTED_VALUE"""),45646.66666666667)</f>
        <v>45646.66667</v>
      </c>
      <c r="H52" s="1">
        <f>IFERROR(__xludf.DUMMYFUNCTION("""COMPUTED_VALUE"""),1671.17)</f>
        <v>1671.17</v>
      </c>
      <c r="J52" s="2">
        <f>IFERROR(__xludf.DUMMYFUNCTION("""COMPUTED_VALUE"""),45646.66666666667)</f>
        <v>45646.66667</v>
      </c>
      <c r="K52" s="1">
        <f>IFERROR(__xludf.DUMMYFUNCTION("""COMPUTED_VALUE"""),1685.79)</f>
        <v>1685.79</v>
      </c>
      <c r="M52" s="2">
        <f>IFERROR(__xludf.DUMMYFUNCTION("""COMPUTED_VALUE"""),45646.66666666667)</f>
        <v>45646.66667</v>
      </c>
      <c r="N52" s="1">
        <f>IFERROR(__xludf.DUMMYFUNCTION("""COMPUTED_VALUE"""),9.0910031E7)</f>
        <v>90910031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IFERROR(__xludf.DUMMYFUNCTION("""COMPUTED_VALUE"""),1678.97)</f>
        <v>1678.97</v>
      </c>
      <c r="D53" s="2">
        <f>IFERROR(__xludf.DUMMYFUNCTION("""COMPUTED_VALUE"""),45653.66666666667)</f>
        <v>45653.66667</v>
      </c>
      <c r="E53" s="1">
        <f>IFERROR(__xludf.DUMMYFUNCTION("""COMPUTED_VALUE"""),1732.9)</f>
        <v>1732.9</v>
      </c>
      <c r="G53" s="2">
        <f>IFERROR(__xludf.DUMMYFUNCTION("""COMPUTED_VALUE"""),45653.66666666667)</f>
        <v>45653.66667</v>
      </c>
      <c r="H53" s="1">
        <f>IFERROR(__xludf.DUMMYFUNCTION("""COMPUTED_VALUE"""),1661.62)</f>
        <v>1661.62</v>
      </c>
      <c r="J53" s="2">
        <f>IFERROR(__xludf.DUMMYFUNCTION("""COMPUTED_VALUE"""),45653.66666666667)</f>
        <v>45653.66667</v>
      </c>
      <c r="K53" s="1">
        <f>IFERROR(__xludf.DUMMYFUNCTION("""COMPUTED_VALUE"""),1717.16)</f>
        <v>1717.16</v>
      </c>
      <c r="M53" s="2">
        <f>IFERROR(__xludf.DUMMYFUNCTION("""COMPUTED_VALUE"""),45653.66666666667)</f>
        <v>45653.66667</v>
      </c>
      <c r="N53" s="1">
        <f>IFERROR(__xludf.DUMMYFUNCTION("""COMPUTED_VALUE"""),3.0753256E7)</f>
        <v>30753256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IFERROR(__xludf.DUMMYFUNCTION("""COMPUTED_VALUE"""),1700.19)</f>
        <v>1700.19</v>
      </c>
      <c r="D54" s="2">
        <f>IFERROR(__xludf.DUMMYFUNCTION("""COMPUTED_VALUE"""),45660.66666666667)</f>
        <v>45660.66667</v>
      </c>
      <c r="E54" s="1">
        <f>IFERROR(__xludf.DUMMYFUNCTION("""COMPUTED_VALUE"""),1702.66)</f>
        <v>1702.66</v>
      </c>
      <c r="G54" s="2">
        <f>IFERROR(__xludf.DUMMYFUNCTION("""COMPUTED_VALUE"""),45660.66666666667)</f>
        <v>45660.66667</v>
      </c>
      <c r="H54" s="1">
        <f>IFERROR(__xludf.DUMMYFUNCTION("""COMPUTED_VALUE"""),1673.02)</f>
        <v>1673.02</v>
      </c>
      <c r="J54" s="2">
        <f>IFERROR(__xludf.DUMMYFUNCTION("""COMPUTED_VALUE"""),45660.66666666667)</f>
        <v>45660.66667</v>
      </c>
      <c r="K54" s="1">
        <f>IFERROR(__xludf.DUMMYFUNCTION("""COMPUTED_VALUE"""),1690.04)</f>
        <v>1690.04</v>
      </c>
      <c r="M54" s="2">
        <f>IFERROR(__xludf.DUMMYFUNCTION("""COMPUTED_VALUE"""),45660.66666666667)</f>
        <v>45660.66667</v>
      </c>
      <c r="N54" s="1">
        <f>IFERROR(__xludf.DUMMYFUNCTION("""COMPUTED_VALUE"""),4.1063233E7)</f>
        <v>41063233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IFERROR(__xludf.DUMMYFUNCTION("""COMPUTED_VALUE"""),1691.32)</f>
        <v>1691.32</v>
      </c>
      <c r="D55" s="2">
        <f>IFERROR(__xludf.DUMMYFUNCTION("""COMPUTED_VALUE"""),45667.66666666667)</f>
        <v>45667.66667</v>
      </c>
      <c r="E55" s="1">
        <f>IFERROR(__xludf.DUMMYFUNCTION("""COMPUTED_VALUE"""),1708.07)</f>
        <v>1708.07</v>
      </c>
      <c r="G55" s="2">
        <f>IFERROR(__xludf.DUMMYFUNCTION("""COMPUTED_VALUE"""),45667.66666666667)</f>
        <v>45667.66667</v>
      </c>
      <c r="H55" s="1">
        <f>IFERROR(__xludf.DUMMYFUNCTION("""COMPUTED_VALUE"""),1663.59)</f>
        <v>1663.59</v>
      </c>
      <c r="J55" s="2">
        <f>IFERROR(__xludf.DUMMYFUNCTION("""COMPUTED_VALUE"""),45667.66666666667)</f>
        <v>45667.66667</v>
      </c>
      <c r="K55" s="1">
        <f>IFERROR(__xludf.DUMMYFUNCTION("""COMPUTED_VALUE"""),1676.13)</f>
        <v>1676.13</v>
      </c>
      <c r="M55" s="2">
        <f>IFERROR(__xludf.DUMMYFUNCTION("""COMPUTED_VALUE"""),45667.66666666667)</f>
        <v>45667.66667</v>
      </c>
      <c r="N55" s="1">
        <f>IFERROR(__xludf.DUMMYFUNCTION("""COMPUTED_VALUE"""),4.8165671E7)</f>
        <v>48165671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IFERROR(__xludf.DUMMYFUNCTION("""COMPUTED_VALUE"""),1671.48)</f>
        <v>1671.48</v>
      </c>
      <c r="D56" s="2">
        <f>IFERROR(__xludf.DUMMYFUNCTION("""COMPUTED_VALUE"""),45674.66666666667)</f>
        <v>45674.66667</v>
      </c>
      <c r="E56" s="1">
        <f>IFERROR(__xludf.DUMMYFUNCTION("""COMPUTED_VALUE"""),1700.13)</f>
        <v>1700.13</v>
      </c>
      <c r="G56" s="2">
        <f>IFERROR(__xludf.DUMMYFUNCTION("""COMPUTED_VALUE"""),45674.66666666667)</f>
        <v>45674.66667</v>
      </c>
      <c r="H56" s="1">
        <f>IFERROR(__xludf.DUMMYFUNCTION("""COMPUTED_VALUE"""),1634.96)</f>
        <v>1634.96</v>
      </c>
      <c r="J56" s="2">
        <f>IFERROR(__xludf.DUMMYFUNCTION("""COMPUTED_VALUE"""),45674.66666666667)</f>
        <v>45674.66667</v>
      </c>
      <c r="K56" s="1">
        <f>IFERROR(__xludf.DUMMYFUNCTION("""COMPUTED_VALUE"""),1685.96)</f>
        <v>1685.96</v>
      </c>
      <c r="M56" s="2">
        <f>IFERROR(__xludf.DUMMYFUNCTION("""COMPUTED_VALUE"""),45674.66666666667)</f>
        <v>45674.66667</v>
      </c>
      <c r="N56" s="1">
        <f>IFERROR(__xludf.DUMMYFUNCTION("""COMPUTED_VALUE"""),6.1423156E7)</f>
        <v>61423156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IFERROR(__xludf.DUMMYFUNCTION("""COMPUTED_VALUE"""),1701.79)</f>
        <v>1701.79</v>
      </c>
      <c r="D57" s="2">
        <f>IFERROR(__xludf.DUMMYFUNCTION("""COMPUTED_VALUE"""),45681.66666666667)</f>
        <v>45681.66667</v>
      </c>
      <c r="E57" s="1">
        <f>IFERROR(__xludf.DUMMYFUNCTION("""COMPUTED_VALUE"""),1713.22)</f>
        <v>1713.22</v>
      </c>
      <c r="G57" s="2">
        <f>IFERROR(__xludf.DUMMYFUNCTION("""COMPUTED_VALUE"""),45681.66666666667)</f>
        <v>45681.66667</v>
      </c>
      <c r="H57" s="1">
        <f>IFERROR(__xludf.DUMMYFUNCTION("""COMPUTED_VALUE"""),1674.83)</f>
        <v>1674.83</v>
      </c>
      <c r="J57" s="2">
        <f>IFERROR(__xludf.DUMMYFUNCTION("""COMPUTED_VALUE"""),45681.66666666667)</f>
        <v>45681.66667</v>
      </c>
      <c r="K57" s="1">
        <f>IFERROR(__xludf.DUMMYFUNCTION("""COMPUTED_VALUE"""),1697.12)</f>
        <v>1697.12</v>
      </c>
      <c r="M57" s="2">
        <f>IFERROR(__xludf.DUMMYFUNCTION("""COMPUTED_VALUE"""),45681.66666666667)</f>
        <v>45681.66667</v>
      </c>
      <c r="N57" s="1">
        <f>IFERROR(__xludf.DUMMYFUNCTION("""COMPUTED_VALUE"""),4.6821389E7)</f>
        <v>46821389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IFERROR(__xludf.DUMMYFUNCTION("""COMPUTED_VALUE"""),1693.94)</f>
        <v>1693.94</v>
      </c>
      <c r="D58" s="2">
        <f>IFERROR(__xludf.DUMMYFUNCTION("""COMPUTED_VALUE"""),45688.66666666667)</f>
        <v>45688.66667</v>
      </c>
      <c r="E58" s="1">
        <f>IFERROR(__xludf.DUMMYFUNCTION("""COMPUTED_VALUE"""),1743.25)</f>
        <v>1743.25</v>
      </c>
      <c r="G58" s="2">
        <f>IFERROR(__xludf.DUMMYFUNCTION("""COMPUTED_VALUE"""),45688.66666666667)</f>
        <v>45688.66667</v>
      </c>
      <c r="H58" s="1">
        <f>IFERROR(__xludf.DUMMYFUNCTION("""COMPUTED_VALUE"""),1689.57)</f>
        <v>1689.57</v>
      </c>
      <c r="J58" s="2">
        <f>IFERROR(__xludf.DUMMYFUNCTION("""COMPUTED_VALUE"""),45688.66666666667)</f>
        <v>45688.66667</v>
      </c>
      <c r="K58" s="1">
        <f>IFERROR(__xludf.DUMMYFUNCTION("""COMPUTED_VALUE"""),1714.02)</f>
        <v>1714.02</v>
      </c>
      <c r="M58" s="2">
        <f>IFERROR(__xludf.DUMMYFUNCTION("""COMPUTED_VALUE"""),45688.66666666667)</f>
        <v>45688.66667</v>
      </c>
      <c r="N58" s="1">
        <f>IFERROR(__xludf.DUMMYFUNCTION("""COMPUTED_VALUE"""),5.5177336E7)</f>
        <v>55177336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IFERROR(__xludf.DUMMYFUNCTION("""COMPUTED_VALUE"""),1696.58)</f>
        <v>1696.58</v>
      </c>
      <c r="D59" s="2">
        <f>IFERROR(__xludf.DUMMYFUNCTION("""COMPUTED_VALUE"""),45695.66666666667)</f>
        <v>45695.66667</v>
      </c>
      <c r="E59" s="1">
        <f>IFERROR(__xludf.DUMMYFUNCTION("""COMPUTED_VALUE"""),1720.71)</f>
        <v>1720.71</v>
      </c>
      <c r="G59" s="2">
        <f>IFERROR(__xludf.DUMMYFUNCTION("""COMPUTED_VALUE"""),45695.66666666667)</f>
        <v>45695.66667</v>
      </c>
      <c r="H59" s="1">
        <f>IFERROR(__xludf.DUMMYFUNCTION("""COMPUTED_VALUE"""),1674.22)</f>
        <v>1674.22</v>
      </c>
      <c r="J59" s="2">
        <f>IFERROR(__xludf.DUMMYFUNCTION("""COMPUTED_VALUE"""),45695.66666666667)</f>
        <v>45695.66667</v>
      </c>
      <c r="K59" s="1">
        <f>IFERROR(__xludf.DUMMYFUNCTION("""COMPUTED_VALUE"""),1677.06)</f>
        <v>1677.06</v>
      </c>
      <c r="M59" s="2">
        <f>IFERROR(__xludf.DUMMYFUNCTION("""COMPUTED_VALUE"""),45695.66666666667)</f>
        <v>45695.66667</v>
      </c>
      <c r="N59" s="1">
        <f>IFERROR(__xludf.DUMMYFUNCTION("""COMPUTED_VALUE"""),6.1395131E7)</f>
        <v>61395131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IFERROR(__xludf.DUMMYFUNCTION("""COMPUTED_VALUE"""),1685.42)</f>
        <v>1685.42</v>
      </c>
      <c r="D60" s="2">
        <f>IFERROR(__xludf.DUMMYFUNCTION("""COMPUTED_VALUE"""),45702.66666666667)</f>
        <v>45702.66667</v>
      </c>
      <c r="E60" s="1">
        <f>IFERROR(__xludf.DUMMYFUNCTION("""COMPUTED_VALUE"""),1688.77)</f>
        <v>1688.77</v>
      </c>
      <c r="G60" s="2">
        <f>IFERROR(__xludf.DUMMYFUNCTION("""COMPUTED_VALUE"""),45702.66666666667)</f>
        <v>45702.66667</v>
      </c>
      <c r="H60" s="1">
        <f>IFERROR(__xludf.DUMMYFUNCTION("""COMPUTED_VALUE"""),1650.25)</f>
        <v>1650.25</v>
      </c>
      <c r="J60" s="2">
        <f>IFERROR(__xludf.DUMMYFUNCTION("""COMPUTED_VALUE"""),45702.66666666667)</f>
        <v>45702.66667</v>
      </c>
      <c r="K60" s="1">
        <f>IFERROR(__xludf.DUMMYFUNCTION("""COMPUTED_VALUE"""),1656.7)</f>
        <v>1656.7</v>
      </c>
      <c r="M60" s="2">
        <f>IFERROR(__xludf.DUMMYFUNCTION("""COMPUTED_VALUE"""),45702.66666666667)</f>
        <v>45702.66667</v>
      </c>
      <c r="N60" s="1">
        <f>IFERROR(__xludf.DUMMYFUNCTION("""COMPUTED_VALUE"""),5.3822848E7)</f>
        <v>53822848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IFERROR(__xludf.DUMMYFUNCTION("""COMPUTED_VALUE"""),1656.56)</f>
        <v>1656.56</v>
      </c>
      <c r="D61" s="2">
        <f>IFERROR(__xludf.DUMMYFUNCTION("""COMPUTED_VALUE"""),45709.66666666667)</f>
        <v>45709.66667</v>
      </c>
      <c r="E61" s="1">
        <f>IFERROR(__xludf.DUMMYFUNCTION("""COMPUTED_VALUE"""),1657.54)</f>
        <v>1657.54</v>
      </c>
      <c r="G61" s="2">
        <f>IFERROR(__xludf.DUMMYFUNCTION("""COMPUTED_VALUE"""),45709.66666666667)</f>
        <v>45709.66667</v>
      </c>
      <c r="H61" s="1">
        <f>IFERROR(__xludf.DUMMYFUNCTION("""COMPUTED_VALUE"""),1610.29)</f>
        <v>1610.29</v>
      </c>
      <c r="J61" s="2">
        <f>IFERROR(__xludf.DUMMYFUNCTION("""COMPUTED_VALUE"""),45709.66666666667)</f>
        <v>45709.66667</v>
      </c>
      <c r="K61" s="1">
        <f>IFERROR(__xludf.DUMMYFUNCTION("""COMPUTED_VALUE"""),1616.12)</f>
        <v>1616.12</v>
      </c>
      <c r="M61" s="2">
        <f>IFERROR(__xludf.DUMMYFUNCTION("""COMPUTED_VALUE"""),45709.66666666667)</f>
        <v>45709.66667</v>
      </c>
      <c r="N61" s="1">
        <f>IFERROR(__xludf.DUMMYFUNCTION("""COMPUTED_VALUE"""),5.8721285E7)</f>
        <v>58721285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IFERROR(__xludf.DUMMYFUNCTION("""COMPUTED_VALUE"""),1620.19)</f>
        <v>1620.19</v>
      </c>
      <c r="D62" s="2">
        <f>IFERROR(__xludf.DUMMYFUNCTION("""COMPUTED_VALUE"""),45716.66666666667)</f>
        <v>45716.66667</v>
      </c>
      <c r="E62" s="1">
        <f>IFERROR(__xludf.DUMMYFUNCTION("""COMPUTED_VALUE"""),1696.17)</f>
        <v>1696.17</v>
      </c>
      <c r="G62" s="2">
        <f>IFERROR(__xludf.DUMMYFUNCTION("""COMPUTED_VALUE"""),45716.66666666667)</f>
        <v>45716.66667</v>
      </c>
      <c r="H62" s="1">
        <f>IFERROR(__xludf.DUMMYFUNCTION("""COMPUTED_VALUE"""),1613.16)</f>
        <v>1613.16</v>
      </c>
      <c r="J62" s="2">
        <f>IFERROR(__xludf.DUMMYFUNCTION("""COMPUTED_VALUE"""),45716.66666666667)</f>
        <v>45716.66667</v>
      </c>
      <c r="K62" s="1">
        <f>IFERROR(__xludf.DUMMYFUNCTION("""COMPUTED_VALUE"""),1666.47)</f>
        <v>1666.47</v>
      </c>
      <c r="M62" s="2">
        <f>IFERROR(__xludf.DUMMYFUNCTION("""COMPUTED_VALUE"""),45716.66666666667)</f>
        <v>45716.66667</v>
      </c>
      <c r="N62" s="1">
        <f>IFERROR(__xludf.DUMMYFUNCTION("""COMPUTED_VALUE"""),8.2115377E7)</f>
        <v>82115377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IFERROR(__xludf.DUMMYFUNCTION("""COMPUTED_VALUE"""),1666.64)</f>
        <v>1666.64</v>
      </c>
      <c r="D63" s="2">
        <f>IFERROR(__xludf.DUMMYFUNCTION("""COMPUTED_VALUE"""),45723.66666666667)</f>
        <v>45723.66667</v>
      </c>
      <c r="E63" s="1">
        <f>IFERROR(__xludf.DUMMYFUNCTION("""COMPUTED_VALUE"""),1676.44)</f>
        <v>1676.44</v>
      </c>
      <c r="G63" s="2">
        <f>IFERROR(__xludf.DUMMYFUNCTION("""COMPUTED_VALUE"""),45723.66666666667)</f>
        <v>45723.66667</v>
      </c>
      <c r="H63" s="1">
        <f>IFERROR(__xludf.DUMMYFUNCTION("""COMPUTED_VALUE"""),1571.88)</f>
        <v>1571.88</v>
      </c>
      <c r="J63" s="2">
        <f>IFERROR(__xludf.DUMMYFUNCTION("""COMPUTED_VALUE"""),45723.66666666667)</f>
        <v>45723.66667</v>
      </c>
      <c r="K63" s="1">
        <f>IFERROR(__xludf.DUMMYFUNCTION("""COMPUTED_VALUE"""),1601.63)</f>
        <v>1601.63</v>
      </c>
      <c r="M63" s="2">
        <f>IFERROR(__xludf.DUMMYFUNCTION("""COMPUTED_VALUE"""),45723.66666666667)</f>
        <v>45723.66667</v>
      </c>
      <c r="N63" s="1">
        <f>IFERROR(__xludf.DUMMYFUNCTION("""COMPUTED_VALUE"""),1.42011714E8)</f>
        <v>142011714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IFERROR(__xludf.DUMMYFUNCTION("""COMPUTED_VALUE"""),1593.12)</f>
        <v>1593.12</v>
      </c>
      <c r="D64" s="2">
        <f>IFERROR(__xludf.DUMMYFUNCTION("""COMPUTED_VALUE"""),45730.66666666667)</f>
        <v>45730.66667</v>
      </c>
      <c r="E64" s="1">
        <f>IFERROR(__xludf.DUMMYFUNCTION("""COMPUTED_VALUE"""),1600.96)</f>
        <v>1600.96</v>
      </c>
      <c r="G64" s="2">
        <f>IFERROR(__xludf.DUMMYFUNCTION("""COMPUTED_VALUE"""),45730.66666666667)</f>
        <v>45730.66667</v>
      </c>
      <c r="H64" s="1">
        <f>IFERROR(__xludf.DUMMYFUNCTION("""COMPUTED_VALUE"""),1490.78)</f>
        <v>1490.78</v>
      </c>
      <c r="J64" s="2">
        <f>IFERROR(__xludf.DUMMYFUNCTION("""COMPUTED_VALUE"""),45730.66666666667)</f>
        <v>45730.66667</v>
      </c>
      <c r="K64" s="1">
        <f>IFERROR(__xludf.DUMMYFUNCTION("""COMPUTED_VALUE"""),1504.81)</f>
        <v>1504.81</v>
      </c>
      <c r="M64" s="2">
        <f>IFERROR(__xludf.DUMMYFUNCTION("""COMPUTED_VALUE"""),45730.66666666667)</f>
        <v>45730.66667</v>
      </c>
      <c r="N64" s="1">
        <f>IFERROR(__xludf.DUMMYFUNCTION("""COMPUTED_VALUE"""),1.13912732E8)</f>
        <v>113912732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IFERROR(__xludf.DUMMYFUNCTION("""COMPUTED_VALUE"""),1510.37)</f>
        <v>1510.37</v>
      </c>
      <c r="D65" s="2">
        <f>IFERROR(__xludf.DUMMYFUNCTION("""COMPUTED_VALUE"""),45737.66666666667)</f>
        <v>45737.66667</v>
      </c>
      <c r="E65" s="1">
        <f>IFERROR(__xludf.DUMMYFUNCTION("""COMPUTED_VALUE"""),1565.74)</f>
        <v>1565.74</v>
      </c>
      <c r="G65" s="2">
        <f>IFERROR(__xludf.DUMMYFUNCTION("""COMPUTED_VALUE"""),45737.66666666667)</f>
        <v>45737.66667</v>
      </c>
      <c r="H65" s="1">
        <f>IFERROR(__xludf.DUMMYFUNCTION("""COMPUTED_VALUE"""),1504.75)</f>
        <v>1504.75</v>
      </c>
      <c r="J65" s="2">
        <f>IFERROR(__xludf.DUMMYFUNCTION("""COMPUTED_VALUE"""),45737.66666666667)</f>
        <v>45737.66667</v>
      </c>
      <c r="K65" s="1">
        <f>IFERROR(__xludf.DUMMYFUNCTION("""COMPUTED_VALUE"""),1531.42)</f>
        <v>1531.42</v>
      </c>
      <c r="M65" s="2">
        <f>IFERROR(__xludf.DUMMYFUNCTION("""COMPUTED_VALUE"""),45737.66666666667)</f>
        <v>45737.66667</v>
      </c>
      <c r="N65" s="1">
        <f>IFERROR(__xludf.DUMMYFUNCTION("""COMPUTED_VALUE"""),1.22731992E8)</f>
        <v>122731992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IFERROR(__xludf.DUMMYFUNCTION("""COMPUTED_VALUE"""),1545.35)</f>
        <v>1545.35</v>
      </c>
      <c r="D66" s="2">
        <f>IFERROR(__xludf.DUMMYFUNCTION("""COMPUTED_VALUE"""),45744.66666666667)</f>
        <v>45744.66667</v>
      </c>
      <c r="E66" s="1">
        <f>IFERROR(__xludf.DUMMYFUNCTION("""COMPUTED_VALUE"""),1605.32)</f>
        <v>1605.32</v>
      </c>
      <c r="G66" s="2">
        <f>IFERROR(__xludf.DUMMYFUNCTION("""COMPUTED_VALUE"""),45744.66666666667)</f>
        <v>45744.66667</v>
      </c>
      <c r="H66" s="1">
        <f>IFERROR(__xludf.DUMMYFUNCTION("""COMPUTED_VALUE"""),1545.34)</f>
        <v>1545.34</v>
      </c>
      <c r="J66" s="2">
        <f>IFERROR(__xludf.DUMMYFUNCTION("""COMPUTED_VALUE"""),45744.66666666667)</f>
        <v>45744.66667</v>
      </c>
      <c r="K66" s="1">
        <f>IFERROR(__xludf.DUMMYFUNCTION("""COMPUTED_VALUE"""),1557.89)</f>
        <v>1557.89</v>
      </c>
      <c r="M66" s="2">
        <f>IFERROR(__xludf.DUMMYFUNCTION("""COMPUTED_VALUE"""),45744.66666666667)</f>
        <v>45744.66667</v>
      </c>
      <c r="N66" s="1">
        <f>IFERROR(__xludf.DUMMYFUNCTION("""COMPUTED_VALUE"""),8.1750633E7)</f>
        <v>81750633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IFERROR(__xludf.DUMMYFUNCTION("""COMPUTED_VALUE"""),1548.44)</f>
        <v>1548.44</v>
      </c>
      <c r="D67" s="2">
        <f>IFERROR(__xludf.DUMMYFUNCTION("""COMPUTED_VALUE"""),45751.66666666667)</f>
        <v>45751.66667</v>
      </c>
      <c r="E67" s="1">
        <f>IFERROR(__xludf.DUMMYFUNCTION("""COMPUTED_VALUE"""),1681.35)</f>
        <v>1681.35</v>
      </c>
      <c r="G67" s="2">
        <f>IFERROR(__xludf.DUMMYFUNCTION("""COMPUTED_VALUE"""),45751.66666666667)</f>
        <v>45751.66667</v>
      </c>
      <c r="H67" s="1">
        <f>IFERROR(__xludf.DUMMYFUNCTION("""COMPUTED_VALUE"""),1545.14)</f>
        <v>1545.14</v>
      </c>
      <c r="J67" s="2">
        <f>IFERROR(__xludf.DUMMYFUNCTION("""COMPUTED_VALUE"""),45751.66666666667)</f>
        <v>45751.66667</v>
      </c>
      <c r="K67" s="1">
        <f>IFERROR(__xludf.DUMMYFUNCTION("""COMPUTED_VALUE"""),1601.15)</f>
        <v>1601.15</v>
      </c>
      <c r="M67" s="2">
        <f>IFERROR(__xludf.DUMMYFUNCTION("""COMPUTED_VALUE"""),45751.66666666667)</f>
        <v>45751.66667</v>
      </c>
      <c r="N67" s="1">
        <f>IFERROR(__xludf.DUMMYFUNCTION("""COMPUTED_VALUE"""),1.40469554E8)</f>
        <v>140469554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IFERROR(__xludf.DUMMYFUNCTION("""COMPUTED_VALUE"""),1578.15)</f>
        <v>1578.15</v>
      </c>
      <c r="D68" s="2">
        <f>IFERROR(__xludf.DUMMYFUNCTION("""COMPUTED_VALUE"""),45758.66666666667)</f>
        <v>45758.66667</v>
      </c>
      <c r="E68" s="1">
        <f>IFERROR(__xludf.DUMMYFUNCTION("""COMPUTED_VALUE"""),1698.89)</f>
        <v>1698.89</v>
      </c>
      <c r="G68" s="2">
        <f>IFERROR(__xludf.DUMMYFUNCTION("""COMPUTED_VALUE"""),45758.66666666667)</f>
        <v>45758.66667</v>
      </c>
      <c r="H68" s="1">
        <f>IFERROR(__xludf.DUMMYFUNCTION("""COMPUTED_VALUE"""),1523.91)</f>
        <v>1523.91</v>
      </c>
      <c r="J68" s="2">
        <f>IFERROR(__xludf.DUMMYFUNCTION("""COMPUTED_VALUE"""),45758.66666666667)</f>
        <v>45758.66667</v>
      </c>
      <c r="K68" s="1">
        <f>IFERROR(__xludf.DUMMYFUNCTION("""COMPUTED_VALUE"""),1688.9)</f>
        <v>1688.9</v>
      </c>
      <c r="M68" s="2">
        <f>IFERROR(__xludf.DUMMYFUNCTION("""COMPUTED_VALUE"""),45758.66666666667)</f>
        <v>45758.66667</v>
      </c>
      <c r="N68" s="1">
        <f>IFERROR(__xludf.DUMMYFUNCTION("""COMPUTED_VALUE"""),1.5108768E8)</f>
        <v>151087680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IFERROR(__xludf.DUMMYFUNCTION("""COMPUTED_VALUE"""),1706.73)</f>
        <v>1706.73</v>
      </c>
      <c r="D69" s="2">
        <f>IFERROR(__xludf.DUMMYFUNCTION("""COMPUTED_VALUE"""),45764.66666666667)</f>
        <v>45764.66667</v>
      </c>
      <c r="E69" s="1">
        <f>IFERROR(__xludf.DUMMYFUNCTION("""COMPUTED_VALUE"""),1726.11)</f>
        <v>1726.11</v>
      </c>
      <c r="G69" s="2">
        <f>IFERROR(__xludf.DUMMYFUNCTION("""COMPUTED_VALUE"""),45764.66666666667)</f>
        <v>45764.66667</v>
      </c>
      <c r="H69" s="1">
        <f>IFERROR(__xludf.DUMMYFUNCTION("""COMPUTED_VALUE"""),1646.94)</f>
        <v>1646.94</v>
      </c>
      <c r="J69" s="2">
        <f>IFERROR(__xludf.DUMMYFUNCTION("""COMPUTED_VALUE"""),45764.66666666667)</f>
        <v>45764.66667</v>
      </c>
      <c r="K69" s="1">
        <f>IFERROR(__xludf.DUMMYFUNCTION("""COMPUTED_VALUE"""),1672.7)</f>
        <v>1672.7</v>
      </c>
      <c r="M69" s="2">
        <f>IFERROR(__xludf.DUMMYFUNCTION("""COMPUTED_VALUE"""),45764.66666666667)</f>
        <v>45764.66667</v>
      </c>
      <c r="N69" s="1">
        <f>IFERROR(__xludf.DUMMYFUNCTION("""COMPUTED_VALUE"""),7.3455742E7)</f>
        <v>73455742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IFERROR(__xludf.DUMMYFUNCTION("""COMPUTED_VALUE"""),1666.52)</f>
        <v>1666.52</v>
      </c>
      <c r="D70" s="2">
        <f>IFERROR(__xludf.DUMMYFUNCTION("""COMPUTED_VALUE"""),45772.66666666667)</f>
        <v>45772.66667</v>
      </c>
      <c r="E70" s="1">
        <f>IFERROR(__xludf.DUMMYFUNCTION("""COMPUTED_VALUE"""),1684.4)</f>
        <v>1684.4</v>
      </c>
      <c r="G70" s="2">
        <f>IFERROR(__xludf.DUMMYFUNCTION("""COMPUTED_VALUE"""),45772.66666666667)</f>
        <v>45772.66667</v>
      </c>
      <c r="H70" s="1">
        <f>IFERROR(__xludf.DUMMYFUNCTION("""COMPUTED_VALUE"""),1601.16)</f>
        <v>1601.16</v>
      </c>
      <c r="J70" s="2">
        <f>IFERROR(__xludf.DUMMYFUNCTION("""COMPUTED_VALUE"""),45772.66666666667)</f>
        <v>45772.66667</v>
      </c>
      <c r="K70" s="1">
        <f>IFERROR(__xludf.DUMMYFUNCTION("""COMPUTED_VALUE"""),1665.02)</f>
        <v>1665.02</v>
      </c>
      <c r="M70" s="2">
        <f>IFERROR(__xludf.DUMMYFUNCTION("""COMPUTED_VALUE"""),45772.66666666667)</f>
        <v>45772.66667</v>
      </c>
      <c r="N70" s="1">
        <f>IFERROR(__xludf.DUMMYFUNCTION("""COMPUTED_VALUE"""),7.4771586E7)</f>
        <v>74771586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IFERROR(__xludf.DUMMYFUNCTION("""COMPUTED_VALUE"""),1669.87)</f>
        <v>1669.87</v>
      </c>
      <c r="D71" s="2">
        <f>IFERROR(__xludf.DUMMYFUNCTION("""COMPUTED_VALUE"""),45779.66666666667)</f>
        <v>45779.66667</v>
      </c>
      <c r="E71" s="1">
        <f>IFERROR(__xludf.DUMMYFUNCTION("""COMPUTED_VALUE"""),1707.58)</f>
        <v>1707.58</v>
      </c>
      <c r="G71" s="2">
        <f>IFERROR(__xludf.DUMMYFUNCTION("""COMPUTED_VALUE"""),45779.66666666667)</f>
        <v>45779.66667</v>
      </c>
      <c r="H71" s="1">
        <f>IFERROR(__xludf.DUMMYFUNCTION("""COMPUTED_VALUE"""),1655.85)</f>
        <v>1655.85</v>
      </c>
      <c r="J71" s="2">
        <f>IFERROR(__xludf.DUMMYFUNCTION("""COMPUTED_VALUE"""),45779.66666666667)</f>
        <v>45779.66667</v>
      </c>
      <c r="K71" s="1">
        <f>IFERROR(__xludf.DUMMYFUNCTION("""COMPUTED_VALUE"""),1701.07)</f>
        <v>1701.07</v>
      </c>
      <c r="M71" s="2">
        <f>IFERROR(__xludf.DUMMYFUNCTION("""COMPUTED_VALUE"""),45779.66666666667)</f>
        <v>45779.66667</v>
      </c>
      <c r="N71" s="1">
        <f>IFERROR(__xludf.DUMMYFUNCTION("""COMPUTED_VALUE"""),7.4459123E7)</f>
        <v>74459123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IFERROR(__xludf.DUMMYFUNCTION("""COMPUTED_VALUE"""),1699.74)</f>
        <v>1699.74</v>
      </c>
      <c r="D72" s="2">
        <f>IFERROR(__xludf.DUMMYFUNCTION("""COMPUTED_VALUE"""),45786.66666666667)</f>
        <v>45786.66667</v>
      </c>
      <c r="E72" s="1">
        <f>IFERROR(__xludf.DUMMYFUNCTION("""COMPUTED_VALUE"""),1729.15)</f>
        <v>1729.15</v>
      </c>
      <c r="G72" s="2">
        <f>IFERROR(__xludf.DUMMYFUNCTION("""COMPUTED_VALUE"""),45786.66666666667)</f>
        <v>45786.66667</v>
      </c>
      <c r="H72" s="1">
        <f>IFERROR(__xludf.DUMMYFUNCTION("""COMPUTED_VALUE"""),1684.82)</f>
        <v>1684.82</v>
      </c>
      <c r="J72" s="2">
        <f>IFERROR(__xludf.DUMMYFUNCTION("""COMPUTED_VALUE"""),45786.66666666667)</f>
        <v>45786.66667</v>
      </c>
      <c r="K72" s="1">
        <f>IFERROR(__xludf.DUMMYFUNCTION("""COMPUTED_VALUE"""),1696.86)</f>
        <v>1696.86</v>
      </c>
      <c r="M72" s="2">
        <f>IFERROR(__xludf.DUMMYFUNCTION("""COMPUTED_VALUE"""),45786.66666666667)</f>
        <v>45786.66667</v>
      </c>
      <c r="N72" s="1">
        <f>IFERROR(__xludf.DUMMYFUNCTION("""COMPUTED_VALUE"""),6.9819571E7)</f>
        <v>69819571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IFERROR(__xludf.DUMMYFUNCTION("""COMPUTED_VALUE"""),1740.78)</f>
        <v>1740.78</v>
      </c>
      <c r="D73" s="2">
        <f>IFERROR(__xludf.DUMMYFUNCTION("""COMPUTED_VALUE"""),45793.66666666667)</f>
        <v>45793.66667</v>
      </c>
      <c r="E73" s="1">
        <f>IFERROR(__xludf.DUMMYFUNCTION("""COMPUTED_VALUE"""),1801.64)</f>
        <v>1801.64</v>
      </c>
      <c r="G73" s="2">
        <f>IFERROR(__xludf.DUMMYFUNCTION("""COMPUTED_VALUE"""),45793.66666666667)</f>
        <v>45793.66667</v>
      </c>
      <c r="H73" s="1">
        <f>IFERROR(__xludf.DUMMYFUNCTION("""COMPUTED_VALUE"""),1729.09)</f>
        <v>1729.09</v>
      </c>
      <c r="J73" s="2">
        <f>IFERROR(__xludf.DUMMYFUNCTION("""COMPUTED_VALUE"""),45793.66666666667)</f>
        <v>45793.66667</v>
      </c>
      <c r="K73" s="1">
        <f>IFERROR(__xludf.DUMMYFUNCTION("""COMPUTED_VALUE"""),1795.91)</f>
        <v>1795.91</v>
      </c>
      <c r="M73" s="2">
        <f>IFERROR(__xludf.DUMMYFUNCTION("""COMPUTED_VALUE"""),45793.66666666667)</f>
        <v>45793.66667</v>
      </c>
      <c r="N73" s="1">
        <f>IFERROR(__xludf.DUMMYFUNCTION("""COMPUTED_VALUE"""),9.0458739E7)</f>
        <v>90458739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IFERROR(__xludf.DUMMYFUNCTION("""COMPUTED_VALUE"""),1786.88)</f>
        <v>1786.88</v>
      </c>
      <c r="D74" s="2">
        <f>IFERROR(__xludf.DUMMYFUNCTION("""COMPUTED_VALUE"""),45800.66666666667)</f>
        <v>45800.66667</v>
      </c>
      <c r="E74" s="1">
        <f>IFERROR(__xludf.DUMMYFUNCTION("""COMPUTED_VALUE"""),1826.93)</f>
        <v>1826.93</v>
      </c>
      <c r="G74" s="2">
        <f>IFERROR(__xludf.DUMMYFUNCTION("""COMPUTED_VALUE"""),45800.66666666667)</f>
        <v>45800.66667</v>
      </c>
      <c r="H74" s="1">
        <f>IFERROR(__xludf.DUMMYFUNCTION("""COMPUTED_VALUE"""),1645.52)</f>
        <v>1645.52</v>
      </c>
      <c r="J74" s="2">
        <f>IFERROR(__xludf.DUMMYFUNCTION("""COMPUTED_VALUE"""),45800.66666666667)</f>
        <v>45800.66667</v>
      </c>
      <c r="K74" s="1">
        <f>IFERROR(__xludf.DUMMYFUNCTION("""COMPUTED_VALUE"""),1669.92)</f>
        <v>1669.92</v>
      </c>
      <c r="M74" s="2">
        <f>IFERROR(__xludf.DUMMYFUNCTION("""COMPUTED_VALUE"""),45800.66666666667)</f>
        <v>45800.66667</v>
      </c>
      <c r="N74" s="1">
        <f>IFERROR(__xludf.DUMMYFUNCTION("""COMPUTED_VALUE"""),1.3024178E8)</f>
        <v>130241780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IFERROR(__xludf.DUMMYFUNCTION("""COMPUTED_VALUE"""),1684.76)</f>
        <v>1684.76</v>
      </c>
      <c r="D75" s="2">
        <f>IFERROR(__xludf.DUMMYFUNCTION("""COMPUTED_VALUE"""),45807.66666666667)</f>
        <v>45807.66667</v>
      </c>
      <c r="E75" s="1">
        <f>IFERROR(__xludf.DUMMYFUNCTION("""COMPUTED_VALUE"""),1718.6)</f>
        <v>1718.6</v>
      </c>
      <c r="G75" s="2">
        <f>IFERROR(__xludf.DUMMYFUNCTION("""COMPUTED_VALUE"""),45807.66666666667)</f>
        <v>45807.66667</v>
      </c>
      <c r="H75" s="1">
        <f>IFERROR(__xludf.DUMMYFUNCTION("""COMPUTED_VALUE"""),1662.73)</f>
        <v>1662.73</v>
      </c>
      <c r="J75" s="2">
        <f>IFERROR(__xludf.DUMMYFUNCTION("""COMPUTED_VALUE"""),45807.66666666667)</f>
        <v>45807.66667</v>
      </c>
      <c r="K75" s="1">
        <f>IFERROR(__xludf.DUMMYFUNCTION("""COMPUTED_VALUE"""),1674.0)</f>
        <v>1674</v>
      </c>
      <c r="M75" s="2">
        <f>IFERROR(__xludf.DUMMYFUNCTION("""COMPUTED_VALUE"""),45807.66666666667)</f>
        <v>45807.66667</v>
      </c>
      <c r="N75" s="1">
        <f>IFERROR(__xludf.DUMMYFUNCTION("""COMPUTED_VALUE"""),1.68051901E8)</f>
        <v>168051901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IFERROR(__xludf.DUMMYFUNCTION("""COMPUTED_VALUE"""),1669.77)</f>
        <v>1669.77</v>
      </c>
      <c r="D76" s="2">
        <f>IFERROR(__xludf.DUMMYFUNCTION("""COMPUTED_VALUE"""),45814.66666666667)</f>
        <v>45814.66667</v>
      </c>
      <c r="E76" s="1">
        <f>IFERROR(__xludf.DUMMYFUNCTION("""COMPUTED_VALUE"""),1709.28)</f>
        <v>1709.28</v>
      </c>
      <c r="G76" s="2">
        <f>IFERROR(__xludf.DUMMYFUNCTION("""COMPUTED_VALUE"""),45814.66666666667)</f>
        <v>45814.66667</v>
      </c>
      <c r="H76" s="1">
        <f>IFERROR(__xludf.DUMMYFUNCTION("""COMPUTED_VALUE"""),1657.93)</f>
        <v>1657.93</v>
      </c>
      <c r="J76" s="2">
        <f>IFERROR(__xludf.DUMMYFUNCTION("""COMPUTED_VALUE"""),45814.66666666667)</f>
        <v>45814.66667</v>
      </c>
      <c r="K76" s="1">
        <f>IFERROR(__xludf.DUMMYFUNCTION("""COMPUTED_VALUE"""),1706.18)</f>
        <v>1706.18</v>
      </c>
      <c r="M76" s="2">
        <f>IFERROR(__xludf.DUMMYFUNCTION("""COMPUTED_VALUE"""),45814.66666666667)</f>
        <v>45814.66667</v>
      </c>
      <c r="N76" s="1">
        <f>IFERROR(__xludf.DUMMYFUNCTION("""COMPUTED_VALUE"""),1.16323594E8)</f>
        <v>116323594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IFERROR(__xludf.DUMMYFUNCTION("""COMPUTED_VALUE"""),1700.92)</f>
        <v>1700.92</v>
      </c>
      <c r="D77" s="2">
        <f>IFERROR(__xludf.DUMMYFUNCTION("""COMPUTED_VALUE"""),45821.66666666667)</f>
        <v>45821.66667</v>
      </c>
      <c r="E77" s="1">
        <f>IFERROR(__xludf.DUMMYFUNCTION("""COMPUTED_VALUE"""),1701.15)</f>
        <v>1701.15</v>
      </c>
      <c r="G77" s="2">
        <f>IFERROR(__xludf.DUMMYFUNCTION("""COMPUTED_VALUE"""),45821.66666666667)</f>
        <v>45821.66667</v>
      </c>
      <c r="H77" s="1">
        <f>IFERROR(__xludf.DUMMYFUNCTION("""COMPUTED_VALUE"""),1613.95)</f>
        <v>1613.95</v>
      </c>
      <c r="J77" s="2">
        <f>IFERROR(__xludf.DUMMYFUNCTION("""COMPUTED_VALUE"""),45821.66666666667)</f>
        <v>45821.66667</v>
      </c>
      <c r="K77" s="1">
        <f>IFERROR(__xludf.DUMMYFUNCTION("""COMPUTED_VALUE"""),1622.79)</f>
        <v>1622.79</v>
      </c>
      <c r="M77" s="2">
        <f>IFERROR(__xludf.DUMMYFUNCTION("""COMPUTED_VALUE"""),45821.66666666667)</f>
        <v>45821.66667</v>
      </c>
      <c r="N77" s="1">
        <f>IFERROR(__xludf.DUMMYFUNCTION("""COMPUTED_VALUE"""),9.4152165E7)</f>
        <v>94152165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IFERROR(__xludf.DUMMYFUNCTION("""COMPUTED_VALUE"""),1632.55)</f>
        <v>1632.55</v>
      </c>
      <c r="D78" s="2">
        <f>IFERROR(__xludf.DUMMYFUNCTION("""COMPUTED_VALUE"""),45828.66666666667)</f>
        <v>45828.66667</v>
      </c>
      <c r="E78" s="1">
        <f>IFERROR(__xludf.DUMMYFUNCTION("""COMPUTED_VALUE"""),1642.32)</f>
        <v>1642.32</v>
      </c>
      <c r="G78" s="2">
        <f>IFERROR(__xludf.DUMMYFUNCTION("""COMPUTED_VALUE"""),45828.66666666667)</f>
        <v>45828.66667</v>
      </c>
      <c r="H78" s="1">
        <f>IFERROR(__xludf.DUMMYFUNCTION("""COMPUTED_VALUE"""),1598.64)</f>
        <v>1598.64</v>
      </c>
      <c r="J78" s="2">
        <f>IFERROR(__xludf.DUMMYFUNCTION("""COMPUTED_VALUE"""),45828.66666666667)</f>
        <v>45828.66667</v>
      </c>
      <c r="K78" s="1">
        <f>IFERROR(__xludf.DUMMYFUNCTION("""COMPUTED_VALUE"""),1607.11)</f>
        <v>1607.11</v>
      </c>
      <c r="M78" s="2">
        <f>IFERROR(__xludf.DUMMYFUNCTION("""COMPUTED_VALUE"""),45828.66666666667)</f>
        <v>45828.66667</v>
      </c>
      <c r="N78" s="1">
        <f>IFERROR(__xludf.DUMMYFUNCTION("""COMPUTED_VALUE"""),7.8209385E7)</f>
        <v>78209385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IFERROR(__xludf.DUMMYFUNCTION("""COMPUTED_VALUE"""),1602.05)</f>
        <v>1602.05</v>
      </c>
      <c r="D79" s="2">
        <f>IFERROR(__xludf.DUMMYFUNCTION("""COMPUTED_VALUE"""),45835.66666666667)</f>
        <v>45835.66667</v>
      </c>
      <c r="E79" s="1">
        <f>IFERROR(__xludf.DUMMYFUNCTION("""COMPUTED_VALUE"""),1630.02)</f>
        <v>1630.02</v>
      </c>
      <c r="G79" s="2">
        <f>IFERROR(__xludf.DUMMYFUNCTION("""COMPUTED_VALUE"""),45835.66666666667)</f>
        <v>45835.66667</v>
      </c>
      <c r="H79" s="1">
        <f>IFERROR(__xludf.DUMMYFUNCTION("""COMPUTED_VALUE"""),1566.72)</f>
        <v>1566.72</v>
      </c>
      <c r="J79" s="2">
        <f>IFERROR(__xludf.DUMMYFUNCTION("""COMPUTED_VALUE"""),45835.66666666667)</f>
        <v>45835.66667</v>
      </c>
      <c r="K79" s="1">
        <f>IFERROR(__xludf.DUMMYFUNCTION("""COMPUTED_VALUE"""),1610.33)</f>
        <v>1610.33</v>
      </c>
      <c r="M79" s="2">
        <f>IFERROR(__xludf.DUMMYFUNCTION("""COMPUTED_VALUE"""),45835.66666666667)</f>
        <v>45835.66667</v>
      </c>
      <c r="N79" s="1">
        <f>IFERROR(__xludf.DUMMYFUNCTION("""COMPUTED_VALUE"""),9.3132157E7)</f>
        <v>93132157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IFERROR(__xludf.DUMMYFUNCTION("""COMPUTED_VALUE"""),1615.01)</f>
        <v>1615.01</v>
      </c>
      <c r="D80" s="2">
        <f>IFERROR(__xludf.DUMMYFUNCTION("""COMPUTED_VALUE"""),45841.54166666667)</f>
        <v>45841.54167</v>
      </c>
      <c r="E80" s="1">
        <f>IFERROR(__xludf.DUMMYFUNCTION("""COMPUTED_VALUE"""),1654.99)</f>
        <v>1654.99</v>
      </c>
      <c r="G80" s="2">
        <f>IFERROR(__xludf.DUMMYFUNCTION("""COMPUTED_VALUE"""),45841.54166666667)</f>
        <v>45841.54167</v>
      </c>
      <c r="H80" s="1">
        <f>IFERROR(__xludf.DUMMYFUNCTION("""COMPUTED_VALUE"""),1597.79)</f>
        <v>1597.79</v>
      </c>
      <c r="J80" s="2">
        <f>IFERROR(__xludf.DUMMYFUNCTION("""COMPUTED_VALUE"""),45841.54166666667)</f>
        <v>45841.54167</v>
      </c>
      <c r="K80" s="1">
        <f>IFERROR(__xludf.DUMMYFUNCTION("""COMPUTED_VALUE"""),1652.42)</f>
        <v>1652.42</v>
      </c>
      <c r="M80" s="2">
        <f>IFERROR(__xludf.DUMMYFUNCTION("""COMPUTED_VALUE"""),45841.54166666667)</f>
        <v>45841.54167</v>
      </c>
      <c r="N80" s="1">
        <f>IFERROR(__xludf.DUMMYFUNCTION("""COMPUTED_VALUE"""),6.5801212E7)</f>
        <v>65801212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IFERROR(__xludf.DUMMYFUNCTION("""COMPUTED_VALUE"""),1651.71)</f>
        <v>1651.71</v>
      </c>
      <c r="D81" s="2">
        <f>IFERROR(__xludf.DUMMYFUNCTION("""COMPUTED_VALUE"""),45849.66666666667)</f>
        <v>45849.66667</v>
      </c>
      <c r="E81" s="1">
        <f>IFERROR(__xludf.DUMMYFUNCTION("""COMPUTED_VALUE"""),1657.32)</f>
        <v>1657.32</v>
      </c>
      <c r="G81" s="2">
        <f>IFERROR(__xludf.DUMMYFUNCTION("""COMPUTED_VALUE"""),45849.66666666667)</f>
        <v>45849.66667</v>
      </c>
      <c r="H81" s="1">
        <f>IFERROR(__xludf.DUMMYFUNCTION("""COMPUTED_VALUE"""),1626.02)</f>
        <v>1626.02</v>
      </c>
      <c r="J81" s="2">
        <f>IFERROR(__xludf.DUMMYFUNCTION("""COMPUTED_VALUE"""),45849.66666666667)</f>
        <v>45849.66667</v>
      </c>
      <c r="K81" s="1">
        <f>IFERROR(__xludf.DUMMYFUNCTION("""COMPUTED_VALUE"""),1633.42)</f>
        <v>1633.42</v>
      </c>
      <c r="M81" s="2">
        <f>IFERROR(__xludf.DUMMYFUNCTION("""COMPUTED_VALUE"""),45849.66666666667)</f>
        <v>45849.66667</v>
      </c>
      <c r="N81" s="1">
        <f>IFERROR(__xludf.DUMMYFUNCTION("""COMPUTED_VALUE"""),8.0185844E7)</f>
        <v>80185844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IFERROR(__xludf.DUMMYFUNCTION("""COMPUTED_VALUE"""),1629.03)</f>
        <v>1629.03</v>
      </c>
      <c r="D82" s="2">
        <f>IFERROR(__xludf.DUMMYFUNCTION("""COMPUTED_VALUE"""),45856.66666666667)</f>
        <v>45856.66667</v>
      </c>
      <c r="E82" s="1">
        <f>IFERROR(__xludf.DUMMYFUNCTION("""COMPUTED_VALUE"""),1635.18)</f>
        <v>1635.18</v>
      </c>
      <c r="G82" s="2">
        <f>IFERROR(__xludf.DUMMYFUNCTION("""COMPUTED_VALUE"""),45856.66666666667)</f>
        <v>45856.66667</v>
      </c>
      <c r="H82" s="1">
        <f>IFERROR(__xludf.DUMMYFUNCTION("""COMPUTED_VALUE"""),1583.41)</f>
        <v>1583.41</v>
      </c>
      <c r="J82" s="2">
        <f>IFERROR(__xludf.DUMMYFUNCTION("""COMPUTED_VALUE"""),45856.66666666667)</f>
        <v>45856.66667</v>
      </c>
      <c r="K82" s="1">
        <f>IFERROR(__xludf.DUMMYFUNCTION("""COMPUTED_VALUE"""),1619.46)</f>
        <v>1619.46</v>
      </c>
      <c r="M82" s="2">
        <f>IFERROR(__xludf.DUMMYFUNCTION("""COMPUTED_VALUE"""),45856.66666666667)</f>
        <v>45856.66667</v>
      </c>
      <c r="N82" s="1">
        <f>IFERROR(__xludf.DUMMYFUNCTION("""COMPUTED_VALUE"""),9.281085E7)</f>
        <v>92810850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IFERROR(__xludf.DUMMYFUNCTION("""COMPUTED_VALUE"""),1625.88)</f>
        <v>1625.88</v>
      </c>
      <c r="D83" s="2">
        <f>IFERROR(__xludf.DUMMYFUNCTION("""COMPUTED_VALUE"""),45863.66666666667)</f>
        <v>45863.66667</v>
      </c>
      <c r="E83" s="1">
        <f>IFERROR(__xludf.DUMMYFUNCTION("""COMPUTED_VALUE"""),1690.58)</f>
        <v>1690.58</v>
      </c>
      <c r="G83" s="2">
        <f>IFERROR(__xludf.DUMMYFUNCTION("""COMPUTED_VALUE"""),45863.66666666667)</f>
        <v>45863.66667</v>
      </c>
      <c r="H83" s="1">
        <f>IFERROR(__xludf.DUMMYFUNCTION("""COMPUTED_VALUE"""),1623.29)</f>
        <v>1623.29</v>
      </c>
      <c r="J83" s="2">
        <f>IFERROR(__xludf.DUMMYFUNCTION("""COMPUTED_VALUE"""),45863.66666666667)</f>
        <v>45863.66667</v>
      </c>
      <c r="K83" s="1">
        <f>IFERROR(__xludf.DUMMYFUNCTION("""COMPUTED_VALUE"""),1688.28)</f>
        <v>1688.28</v>
      </c>
      <c r="M83" s="2">
        <f>IFERROR(__xludf.DUMMYFUNCTION("""COMPUTED_VALUE"""),45863.66666666667)</f>
        <v>45863.66667</v>
      </c>
      <c r="N83" s="1">
        <f>IFERROR(__xludf.DUMMYFUNCTION("""COMPUTED_VALUE"""),7.3363789E7)</f>
        <v>73363789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IFERROR(__xludf.DUMMYFUNCTION("""COMPUTED_VALUE"""),1694.0)</f>
        <v>1694</v>
      </c>
      <c r="D84" s="2">
        <f>IFERROR(__xludf.DUMMYFUNCTION("""COMPUTED_VALUE"""),45870.66666666667)</f>
        <v>45870.66667</v>
      </c>
      <c r="E84" s="1">
        <f>IFERROR(__xludf.DUMMYFUNCTION("""COMPUTED_VALUE"""),1701.15)</f>
        <v>1701.15</v>
      </c>
      <c r="G84" s="2">
        <f>IFERROR(__xludf.DUMMYFUNCTION("""COMPUTED_VALUE"""),45870.66666666667)</f>
        <v>45870.66667</v>
      </c>
      <c r="H84" s="1">
        <f>IFERROR(__xludf.DUMMYFUNCTION("""COMPUTED_VALUE"""),1644.09)</f>
        <v>1644.09</v>
      </c>
      <c r="J84" s="2">
        <f>IFERROR(__xludf.DUMMYFUNCTION("""COMPUTED_VALUE"""),45870.66666666667)</f>
        <v>45870.66667</v>
      </c>
      <c r="K84" s="1">
        <f>IFERROR(__xludf.DUMMYFUNCTION("""COMPUTED_VALUE"""),1674.36)</f>
        <v>1674.36</v>
      </c>
      <c r="M84" s="2">
        <f>IFERROR(__xludf.DUMMYFUNCTION("""COMPUTED_VALUE"""),45870.66666666667)</f>
        <v>45870.66667</v>
      </c>
      <c r="N84" s="1">
        <f>IFERROR(__xludf.DUMMYFUNCTION("""COMPUTED_VALUE"""),7.8515642E7)</f>
        <v>78515642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IFERROR(__xludf.DUMMYFUNCTION("""COMPUTED_VALUE"""),1682.75)</f>
        <v>1682.75</v>
      </c>
      <c r="D85" s="2">
        <f>IFERROR(__xludf.DUMMYFUNCTION("""COMPUTED_VALUE"""),45877.66666666667)</f>
        <v>45877.66667</v>
      </c>
      <c r="E85" s="1">
        <f>IFERROR(__xludf.DUMMYFUNCTION("""COMPUTED_VALUE"""),1771.71)</f>
        <v>1771.71</v>
      </c>
      <c r="G85" s="2">
        <f>IFERROR(__xludf.DUMMYFUNCTION("""COMPUTED_VALUE"""),45877.66666666667)</f>
        <v>45877.66667</v>
      </c>
      <c r="H85" s="1">
        <f>IFERROR(__xludf.DUMMYFUNCTION("""COMPUTED_VALUE"""),1682.69)</f>
        <v>1682.69</v>
      </c>
      <c r="J85" s="2">
        <f>IFERROR(__xludf.DUMMYFUNCTION("""COMPUTED_VALUE"""),45877.66666666667)</f>
        <v>45877.66667</v>
      </c>
      <c r="K85" s="1">
        <f>IFERROR(__xludf.DUMMYFUNCTION("""COMPUTED_VALUE"""),1745.4)</f>
        <v>1745.4</v>
      </c>
      <c r="M85" s="2">
        <f>IFERROR(__xludf.DUMMYFUNCTION("""COMPUTED_VALUE"""),45877.66666666667)</f>
        <v>45877.66667</v>
      </c>
      <c r="N85" s="1">
        <f>IFERROR(__xludf.DUMMYFUNCTION("""COMPUTED_VALUE"""),7.6210262E7)</f>
        <v>76210262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IFERROR(__xludf.DUMMYFUNCTION("""COMPUTED_VALUE"""),1752.41)</f>
        <v>1752.41</v>
      </c>
      <c r="D86" s="2">
        <f>IFERROR(__xludf.DUMMYFUNCTION("""COMPUTED_VALUE"""),45884.66666666667)</f>
        <v>45884.66667</v>
      </c>
      <c r="E86" s="1">
        <f>IFERROR(__xludf.DUMMYFUNCTION("""COMPUTED_VALUE"""),1794.36)</f>
        <v>1794.36</v>
      </c>
      <c r="G86" s="2">
        <f>IFERROR(__xludf.DUMMYFUNCTION("""COMPUTED_VALUE"""),45884.66666666667)</f>
        <v>45884.66667</v>
      </c>
      <c r="H86" s="1">
        <f>IFERROR(__xludf.DUMMYFUNCTION("""COMPUTED_VALUE"""),1740.64)</f>
        <v>1740.64</v>
      </c>
      <c r="J86" s="2">
        <f>IFERROR(__xludf.DUMMYFUNCTION("""COMPUTED_VALUE"""),45884.66666666667)</f>
        <v>45884.66667</v>
      </c>
      <c r="K86" s="1">
        <f>IFERROR(__xludf.DUMMYFUNCTION("""COMPUTED_VALUE"""),1767.42)</f>
        <v>1767.42</v>
      </c>
      <c r="M86" s="2">
        <f>IFERROR(__xludf.DUMMYFUNCTION("""COMPUTED_VALUE"""),45884.66666666667)</f>
        <v>45884.66667</v>
      </c>
      <c r="N86" s="1">
        <f>IFERROR(__xludf.DUMMYFUNCTION("""COMPUTED_VALUE"""),7.2529486E7)</f>
        <v>72529486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IFERROR(__xludf.DUMMYFUNCTION("""COMPUTED_VALUE"""),1773.06)</f>
        <v>1773.06</v>
      </c>
      <c r="D87" s="2">
        <f>IFERROR(__xludf.DUMMYFUNCTION("""COMPUTED_VALUE"""),45891.66666666667)</f>
        <v>45891.66667</v>
      </c>
      <c r="E87" s="1">
        <f>IFERROR(__xludf.DUMMYFUNCTION("""COMPUTED_VALUE"""),1889.65)</f>
        <v>1889.65</v>
      </c>
      <c r="G87" s="2">
        <f>IFERROR(__xludf.DUMMYFUNCTION("""COMPUTED_VALUE"""),45891.66666666667)</f>
        <v>45891.66667</v>
      </c>
      <c r="H87" s="1">
        <f>IFERROR(__xludf.DUMMYFUNCTION("""COMPUTED_VALUE"""),1764.1)</f>
        <v>1764.1</v>
      </c>
      <c r="J87" s="2">
        <f>IFERROR(__xludf.DUMMYFUNCTION("""COMPUTED_VALUE"""),45891.66666666667)</f>
        <v>45891.66667</v>
      </c>
      <c r="K87" s="1">
        <f>IFERROR(__xludf.DUMMYFUNCTION("""COMPUTED_VALUE"""),1805.25)</f>
        <v>1805.25</v>
      </c>
      <c r="M87" s="2">
        <f>IFERROR(__xludf.DUMMYFUNCTION("""COMPUTED_VALUE"""),45891.66666666667)</f>
        <v>45891.66667</v>
      </c>
      <c r="N87" s="1">
        <f>IFERROR(__xludf.DUMMYFUNCTION("""COMPUTED_VALUE"""),1.11161688E8)</f>
        <v>111161688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IFERROR(__xludf.DUMMYFUNCTION("""COMPUTED_VALUE"""),1800.18)</f>
        <v>1800.18</v>
      </c>
      <c r="D88" s="2">
        <f>IFERROR(__xludf.DUMMYFUNCTION("""COMPUTED_VALUE"""),45898.66666666667)</f>
        <v>45898.66667</v>
      </c>
      <c r="E88" s="1">
        <f>IFERROR(__xludf.DUMMYFUNCTION("""COMPUTED_VALUE"""),1842.55)</f>
        <v>1842.55</v>
      </c>
      <c r="G88" s="2">
        <f>IFERROR(__xludf.DUMMYFUNCTION("""COMPUTED_VALUE"""),45898.66666666667)</f>
        <v>45898.66667</v>
      </c>
      <c r="H88" s="1">
        <f>IFERROR(__xludf.DUMMYFUNCTION("""COMPUTED_VALUE"""),1788.78)</f>
        <v>1788.78</v>
      </c>
      <c r="J88" s="2">
        <f>IFERROR(__xludf.DUMMYFUNCTION("""COMPUTED_VALUE"""),45898.66666666667)</f>
        <v>45898.66667</v>
      </c>
      <c r="K88" s="1">
        <f>IFERROR(__xludf.DUMMYFUNCTION("""COMPUTED_VALUE"""),1811.71)</f>
        <v>1811.71</v>
      </c>
      <c r="M88" s="2">
        <f>IFERROR(__xludf.DUMMYFUNCTION("""COMPUTED_VALUE"""),45898.66666666667)</f>
        <v>45898.66667</v>
      </c>
      <c r="N88" s="1">
        <f>IFERROR(__xludf.DUMMYFUNCTION("""COMPUTED_VALUE"""),1.29752718E8)</f>
        <v>129752718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IFERROR(__xludf.DUMMYFUNCTION("""COMPUTED_VALUE"""),1813.51)</f>
        <v>1813.51</v>
      </c>
      <c r="D89" s="2">
        <f>IFERROR(__xludf.DUMMYFUNCTION("""COMPUTED_VALUE"""),45905.66666666667)</f>
        <v>45905.66667</v>
      </c>
      <c r="E89" s="1">
        <f>IFERROR(__xludf.DUMMYFUNCTION("""COMPUTED_VALUE"""),1881.25)</f>
        <v>1881.25</v>
      </c>
      <c r="G89" s="2">
        <f>IFERROR(__xludf.DUMMYFUNCTION("""COMPUTED_VALUE"""),45905.66666666667)</f>
        <v>45905.66667</v>
      </c>
      <c r="H89" s="1">
        <f>IFERROR(__xludf.DUMMYFUNCTION("""COMPUTED_VALUE"""),1808.6)</f>
        <v>1808.6</v>
      </c>
      <c r="J89" s="2">
        <f>IFERROR(__xludf.DUMMYFUNCTION("""COMPUTED_VALUE"""),45905.66666666667)</f>
        <v>45905.66667</v>
      </c>
      <c r="K89" s="1">
        <f>IFERROR(__xludf.DUMMYFUNCTION("""COMPUTED_VALUE"""),1849.18)</f>
        <v>1849.18</v>
      </c>
      <c r="M89" s="2">
        <f>IFERROR(__xludf.DUMMYFUNCTION("""COMPUTED_VALUE"""),45905.66666666667)</f>
        <v>45905.66667</v>
      </c>
      <c r="N89" s="1">
        <f>IFERROR(__xludf.DUMMYFUNCTION("""COMPUTED_VALUE"""),9.426447E7)</f>
        <v>94264470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IFERROR(__xludf.DUMMYFUNCTION("""COMPUTED_VALUE"""),1851.86)</f>
        <v>1851.86</v>
      </c>
      <c r="D90" s="2">
        <f>IFERROR(__xludf.DUMMYFUNCTION("""COMPUTED_VALUE"""),45912.66666666667)</f>
        <v>45912.66667</v>
      </c>
      <c r="E90" s="1">
        <f>IFERROR(__xludf.DUMMYFUNCTION("""COMPUTED_VALUE"""),1866.73)</f>
        <v>1866.73</v>
      </c>
      <c r="G90" s="2">
        <f>IFERROR(__xludf.DUMMYFUNCTION("""COMPUTED_VALUE"""),45912.66666666667)</f>
        <v>45912.66667</v>
      </c>
      <c r="H90" s="1">
        <f>IFERROR(__xludf.DUMMYFUNCTION("""COMPUTED_VALUE"""),1821.23)</f>
        <v>1821.23</v>
      </c>
      <c r="J90" s="2">
        <f>IFERROR(__xludf.DUMMYFUNCTION("""COMPUTED_VALUE"""),45912.66666666667)</f>
        <v>45912.66667</v>
      </c>
      <c r="K90" s="1">
        <f>IFERROR(__xludf.DUMMYFUNCTION("""COMPUTED_VALUE"""),1829.07)</f>
        <v>1829.07</v>
      </c>
      <c r="M90" s="2">
        <f>IFERROR(__xludf.DUMMYFUNCTION("""COMPUTED_VALUE"""),45912.66666666667)</f>
        <v>45912.66667</v>
      </c>
      <c r="N90" s="1">
        <f>IFERROR(__xludf.DUMMYFUNCTION("""COMPUTED_VALUE"""),8.6531417E7)</f>
        <v>86531417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IFERROR(__xludf.DUMMYFUNCTION("""COMPUTED_VALUE"""),1831.29)</f>
        <v>1831.29</v>
      </c>
      <c r="D91" s="2">
        <f>IFERROR(__xludf.DUMMYFUNCTION("""COMPUTED_VALUE"""),45919.66666666667)</f>
        <v>45919.66667</v>
      </c>
      <c r="E91" s="1">
        <f>IFERROR(__xludf.DUMMYFUNCTION("""COMPUTED_VALUE"""),1845.97)</f>
        <v>1845.97</v>
      </c>
      <c r="G91" s="2">
        <f>IFERROR(__xludf.DUMMYFUNCTION("""COMPUTED_VALUE"""),45919.66666666667)</f>
        <v>45919.66667</v>
      </c>
      <c r="H91" s="1">
        <f>IFERROR(__xludf.DUMMYFUNCTION("""COMPUTED_VALUE"""),1813.92)</f>
        <v>1813.92</v>
      </c>
      <c r="J91" s="2">
        <f>IFERROR(__xludf.DUMMYFUNCTION("""COMPUTED_VALUE"""),45919.66666666667)</f>
        <v>45919.66667</v>
      </c>
      <c r="K91" s="1">
        <f>IFERROR(__xludf.DUMMYFUNCTION("""COMPUTED_VALUE"""),1824.13)</f>
        <v>1824.13</v>
      </c>
      <c r="M91" s="2">
        <f>IFERROR(__xludf.DUMMYFUNCTION("""COMPUTED_VALUE"""),45919.66666666667)</f>
        <v>45919.66667</v>
      </c>
      <c r="N91" s="1">
        <f>IFERROR(__xludf.DUMMYFUNCTION("""COMPUTED_VALUE"""),9.3571169E7)</f>
        <v>93571169</v>
      </c>
    </row>
  </sheetData>
  <drawing r:id="rId1"/>
</worksheet>
</file>