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IFERROR(__xludf.DUMMYFUNCTION("GOOGLEFINANCE(""DJUSRP"",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IFERROR(__xludf.DUMMYFUNCTION("GOOGLEFINANCE(""DJUSRP"",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IFERROR(__xludf.DUMMYFUNCTION("GOOGLEFINANCE(""DJUSRP"",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IFERROR(__xludf.DUMMYFUNCTION("GOOGLEFINANCE(""DJUSRP"",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IFERROR(__xludf.DUMMYFUNCTION("GOOGLEFINANCE(""DJUSRP"",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IFERROR(__xludf.DUMMYFUNCTION("""COMPUTED_VALUE"""),537.39)</f>
        <v>537.39</v>
      </c>
      <c r="D2" s="2">
        <f>IFERROR(__xludf.DUMMYFUNCTION("""COMPUTED_VALUE"""),45296.66666666667)</f>
        <v>45296.66667</v>
      </c>
      <c r="E2" s="1">
        <f>IFERROR(__xludf.DUMMYFUNCTION("""COMPUTED_VALUE"""),539.3)</f>
        <v>539.3</v>
      </c>
      <c r="G2" s="2">
        <f>IFERROR(__xludf.DUMMYFUNCTION("""COMPUTED_VALUE"""),45296.66666666667)</f>
        <v>45296.66667</v>
      </c>
      <c r="H2" s="1">
        <f>IFERROR(__xludf.DUMMYFUNCTION("""COMPUTED_VALUE"""),500.26)</f>
        <v>500.26</v>
      </c>
      <c r="J2" s="2">
        <f>IFERROR(__xludf.DUMMYFUNCTION("""COMPUTED_VALUE"""),45296.66666666667)</f>
        <v>45296.66667</v>
      </c>
      <c r="K2" s="1">
        <f>IFERROR(__xludf.DUMMYFUNCTION("""COMPUTED_VALUE"""),509.95)</f>
        <v>509.95</v>
      </c>
      <c r="M2" s="2">
        <f>IFERROR(__xludf.DUMMYFUNCTION("""COMPUTED_VALUE"""),45296.66666666667)</f>
        <v>45296.66667</v>
      </c>
      <c r="N2" s="1">
        <f>IFERROR(__xludf.DUMMYFUNCTION("""COMPUTED_VALUE"""),2.0592975E7)</f>
        <v>20592975</v>
      </c>
    </row>
    <row r="3">
      <c r="A3" s="2">
        <f>IFERROR(__xludf.DUMMYFUNCTION("""COMPUTED_VALUE"""),45303.66666666667)</f>
        <v>45303.66667</v>
      </c>
      <c r="B3" s="1">
        <f>IFERROR(__xludf.DUMMYFUNCTION("""COMPUTED_VALUE"""),507.87)</f>
        <v>507.87</v>
      </c>
      <c r="D3" s="2">
        <f>IFERROR(__xludf.DUMMYFUNCTION("""COMPUTED_VALUE"""),45303.66666666667)</f>
        <v>45303.66667</v>
      </c>
      <c r="E3" s="1">
        <f>IFERROR(__xludf.DUMMYFUNCTION("""COMPUTED_VALUE"""),520.85)</f>
        <v>520.85</v>
      </c>
      <c r="G3" s="2">
        <f>IFERROR(__xludf.DUMMYFUNCTION("""COMPUTED_VALUE"""),45303.66666666667)</f>
        <v>45303.66667</v>
      </c>
      <c r="H3" s="1">
        <f>IFERROR(__xludf.DUMMYFUNCTION("""COMPUTED_VALUE"""),505.73)</f>
        <v>505.73</v>
      </c>
      <c r="J3" s="2">
        <f>IFERROR(__xludf.DUMMYFUNCTION("""COMPUTED_VALUE"""),45303.66666666667)</f>
        <v>45303.66667</v>
      </c>
      <c r="K3" s="1">
        <f>IFERROR(__xludf.DUMMYFUNCTION("""COMPUTED_VALUE"""),507.66)</f>
        <v>507.66</v>
      </c>
      <c r="M3" s="2">
        <f>IFERROR(__xludf.DUMMYFUNCTION("""COMPUTED_VALUE"""),45303.66666666667)</f>
        <v>45303.66667</v>
      </c>
      <c r="N3" s="1">
        <f>IFERROR(__xludf.DUMMYFUNCTION("""COMPUTED_VALUE"""),1.958297E7)</f>
        <v>19582970</v>
      </c>
    </row>
    <row r="4">
      <c r="A4" s="2">
        <f>IFERROR(__xludf.DUMMYFUNCTION("""COMPUTED_VALUE"""),45310.66666666667)</f>
        <v>45310.66667</v>
      </c>
      <c r="B4" s="1">
        <f>IFERROR(__xludf.DUMMYFUNCTION("""COMPUTED_VALUE"""),504.69)</f>
        <v>504.69</v>
      </c>
      <c r="D4" s="2">
        <f>IFERROR(__xludf.DUMMYFUNCTION("""COMPUTED_VALUE"""),45310.66666666667)</f>
        <v>45310.66667</v>
      </c>
      <c r="E4" s="1">
        <f>IFERROR(__xludf.DUMMYFUNCTION("""COMPUTED_VALUE"""),520.01)</f>
        <v>520.01</v>
      </c>
      <c r="G4" s="2">
        <f>IFERROR(__xludf.DUMMYFUNCTION("""COMPUTED_VALUE"""),45310.66666666667)</f>
        <v>45310.66667</v>
      </c>
      <c r="H4" s="1">
        <f>IFERROR(__xludf.DUMMYFUNCTION("""COMPUTED_VALUE"""),499.17)</f>
        <v>499.17</v>
      </c>
      <c r="J4" s="2">
        <f>IFERROR(__xludf.DUMMYFUNCTION("""COMPUTED_VALUE"""),45310.66666666667)</f>
        <v>45310.66667</v>
      </c>
      <c r="K4" s="1">
        <f>IFERROR(__xludf.DUMMYFUNCTION("""COMPUTED_VALUE"""),517.17)</f>
        <v>517.17</v>
      </c>
      <c r="M4" s="2">
        <f>IFERROR(__xludf.DUMMYFUNCTION("""COMPUTED_VALUE"""),45310.66666666667)</f>
        <v>45310.66667</v>
      </c>
      <c r="N4" s="1">
        <f>IFERROR(__xludf.DUMMYFUNCTION("""COMPUTED_VALUE"""),1.5910382E7)</f>
        <v>15910382</v>
      </c>
    </row>
    <row r="5">
      <c r="A5" s="2">
        <f>IFERROR(__xludf.DUMMYFUNCTION("""COMPUTED_VALUE"""),45317.66666666667)</f>
        <v>45317.66667</v>
      </c>
      <c r="B5" s="1">
        <f>IFERROR(__xludf.DUMMYFUNCTION("""COMPUTED_VALUE"""),518.78)</f>
        <v>518.78</v>
      </c>
      <c r="D5" s="2">
        <f>IFERROR(__xludf.DUMMYFUNCTION("""COMPUTED_VALUE"""),45317.66666666667)</f>
        <v>45317.66667</v>
      </c>
      <c r="E5" s="1">
        <f>IFERROR(__xludf.DUMMYFUNCTION("""COMPUTED_VALUE"""),536.87)</f>
        <v>536.87</v>
      </c>
      <c r="G5" s="2">
        <f>IFERROR(__xludf.DUMMYFUNCTION("""COMPUTED_VALUE"""),45317.66666666667)</f>
        <v>45317.66667</v>
      </c>
      <c r="H5" s="1">
        <f>IFERROR(__xludf.DUMMYFUNCTION("""COMPUTED_VALUE"""),501.82)</f>
        <v>501.82</v>
      </c>
      <c r="J5" s="2">
        <f>IFERROR(__xludf.DUMMYFUNCTION("""COMPUTED_VALUE"""),45317.66666666667)</f>
        <v>45317.66667</v>
      </c>
      <c r="K5" s="1">
        <f>IFERROR(__xludf.DUMMYFUNCTION("""COMPUTED_VALUE"""),503.06)</f>
        <v>503.06</v>
      </c>
      <c r="M5" s="2">
        <f>IFERROR(__xludf.DUMMYFUNCTION("""COMPUTED_VALUE"""),45317.66666666667)</f>
        <v>45317.66667</v>
      </c>
      <c r="N5" s="1">
        <f>IFERROR(__xludf.DUMMYFUNCTION("""COMPUTED_VALUE"""),1.9929424E7)</f>
        <v>19929424</v>
      </c>
    </row>
    <row r="6">
      <c r="A6" s="2">
        <f>IFERROR(__xludf.DUMMYFUNCTION("""COMPUTED_VALUE"""),45324.66666666667)</f>
        <v>45324.66667</v>
      </c>
      <c r="B6" s="1">
        <f>IFERROR(__xludf.DUMMYFUNCTION("""COMPUTED_VALUE"""),503.73)</f>
        <v>503.73</v>
      </c>
      <c r="D6" s="2">
        <f>IFERROR(__xludf.DUMMYFUNCTION("""COMPUTED_VALUE"""),45324.66666666667)</f>
        <v>45324.66667</v>
      </c>
      <c r="E6" s="1">
        <f>IFERROR(__xludf.DUMMYFUNCTION("""COMPUTED_VALUE"""),512.82)</f>
        <v>512.82</v>
      </c>
      <c r="G6" s="2">
        <f>IFERROR(__xludf.DUMMYFUNCTION("""COMPUTED_VALUE"""),45324.66666666667)</f>
        <v>45324.66667</v>
      </c>
      <c r="H6" s="1">
        <f>IFERROR(__xludf.DUMMYFUNCTION("""COMPUTED_VALUE"""),488.05)</f>
        <v>488.05</v>
      </c>
      <c r="J6" s="2">
        <f>IFERROR(__xludf.DUMMYFUNCTION("""COMPUTED_VALUE"""),45324.66666666667)</f>
        <v>45324.66667</v>
      </c>
      <c r="K6" s="1">
        <f>IFERROR(__xludf.DUMMYFUNCTION("""COMPUTED_VALUE"""),502.07)</f>
        <v>502.07</v>
      </c>
      <c r="M6" s="2">
        <f>IFERROR(__xludf.DUMMYFUNCTION("""COMPUTED_VALUE"""),45324.66666666667)</f>
        <v>45324.66667</v>
      </c>
      <c r="N6" s="1">
        <f>IFERROR(__xludf.DUMMYFUNCTION("""COMPUTED_VALUE"""),2.9333083E7)</f>
        <v>29333083</v>
      </c>
    </row>
    <row r="7">
      <c r="A7" s="2">
        <f>IFERROR(__xludf.DUMMYFUNCTION("""COMPUTED_VALUE"""),45331.66666666667)</f>
        <v>45331.66667</v>
      </c>
      <c r="B7" s="1">
        <f>IFERROR(__xludf.DUMMYFUNCTION("""COMPUTED_VALUE"""),501.24)</f>
        <v>501.24</v>
      </c>
      <c r="D7" s="2">
        <f>IFERROR(__xludf.DUMMYFUNCTION("""COMPUTED_VALUE"""),45331.66666666667)</f>
        <v>45331.66667</v>
      </c>
      <c r="E7" s="1">
        <f>IFERROR(__xludf.DUMMYFUNCTION("""COMPUTED_VALUE"""),515.07)</f>
        <v>515.07</v>
      </c>
      <c r="G7" s="2">
        <f>IFERROR(__xludf.DUMMYFUNCTION("""COMPUTED_VALUE"""),45331.66666666667)</f>
        <v>45331.66667</v>
      </c>
      <c r="H7" s="1">
        <f>IFERROR(__xludf.DUMMYFUNCTION("""COMPUTED_VALUE"""),488.8)</f>
        <v>488.8</v>
      </c>
      <c r="J7" s="2">
        <f>IFERROR(__xludf.DUMMYFUNCTION("""COMPUTED_VALUE"""),45331.66666666667)</f>
        <v>45331.66667</v>
      </c>
      <c r="K7" s="1">
        <f>IFERROR(__xludf.DUMMYFUNCTION("""COMPUTED_VALUE"""),513.39)</f>
        <v>513.39</v>
      </c>
      <c r="M7" s="2">
        <f>IFERROR(__xludf.DUMMYFUNCTION("""COMPUTED_VALUE"""),45331.66666666667)</f>
        <v>45331.66667</v>
      </c>
      <c r="N7" s="1">
        <f>IFERROR(__xludf.DUMMYFUNCTION("""COMPUTED_VALUE"""),2.0587902E7)</f>
        <v>20587902</v>
      </c>
    </row>
    <row r="8">
      <c r="A8" s="2">
        <f>IFERROR(__xludf.DUMMYFUNCTION("""COMPUTED_VALUE"""),45338.66666666667)</f>
        <v>45338.66667</v>
      </c>
      <c r="B8" s="1">
        <f>IFERROR(__xludf.DUMMYFUNCTION("""COMPUTED_VALUE"""),514.06)</f>
        <v>514.06</v>
      </c>
      <c r="D8" s="2">
        <f>IFERROR(__xludf.DUMMYFUNCTION("""COMPUTED_VALUE"""),45338.66666666667)</f>
        <v>45338.66667</v>
      </c>
      <c r="E8" s="1">
        <f>IFERROR(__xludf.DUMMYFUNCTION("""COMPUTED_VALUE"""),526.34)</f>
        <v>526.34</v>
      </c>
      <c r="G8" s="2">
        <f>IFERROR(__xludf.DUMMYFUNCTION("""COMPUTED_VALUE"""),45338.66666666667)</f>
        <v>45338.66667</v>
      </c>
      <c r="H8" s="1">
        <f>IFERROR(__xludf.DUMMYFUNCTION("""COMPUTED_VALUE"""),498.83)</f>
        <v>498.83</v>
      </c>
      <c r="J8" s="2">
        <f>IFERROR(__xludf.DUMMYFUNCTION("""COMPUTED_VALUE"""),45338.66666666667)</f>
        <v>45338.66667</v>
      </c>
      <c r="K8" s="1">
        <f>IFERROR(__xludf.DUMMYFUNCTION("""COMPUTED_VALUE"""),517.78)</f>
        <v>517.78</v>
      </c>
      <c r="M8" s="2">
        <f>IFERROR(__xludf.DUMMYFUNCTION("""COMPUTED_VALUE"""),45338.66666666667)</f>
        <v>45338.66667</v>
      </c>
      <c r="N8" s="1">
        <f>IFERROR(__xludf.DUMMYFUNCTION("""COMPUTED_VALUE"""),3.214352E7)</f>
        <v>32143520</v>
      </c>
    </row>
    <row r="9">
      <c r="A9" s="2">
        <f>IFERROR(__xludf.DUMMYFUNCTION("""COMPUTED_VALUE"""),45345.66666666667)</f>
        <v>45345.66667</v>
      </c>
      <c r="B9" s="1">
        <f>IFERROR(__xludf.DUMMYFUNCTION("""COMPUTED_VALUE"""),512.52)</f>
        <v>512.52</v>
      </c>
      <c r="D9" s="2">
        <f>IFERROR(__xludf.DUMMYFUNCTION("""COMPUTED_VALUE"""),45345.66666666667)</f>
        <v>45345.66667</v>
      </c>
      <c r="E9" s="1">
        <f>IFERROR(__xludf.DUMMYFUNCTION("""COMPUTED_VALUE"""),534.33)</f>
        <v>534.33</v>
      </c>
      <c r="G9" s="2">
        <f>IFERROR(__xludf.DUMMYFUNCTION("""COMPUTED_VALUE"""),45345.66666666667)</f>
        <v>45345.66667</v>
      </c>
      <c r="H9" s="1">
        <f>IFERROR(__xludf.DUMMYFUNCTION("""COMPUTED_VALUE"""),504.7)</f>
        <v>504.7</v>
      </c>
      <c r="J9" s="2">
        <f>IFERROR(__xludf.DUMMYFUNCTION("""COMPUTED_VALUE"""),45345.66666666667)</f>
        <v>45345.66667</v>
      </c>
      <c r="K9" s="1">
        <f>IFERROR(__xludf.DUMMYFUNCTION("""COMPUTED_VALUE"""),519.08)</f>
        <v>519.08</v>
      </c>
      <c r="M9" s="2">
        <f>IFERROR(__xludf.DUMMYFUNCTION("""COMPUTED_VALUE"""),45345.66666666667)</f>
        <v>45345.66667</v>
      </c>
      <c r="N9" s="1">
        <f>IFERROR(__xludf.DUMMYFUNCTION("""COMPUTED_VALUE"""),1.3675764E7)</f>
        <v>13675764</v>
      </c>
    </row>
    <row r="10">
      <c r="A10" s="2">
        <f>IFERROR(__xludf.DUMMYFUNCTION("""COMPUTED_VALUE"""),45352.66666666667)</f>
        <v>45352.66667</v>
      </c>
      <c r="B10" s="1">
        <f>IFERROR(__xludf.DUMMYFUNCTION("""COMPUTED_VALUE"""),519.06)</f>
        <v>519.06</v>
      </c>
      <c r="D10" s="2">
        <f>IFERROR(__xludf.DUMMYFUNCTION("""COMPUTED_VALUE"""),45352.66666666667)</f>
        <v>45352.66667</v>
      </c>
      <c r="E10" s="1">
        <f>IFERROR(__xludf.DUMMYFUNCTION("""COMPUTED_VALUE"""),533.39)</f>
        <v>533.39</v>
      </c>
      <c r="G10" s="2">
        <f>IFERROR(__xludf.DUMMYFUNCTION("""COMPUTED_VALUE"""),45352.66666666667)</f>
        <v>45352.66667</v>
      </c>
      <c r="H10" s="1">
        <f>IFERROR(__xludf.DUMMYFUNCTION("""COMPUTED_VALUE"""),513.12)</f>
        <v>513.12</v>
      </c>
      <c r="J10" s="2">
        <f>IFERROR(__xludf.DUMMYFUNCTION("""COMPUTED_VALUE"""),45352.66666666667)</f>
        <v>45352.66667</v>
      </c>
      <c r="K10" s="1">
        <f>IFERROR(__xludf.DUMMYFUNCTION("""COMPUTED_VALUE"""),531.23)</f>
        <v>531.23</v>
      </c>
      <c r="M10" s="2">
        <f>IFERROR(__xludf.DUMMYFUNCTION("""COMPUTED_VALUE"""),45352.66666666667)</f>
        <v>45352.66667</v>
      </c>
      <c r="N10" s="1">
        <f>IFERROR(__xludf.DUMMYFUNCTION("""COMPUTED_VALUE"""),1.8204044E7)</f>
        <v>18204044</v>
      </c>
    </row>
    <row r="11">
      <c r="A11" s="2">
        <f>IFERROR(__xludf.DUMMYFUNCTION("""COMPUTED_VALUE"""),45359.66666666667)</f>
        <v>45359.66667</v>
      </c>
      <c r="B11" s="1">
        <f>IFERROR(__xludf.DUMMYFUNCTION("""COMPUTED_VALUE"""),529.34)</f>
        <v>529.34</v>
      </c>
      <c r="D11" s="2">
        <f>IFERROR(__xludf.DUMMYFUNCTION("""COMPUTED_VALUE"""),45359.66666666667)</f>
        <v>45359.66667</v>
      </c>
      <c r="E11" s="1">
        <f>IFERROR(__xludf.DUMMYFUNCTION("""COMPUTED_VALUE"""),552.69)</f>
        <v>552.69</v>
      </c>
      <c r="G11" s="2">
        <f>IFERROR(__xludf.DUMMYFUNCTION("""COMPUTED_VALUE"""),45359.66666666667)</f>
        <v>45359.66667</v>
      </c>
      <c r="H11" s="1">
        <f>IFERROR(__xludf.DUMMYFUNCTION("""COMPUTED_VALUE"""),526.19)</f>
        <v>526.19</v>
      </c>
      <c r="J11" s="2">
        <f>IFERROR(__xludf.DUMMYFUNCTION("""COMPUTED_VALUE"""),45359.66666666667)</f>
        <v>45359.66667</v>
      </c>
      <c r="K11" s="1">
        <f>IFERROR(__xludf.DUMMYFUNCTION("""COMPUTED_VALUE"""),541.45)</f>
        <v>541.45</v>
      </c>
      <c r="M11" s="2">
        <f>IFERROR(__xludf.DUMMYFUNCTION("""COMPUTED_VALUE"""),45359.66666666667)</f>
        <v>45359.66667</v>
      </c>
      <c r="N11" s="1">
        <f>IFERROR(__xludf.DUMMYFUNCTION("""COMPUTED_VALUE"""),1.6773476E7)</f>
        <v>16773476</v>
      </c>
    </row>
    <row r="12">
      <c r="A12" s="2">
        <f>IFERROR(__xludf.DUMMYFUNCTION("""COMPUTED_VALUE"""),45366.66666666667)</f>
        <v>45366.66667</v>
      </c>
      <c r="B12" s="1">
        <f>IFERROR(__xludf.DUMMYFUNCTION("""COMPUTED_VALUE"""),541.16)</f>
        <v>541.16</v>
      </c>
      <c r="D12" s="2">
        <f>IFERROR(__xludf.DUMMYFUNCTION("""COMPUTED_VALUE"""),45366.66666666667)</f>
        <v>45366.66667</v>
      </c>
      <c r="E12" s="1">
        <f>IFERROR(__xludf.DUMMYFUNCTION("""COMPUTED_VALUE"""),545.05)</f>
        <v>545.05</v>
      </c>
      <c r="G12" s="2">
        <f>IFERROR(__xludf.DUMMYFUNCTION("""COMPUTED_VALUE"""),45366.66666666667)</f>
        <v>45366.66667</v>
      </c>
      <c r="H12" s="1">
        <f>IFERROR(__xludf.DUMMYFUNCTION("""COMPUTED_VALUE"""),510.79)</f>
        <v>510.79</v>
      </c>
      <c r="J12" s="2">
        <f>IFERROR(__xludf.DUMMYFUNCTION("""COMPUTED_VALUE"""),45366.66666666667)</f>
        <v>45366.66667</v>
      </c>
      <c r="K12" s="1">
        <f>IFERROR(__xludf.DUMMYFUNCTION("""COMPUTED_VALUE"""),525.19)</f>
        <v>525.19</v>
      </c>
      <c r="M12" s="2">
        <f>IFERROR(__xludf.DUMMYFUNCTION("""COMPUTED_VALUE"""),45366.66666666667)</f>
        <v>45366.66667</v>
      </c>
      <c r="N12" s="1">
        <f>IFERROR(__xludf.DUMMYFUNCTION("""COMPUTED_VALUE"""),2.4450367E7)</f>
        <v>24450367</v>
      </c>
    </row>
    <row r="13">
      <c r="A13" s="2">
        <f>IFERROR(__xludf.DUMMYFUNCTION("""COMPUTED_VALUE"""),45373.66666666667)</f>
        <v>45373.66667</v>
      </c>
      <c r="B13" s="1">
        <f>IFERROR(__xludf.DUMMYFUNCTION("""COMPUTED_VALUE"""),525.02)</f>
        <v>525.02</v>
      </c>
      <c r="D13" s="2">
        <f>IFERROR(__xludf.DUMMYFUNCTION("""COMPUTED_VALUE"""),45373.66666666667)</f>
        <v>45373.66667</v>
      </c>
      <c r="E13" s="1">
        <f>IFERROR(__xludf.DUMMYFUNCTION("""COMPUTED_VALUE"""),556.23)</f>
        <v>556.23</v>
      </c>
      <c r="G13" s="2">
        <f>IFERROR(__xludf.DUMMYFUNCTION("""COMPUTED_VALUE"""),45373.66666666667)</f>
        <v>45373.66667</v>
      </c>
      <c r="H13" s="1">
        <f>IFERROR(__xludf.DUMMYFUNCTION("""COMPUTED_VALUE"""),519.09)</f>
        <v>519.09</v>
      </c>
      <c r="J13" s="2">
        <f>IFERROR(__xludf.DUMMYFUNCTION("""COMPUTED_VALUE"""),45373.66666666667)</f>
        <v>45373.66667</v>
      </c>
      <c r="K13" s="1">
        <f>IFERROR(__xludf.DUMMYFUNCTION("""COMPUTED_VALUE"""),552.15)</f>
        <v>552.15</v>
      </c>
      <c r="M13" s="2">
        <f>IFERROR(__xludf.DUMMYFUNCTION("""COMPUTED_VALUE"""),45373.66666666667)</f>
        <v>45373.66667</v>
      </c>
      <c r="N13" s="1">
        <f>IFERROR(__xludf.DUMMYFUNCTION("""COMPUTED_VALUE"""),3.2436449E7)</f>
        <v>32436449</v>
      </c>
    </row>
    <row r="14">
      <c r="A14" s="2">
        <f>IFERROR(__xludf.DUMMYFUNCTION("""COMPUTED_VALUE"""),45379.66666666667)</f>
        <v>45379.66667</v>
      </c>
      <c r="B14" s="1">
        <f>IFERROR(__xludf.DUMMYFUNCTION("""COMPUTED_VALUE"""),554.93)</f>
        <v>554.93</v>
      </c>
      <c r="D14" s="2">
        <f>IFERROR(__xludf.DUMMYFUNCTION("""COMPUTED_VALUE"""),45379.66666666667)</f>
        <v>45379.66667</v>
      </c>
      <c r="E14" s="1">
        <f>IFERROR(__xludf.DUMMYFUNCTION("""COMPUTED_VALUE"""),559.92)</f>
        <v>559.92</v>
      </c>
      <c r="G14" s="2">
        <f>IFERROR(__xludf.DUMMYFUNCTION("""COMPUTED_VALUE"""),45379.66666666667)</f>
        <v>45379.66667</v>
      </c>
      <c r="H14" s="1">
        <f>IFERROR(__xludf.DUMMYFUNCTION("""COMPUTED_VALUE"""),542.62)</f>
        <v>542.62</v>
      </c>
      <c r="J14" s="2">
        <f>IFERROR(__xludf.DUMMYFUNCTION("""COMPUTED_VALUE"""),45379.66666666667)</f>
        <v>45379.66667</v>
      </c>
      <c r="K14" s="1">
        <f>IFERROR(__xludf.DUMMYFUNCTION("""COMPUTED_VALUE"""),553.82)</f>
        <v>553.82</v>
      </c>
      <c r="M14" s="2">
        <f>IFERROR(__xludf.DUMMYFUNCTION("""COMPUTED_VALUE"""),45379.66666666667)</f>
        <v>45379.66667</v>
      </c>
      <c r="N14" s="1">
        <f>IFERROR(__xludf.DUMMYFUNCTION("""COMPUTED_VALUE"""),1.4109675E7)</f>
        <v>14109675</v>
      </c>
    </row>
    <row r="15">
      <c r="A15" s="2">
        <f>IFERROR(__xludf.DUMMYFUNCTION("""COMPUTED_VALUE"""),45387.66666666667)</f>
        <v>45387.66667</v>
      </c>
      <c r="B15" s="1">
        <f>IFERROR(__xludf.DUMMYFUNCTION("""COMPUTED_VALUE"""),553.26)</f>
        <v>553.26</v>
      </c>
      <c r="D15" s="2">
        <f>IFERROR(__xludf.DUMMYFUNCTION("""COMPUTED_VALUE"""),45387.66666666667)</f>
        <v>45387.66667</v>
      </c>
      <c r="E15" s="1">
        <f>IFERROR(__xludf.DUMMYFUNCTION("""COMPUTED_VALUE"""),554.65)</f>
        <v>554.65</v>
      </c>
      <c r="G15" s="2">
        <f>IFERROR(__xludf.DUMMYFUNCTION("""COMPUTED_VALUE"""),45387.66666666667)</f>
        <v>45387.66667</v>
      </c>
      <c r="H15" s="1">
        <f>IFERROR(__xludf.DUMMYFUNCTION("""COMPUTED_VALUE"""),535.0)</f>
        <v>535</v>
      </c>
      <c r="J15" s="2">
        <f>IFERROR(__xludf.DUMMYFUNCTION("""COMPUTED_VALUE"""),45387.66666666667)</f>
        <v>45387.66667</v>
      </c>
      <c r="K15" s="1">
        <f>IFERROR(__xludf.DUMMYFUNCTION("""COMPUTED_VALUE"""),542.9)</f>
        <v>542.9</v>
      </c>
      <c r="M15" s="2">
        <f>IFERROR(__xludf.DUMMYFUNCTION("""COMPUTED_VALUE"""),45387.66666666667)</f>
        <v>45387.66667</v>
      </c>
      <c r="N15" s="1">
        <f>IFERROR(__xludf.DUMMYFUNCTION("""COMPUTED_VALUE"""),1.9844465E7)</f>
        <v>19844465</v>
      </c>
    </row>
    <row r="16">
      <c r="A16" s="2">
        <f>IFERROR(__xludf.DUMMYFUNCTION("""COMPUTED_VALUE"""),45394.66666666667)</f>
        <v>45394.66667</v>
      </c>
      <c r="B16" s="1">
        <f>IFERROR(__xludf.DUMMYFUNCTION("""COMPUTED_VALUE"""),542.9)</f>
        <v>542.9</v>
      </c>
      <c r="D16" s="2">
        <f>IFERROR(__xludf.DUMMYFUNCTION("""COMPUTED_VALUE"""),45394.66666666667)</f>
        <v>45394.66667</v>
      </c>
      <c r="E16" s="1">
        <f>IFERROR(__xludf.DUMMYFUNCTION("""COMPUTED_VALUE"""),549.38)</f>
        <v>549.38</v>
      </c>
      <c r="G16" s="2">
        <f>IFERROR(__xludf.DUMMYFUNCTION("""COMPUTED_VALUE"""),45394.66666666667)</f>
        <v>45394.66667</v>
      </c>
      <c r="H16" s="1">
        <f>IFERROR(__xludf.DUMMYFUNCTION("""COMPUTED_VALUE"""),511.02)</f>
        <v>511.02</v>
      </c>
      <c r="J16" s="2">
        <f>IFERROR(__xludf.DUMMYFUNCTION("""COMPUTED_VALUE"""),45394.66666666667)</f>
        <v>45394.66667</v>
      </c>
      <c r="K16" s="1">
        <f>IFERROR(__xludf.DUMMYFUNCTION("""COMPUTED_VALUE"""),515.28)</f>
        <v>515.28</v>
      </c>
      <c r="M16" s="2">
        <f>IFERROR(__xludf.DUMMYFUNCTION("""COMPUTED_VALUE"""),45394.66666666667)</f>
        <v>45394.66667</v>
      </c>
      <c r="N16" s="1">
        <f>IFERROR(__xludf.DUMMYFUNCTION("""COMPUTED_VALUE"""),1.5446603E7)</f>
        <v>15446603</v>
      </c>
    </row>
    <row r="17">
      <c r="A17" s="2">
        <f>IFERROR(__xludf.DUMMYFUNCTION("""COMPUTED_VALUE"""),45401.66666666667)</f>
        <v>45401.66667</v>
      </c>
      <c r="B17" s="1">
        <f>IFERROR(__xludf.DUMMYFUNCTION("""COMPUTED_VALUE"""),515.28)</f>
        <v>515.28</v>
      </c>
      <c r="D17" s="2">
        <f>IFERROR(__xludf.DUMMYFUNCTION("""COMPUTED_VALUE"""),45401.66666666667)</f>
        <v>45401.66667</v>
      </c>
      <c r="E17" s="1">
        <f>IFERROR(__xludf.DUMMYFUNCTION("""COMPUTED_VALUE"""),520.59)</f>
        <v>520.59</v>
      </c>
      <c r="G17" s="2">
        <f>IFERROR(__xludf.DUMMYFUNCTION("""COMPUTED_VALUE"""),45401.66666666667)</f>
        <v>45401.66667</v>
      </c>
      <c r="H17" s="1">
        <f>IFERROR(__xludf.DUMMYFUNCTION("""COMPUTED_VALUE"""),490.13)</f>
        <v>490.13</v>
      </c>
      <c r="J17" s="2">
        <f>IFERROR(__xludf.DUMMYFUNCTION("""COMPUTED_VALUE"""),45401.66666666667)</f>
        <v>45401.66667</v>
      </c>
      <c r="K17" s="1">
        <f>IFERROR(__xludf.DUMMYFUNCTION("""COMPUTED_VALUE"""),493.33)</f>
        <v>493.33</v>
      </c>
      <c r="M17" s="2">
        <f>IFERROR(__xludf.DUMMYFUNCTION("""COMPUTED_VALUE"""),45401.66666666667)</f>
        <v>45401.66667</v>
      </c>
      <c r="N17" s="1">
        <f>IFERROR(__xludf.DUMMYFUNCTION("""COMPUTED_VALUE"""),1.5275857E7)</f>
        <v>15275857</v>
      </c>
    </row>
    <row r="18">
      <c r="A18" s="2">
        <f>IFERROR(__xludf.DUMMYFUNCTION("""COMPUTED_VALUE"""),45408.66666666667)</f>
        <v>45408.66667</v>
      </c>
      <c r="B18" s="1">
        <f>IFERROR(__xludf.DUMMYFUNCTION("""COMPUTED_VALUE"""),493.33)</f>
        <v>493.33</v>
      </c>
      <c r="D18" s="2">
        <f>IFERROR(__xludf.DUMMYFUNCTION("""COMPUTED_VALUE"""),45408.66666666667)</f>
        <v>45408.66667</v>
      </c>
      <c r="E18" s="1">
        <f>IFERROR(__xludf.DUMMYFUNCTION("""COMPUTED_VALUE"""),510.74)</f>
        <v>510.74</v>
      </c>
      <c r="G18" s="2">
        <f>IFERROR(__xludf.DUMMYFUNCTION("""COMPUTED_VALUE"""),45408.66666666667)</f>
        <v>45408.66667</v>
      </c>
      <c r="H18" s="1">
        <f>IFERROR(__xludf.DUMMYFUNCTION("""COMPUTED_VALUE"""),482.15)</f>
        <v>482.15</v>
      </c>
      <c r="J18" s="2">
        <f>IFERROR(__xludf.DUMMYFUNCTION("""COMPUTED_VALUE"""),45408.66666666667)</f>
        <v>45408.66667</v>
      </c>
      <c r="K18" s="1">
        <f>IFERROR(__xludf.DUMMYFUNCTION("""COMPUTED_VALUE"""),494.02)</f>
        <v>494.02</v>
      </c>
      <c r="M18" s="2">
        <f>IFERROR(__xludf.DUMMYFUNCTION("""COMPUTED_VALUE"""),45408.66666666667)</f>
        <v>45408.66667</v>
      </c>
      <c r="N18" s="1">
        <f>IFERROR(__xludf.DUMMYFUNCTION("""COMPUTED_VALUE"""),2.1058307E7)</f>
        <v>21058307</v>
      </c>
    </row>
    <row r="19">
      <c r="A19" s="2">
        <f>IFERROR(__xludf.DUMMYFUNCTION("""COMPUTED_VALUE"""),45415.66666666667)</f>
        <v>45415.66667</v>
      </c>
      <c r="B19" s="1">
        <f>IFERROR(__xludf.DUMMYFUNCTION("""COMPUTED_VALUE"""),496.48)</f>
        <v>496.48</v>
      </c>
      <c r="D19" s="2">
        <f>IFERROR(__xludf.DUMMYFUNCTION("""COMPUTED_VALUE"""),45415.66666666667)</f>
        <v>45415.66667</v>
      </c>
      <c r="E19" s="1">
        <f>IFERROR(__xludf.DUMMYFUNCTION("""COMPUTED_VALUE"""),500.03)</f>
        <v>500.03</v>
      </c>
      <c r="G19" s="2">
        <f>IFERROR(__xludf.DUMMYFUNCTION("""COMPUTED_VALUE"""),45415.66666666667)</f>
        <v>45415.66667</v>
      </c>
      <c r="H19" s="1">
        <f>IFERROR(__xludf.DUMMYFUNCTION("""COMPUTED_VALUE"""),480.03)</f>
        <v>480.03</v>
      </c>
      <c r="J19" s="2">
        <f>IFERROR(__xludf.DUMMYFUNCTION("""COMPUTED_VALUE"""),45415.66666666667)</f>
        <v>45415.66667</v>
      </c>
      <c r="K19" s="1">
        <f>IFERROR(__xludf.DUMMYFUNCTION("""COMPUTED_VALUE"""),490.17)</f>
        <v>490.17</v>
      </c>
      <c r="M19" s="2">
        <f>IFERROR(__xludf.DUMMYFUNCTION("""COMPUTED_VALUE"""),45415.66666666667)</f>
        <v>45415.66667</v>
      </c>
      <c r="N19" s="1">
        <f>IFERROR(__xludf.DUMMYFUNCTION("""COMPUTED_VALUE"""),1.6566242E7)</f>
        <v>16566242</v>
      </c>
    </row>
    <row r="20">
      <c r="A20" s="2">
        <f>IFERROR(__xludf.DUMMYFUNCTION("""COMPUTED_VALUE"""),45422.66666666667)</f>
        <v>45422.66667</v>
      </c>
      <c r="B20" s="1">
        <f>IFERROR(__xludf.DUMMYFUNCTION("""COMPUTED_VALUE"""),493.21)</f>
        <v>493.21</v>
      </c>
      <c r="D20" s="2">
        <f>IFERROR(__xludf.DUMMYFUNCTION("""COMPUTED_VALUE"""),45422.66666666667)</f>
        <v>45422.66667</v>
      </c>
      <c r="E20" s="1">
        <f>IFERROR(__xludf.DUMMYFUNCTION("""COMPUTED_VALUE"""),505.34)</f>
        <v>505.34</v>
      </c>
      <c r="G20" s="2">
        <f>IFERROR(__xludf.DUMMYFUNCTION("""COMPUTED_VALUE"""),45422.66666666667)</f>
        <v>45422.66667</v>
      </c>
      <c r="H20" s="1">
        <f>IFERROR(__xludf.DUMMYFUNCTION("""COMPUTED_VALUE"""),489.0)</f>
        <v>489</v>
      </c>
      <c r="J20" s="2">
        <f>IFERROR(__xludf.DUMMYFUNCTION("""COMPUTED_VALUE"""),45422.66666666667)</f>
        <v>45422.66667</v>
      </c>
      <c r="K20" s="1">
        <f>IFERROR(__xludf.DUMMYFUNCTION("""COMPUTED_VALUE"""),500.85)</f>
        <v>500.85</v>
      </c>
      <c r="M20" s="2">
        <f>IFERROR(__xludf.DUMMYFUNCTION("""COMPUTED_VALUE"""),45422.66666666667)</f>
        <v>45422.66667</v>
      </c>
      <c r="N20" s="1">
        <f>IFERROR(__xludf.DUMMYFUNCTION("""COMPUTED_VALUE"""),2.1816482E7)</f>
        <v>21816482</v>
      </c>
    </row>
    <row r="21">
      <c r="A21" s="2">
        <f>IFERROR(__xludf.DUMMYFUNCTION("""COMPUTED_VALUE"""),45429.66666666667)</f>
        <v>45429.66667</v>
      </c>
      <c r="B21" s="1">
        <f>IFERROR(__xludf.DUMMYFUNCTION("""COMPUTED_VALUE"""),504.98)</f>
        <v>504.98</v>
      </c>
      <c r="D21" s="2">
        <f>IFERROR(__xludf.DUMMYFUNCTION("""COMPUTED_VALUE"""),45429.66666666667)</f>
        <v>45429.66667</v>
      </c>
      <c r="E21" s="1">
        <f>IFERROR(__xludf.DUMMYFUNCTION("""COMPUTED_VALUE"""),511.74)</f>
        <v>511.74</v>
      </c>
      <c r="G21" s="2">
        <f>IFERROR(__xludf.DUMMYFUNCTION("""COMPUTED_VALUE"""),45429.66666666667)</f>
        <v>45429.66667</v>
      </c>
      <c r="H21" s="1">
        <f>IFERROR(__xludf.DUMMYFUNCTION("""COMPUTED_VALUE"""),486.73)</f>
        <v>486.73</v>
      </c>
      <c r="J21" s="2">
        <f>IFERROR(__xludf.DUMMYFUNCTION("""COMPUTED_VALUE"""),45429.66666666667)</f>
        <v>45429.66667</v>
      </c>
      <c r="K21" s="1">
        <f>IFERROR(__xludf.DUMMYFUNCTION("""COMPUTED_VALUE"""),490.0)</f>
        <v>490</v>
      </c>
      <c r="M21" s="2">
        <f>IFERROR(__xludf.DUMMYFUNCTION("""COMPUTED_VALUE"""),45429.66666666667)</f>
        <v>45429.66667</v>
      </c>
      <c r="N21" s="1">
        <f>IFERROR(__xludf.DUMMYFUNCTION("""COMPUTED_VALUE"""),1.3847071E7)</f>
        <v>13847071</v>
      </c>
    </row>
    <row r="22">
      <c r="A22" s="2">
        <f>IFERROR(__xludf.DUMMYFUNCTION("""COMPUTED_VALUE"""),45436.66666666667)</f>
        <v>45436.66667</v>
      </c>
      <c r="B22" s="1">
        <f>IFERROR(__xludf.DUMMYFUNCTION("""COMPUTED_VALUE"""),489.73)</f>
        <v>489.73</v>
      </c>
      <c r="D22" s="2">
        <f>IFERROR(__xludf.DUMMYFUNCTION("""COMPUTED_VALUE"""),45436.66666666667)</f>
        <v>45436.66667</v>
      </c>
      <c r="E22" s="1">
        <f>IFERROR(__xludf.DUMMYFUNCTION("""COMPUTED_VALUE"""),494.0)</f>
        <v>494</v>
      </c>
      <c r="G22" s="2">
        <f>IFERROR(__xludf.DUMMYFUNCTION("""COMPUTED_VALUE"""),45436.66666666667)</f>
        <v>45436.66667</v>
      </c>
      <c r="H22" s="1">
        <f>IFERROR(__xludf.DUMMYFUNCTION("""COMPUTED_VALUE"""),476.39)</f>
        <v>476.39</v>
      </c>
      <c r="J22" s="2">
        <f>IFERROR(__xludf.DUMMYFUNCTION("""COMPUTED_VALUE"""),45436.66666666667)</f>
        <v>45436.66667</v>
      </c>
      <c r="K22" s="1">
        <f>IFERROR(__xludf.DUMMYFUNCTION("""COMPUTED_VALUE"""),482.02)</f>
        <v>482.02</v>
      </c>
      <c r="M22" s="2">
        <f>IFERROR(__xludf.DUMMYFUNCTION("""COMPUTED_VALUE"""),45436.66666666667)</f>
        <v>45436.66667</v>
      </c>
      <c r="N22" s="1">
        <f>IFERROR(__xludf.DUMMYFUNCTION("""COMPUTED_VALUE"""),1.6173584E7)</f>
        <v>16173584</v>
      </c>
    </row>
    <row r="23">
      <c r="A23" s="2">
        <f>IFERROR(__xludf.DUMMYFUNCTION("""COMPUTED_VALUE"""),45443.66666666667)</f>
        <v>45443.66667</v>
      </c>
      <c r="B23" s="1">
        <f>IFERROR(__xludf.DUMMYFUNCTION("""COMPUTED_VALUE"""),482.84)</f>
        <v>482.84</v>
      </c>
      <c r="D23" s="2">
        <f>IFERROR(__xludf.DUMMYFUNCTION("""COMPUTED_VALUE"""),45443.66666666667)</f>
        <v>45443.66667</v>
      </c>
      <c r="E23" s="1">
        <f>IFERROR(__xludf.DUMMYFUNCTION("""COMPUTED_VALUE"""),489.8)</f>
        <v>489.8</v>
      </c>
      <c r="G23" s="2">
        <f>IFERROR(__xludf.DUMMYFUNCTION("""COMPUTED_VALUE"""),45443.66666666667)</f>
        <v>45443.66667</v>
      </c>
      <c r="H23" s="1">
        <f>IFERROR(__xludf.DUMMYFUNCTION("""COMPUTED_VALUE"""),468.22)</f>
        <v>468.22</v>
      </c>
      <c r="J23" s="2">
        <f>IFERROR(__xludf.DUMMYFUNCTION("""COMPUTED_VALUE"""),45443.66666666667)</f>
        <v>45443.66667</v>
      </c>
      <c r="K23" s="1">
        <f>IFERROR(__xludf.DUMMYFUNCTION("""COMPUTED_VALUE"""),489.67)</f>
        <v>489.67</v>
      </c>
      <c r="M23" s="2">
        <f>IFERROR(__xludf.DUMMYFUNCTION("""COMPUTED_VALUE"""),45443.66666666667)</f>
        <v>45443.66667</v>
      </c>
      <c r="N23" s="1">
        <f>IFERROR(__xludf.DUMMYFUNCTION("""COMPUTED_VALUE"""),1.4960954E7)</f>
        <v>14960954</v>
      </c>
    </row>
    <row r="24">
      <c r="A24" s="2">
        <f>IFERROR(__xludf.DUMMYFUNCTION("""COMPUTED_VALUE"""),45450.66666666667)</f>
        <v>45450.66667</v>
      </c>
      <c r="B24" s="1">
        <f>IFERROR(__xludf.DUMMYFUNCTION("""COMPUTED_VALUE"""),492.11)</f>
        <v>492.11</v>
      </c>
      <c r="D24" s="2">
        <f>IFERROR(__xludf.DUMMYFUNCTION("""COMPUTED_VALUE"""),45450.66666666667)</f>
        <v>45450.66667</v>
      </c>
      <c r="E24" s="1">
        <f>IFERROR(__xludf.DUMMYFUNCTION("""COMPUTED_VALUE"""),492.32)</f>
        <v>492.32</v>
      </c>
      <c r="G24" s="2">
        <f>IFERROR(__xludf.DUMMYFUNCTION("""COMPUTED_VALUE"""),45450.66666666667)</f>
        <v>45450.66667</v>
      </c>
      <c r="H24" s="1">
        <f>IFERROR(__xludf.DUMMYFUNCTION("""COMPUTED_VALUE"""),458.03)</f>
        <v>458.03</v>
      </c>
      <c r="J24" s="2">
        <f>IFERROR(__xludf.DUMMYFUNCTION("""COMPUTED_VALUE"""),45450.66666666667)</f>
        <v>45450.66667</v>
      </c>
      <c r="K24" s="1">
        <f>IFERROR(__xludf.DUMMYFUNCTION("""COMPUTED_VALUE"""),460.06)</f>
        <v>460.06</v>
      </c>
      <c r="M24" s="2">
        <f>IFERROR(__xludf.DUMMYFUNCTION("""COMPUTED_VALUE"""),45450.66666666667)</f>
        <v>45450.66667</v>
      </c>
      <c r="N24" s="1">
        <f>IFERROR(__xludf.DUMMYFUNCTION("""COMPUTED_VALUE"""),1.6309647E7)</f>
        <v>16309647</v>
      </c>
    </row>
    <row r="25">
      <c r="A25" s="2">
        <f>IFERROR(__xludf.DUMMYFUNCTION("""COMPUTED_VALUE"""),45457.66666666667)</f>
        <v>45457.66667</v>
      </c>
      <c r="B25" s="1">
        <f>IFERROR(__xludf.DUMMYFUNCTION("""COMPUTED_VALUE"""),455.2)</f>
        <v>455.2</v>
      </c>
      <c r="D25" s="2">
        <f>IFERROR(__xludf.DUMMYFUNCTION("""COMPUTED_VALUE"""),45457.66666666667)</f>
        <v>45457.66667</v>
      </c>
      <c r="E25" s="1">
        <f>IFERROR(__xludf.DUMMYFUNCTION("""COMPUTED_VALUE"""),481.1)</f>
        <v>481.1</v>
      </c>
      <c r="G25" s="2">
        <f>IFERROR(__xludf.DUMMYFUNCTION("""COMPUTED_VALUE"""),45457.66666666667)</f>
        <v>45457.66667</v>
      </c>
      <c r="H25" s="1">
        <f>IFERROR(__xludf.DUMMYFUNCTION("""COMPUTED_VALUE"""),450.37)</f>
        <v>450.37</v>
      </c>
      <c r="J25" s="2">
        <f>IFERROR(__xludf.DUMMYFUNCTION("""COMPUTED_VALUE"""),45457.66666666667)</f>
        <v>45457.66667</v>
      </c>
      <c r="K25" s="1">
        <f>IFERROR(__xludf.DUMMYFUNCTION("""COMPUTED_VALUE"""),455.36)</f>
        <v>455.36</v>
      </c>
      <c r="M25" s="2">
        <f>IFERROR(__xludf.DUMMYFUNCTION("""COMPUTED_VALUE"""),45457.66666666667)</f>
        <v>45457.66667</v>
      </c>
      <c r="N25" s="1">
        <f>IFERROR(__xludf.DUMMYFUNCTION("""COMPUTED_VALUE"""),1.7628982E7)</f>
        <v>17628982</v>
      </c>
    </row>
    <row r="26">
      <c r="A26" s="2">
        <f>IFERROR(__xludf.DUMMYFUNCTION("""COMPUTED_VALUE"""),45464.66666666667)</f>
        <v>45464.66667</v>
      </c>
      <c r="B26" s="1">
        <f>IFERROR(__xludf.DUMMYFUNCTION("""COMPUTED_VALUE"""),452.79)</f>
        <v>452.79</v>
      </c>
      <c r="D26" s="2">
        <f>IFERROR(__xludf.DUMMYFUNCTION("""COMPUTED_VALUE"""),45464.66666666667)</f>
        <v>45464.66667</v>
      </c>
      <c r="E26" s="1">
        <f>IFERROR(__xludf.DUMMYFUNCTION("""COMPUTED_VALUE"""),459.64)</f>
        <v>459.64</v>
      </c>
      <c r="G26" s="2">
        <f>IFERROR(__xludf.DUMMYFUNCTION("""COMPUTED_VALUE"""),45464.66666666667)</f>
        <v>45464.66667</v>
      </c>
      <c r="H26" s="1">
        <f>IFERROR(__xludf.DUMMYFUNCTION("""COMPUTED_VALUE"""),445.58)</f>
        <v>445.58</v>
      </c>
      <c r="J26" s="2">
        <f>IFERROR(__xludf.DUMMYFUNCTION("""COMPUTED_VALUE"""),45464.66666666667)</f>
        <v>45464.66667</v>
      </c>
      <c r="K26" s="1">
        <f>IFERROR(__xludf.DUMMYFUNCTION("""COMPUTED_VALUE"""),454.72)</f>
        <v>454.72</v>
      </c>
      <c r="M26" s="2">
        <f>IFERROR(__xludf.DUMMYFUNCTION("""COMPUTED_VALUE"""),45464.66666666667)</f>
        <v>45464.66667</v>
      </c>
      <c r="N26" s="1">
        <f>IFERROR(__xludf.DUMMYFUNCTION("""COMPUTED_VALUE"""),1.7560046E7)</f>
        <v>17560046</v>
      </c>
    </row>
    <row r="27">
      <c r="A27" s="2">
        <f>IFERROR(__xludf.DUMMYFUNCTION("""COMPUTED_VALUE"""),45471.66666666667)</f>
        <v>45471.66667</v>
      </c>
      <c r="B27" s="1">
        <f>IFERROR(__xludf.DUMMYFUNCTION("""COMPUTED_VALUE"""),455.71)</f>
        <v>455.71</v>
      </c>
      <c r="D27" s="2">
        <f>IFERROR(__xludf.DUMMYFUNCTION("""COMPUTED_VALUE"""),45471.66666666667)</f>
        <v>45471.66667</v>
      </c>
      <c r="E27" s="1">
        <f>IFERROR(__xludf.DUMMYFUNCTION("""COMPUTED_VALUE"""),461.24)</f>
        <v>461.24</v>
      </c>
      <c r="G27" s="2">
        <f>IFERROR(__xludf.DUMMYFUNCTION("""COMPUTED_VALUE"""),45471.66666666667)</f>
        <v>45471.66667</v>
      </c>
      <c r="H27" s="1">
        <f>IFERROR(__xludf.DUMMYFUNCTION("""COMPUTED_VALUE"""),425.42)</f>
        <v>425.42</v>
      </c>
      <c r="J27" s="2">
        <f>IFERROR(__xludf.DUMMYFUNCTION("""COMPUTED_VALUE"""),45471.66666666667)</f>
        <v>45471.66667</v>
      </c>
      <c r="K27" s="1">
        <f>IFERROR(__xludf.DUMMYFUNCTION("""COMPUTED_VALUE"""),430.77)</f>
        <v>430.77</v>
      </c>
      <c r="M27" s="2">
        <f>IFERROR(__xludf.DUMMYFUNCTION("""COMPUTED_VALUE"""),45471.66666666667)</f>
        <v>45471.66667</v>
      </c>
      <c r="N27" s="1">
        <f>IFERROR(__xludf.DUMMYFUNCTION("""COMPUTED_VALUE"""),2.1327986E7)</f>
        <v>21327986</v>
      </c>
    </row>
    <row r="28">
      <c r="A28" s="2">
        <f>IFERROR(__xludf.DUMMYFUNCTION("""COMPUTED_VALUE"""),45478.66666666667)</f>
        <v>45478.66667</v>
      </c>
      <c r="B28" s="1">
        <f>IFERROR(__xludf.DUMMYFUNCTION("""COMPUTED_VALUE"""),430.77)</f>
        <v>430.77</v>
      </c>
      <c r="D28" s="2">
        <f>IFERROR(__xludf.DUMMYFUNCTION("""COMPUTED_VALUE"""),45478.66666666667)</f>
        <v>45478.66667</v>
      </c>
      <c r="E28" s="1">
        <f>IFERROR(__xludf.DUMMYFUNCTION("""COMPUTED_VALUE"""),433.21)</f>
        <v>433.21</v>
      </c>
      <c r="G28" s="2">
        <f>IFERROR(__xludf.DUMMYFUNCTION("""COMPUTED_VALUE"""),45478.66666666667)</f>
        <v>45478.66667</v>
      </c>
      <c r="H28" s="1">
        <f>IFERROR(__xludf.DUMMYFUNCTION("""COMPUTED_VALUE"""),414.4)</f>
        <v>414.4</v>
      </c>
      <c r="J28" s="2">
        <f>IFERROR(__xludf.DUMMYFUNCTION("""COMPUTED_VALUE"""),45478.66666666667)</f>
        <v>45478.66667</v>
      </c>
      <c r="K28" s="1">
        <f>IFERROR(__xludf.DUMMYFUNCTION("""COMPUTED_VALUE"""),415.85)</f>
        <v>415.85</v>
      </c>
      <c r="M28" s="2">
        <f>IFERROR(__xludf.DUMMYFUNCTION("""COMPUTED_VALUE"""),45478.66666666667)</f>
        <v>45478.66667</v>
      </c>
      <c r="N28" s="1">
        <f>IFERROR(__xludf.DUMMYFUNCTION("""COMPUTED_VALUE"""),1.376112E7)</f>
        <v>13761120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IFERROR(__xludf.DUMMYFUNCTION("""COMPUTED_VALUE"""),416.85)</f>
        <v>416.85</v>
      </c>
      <c r="D29" s="2">
        <f>IFERROR(__xludf.DUMMYFUNCTION("""COMPUTED_VALUE"""),45485.66666666667)</f>
        <v>45485.66667</v>
      </c>
      <c r="E29" s="1">
        <f>IFERROR(__xludf.DUMMYFUNCTION("""COMPUTED_VALUE"""),459.02)</f>
        <v>459.02</v>
      </c>
      <c r="G29" s="2">
        <f>IFERROR(__xludf.DUMMYFUNCTION("""COMPUTED_VALUE"""),45485.66666666667)</f>
        <v>45485.66667</v>
      </c>
      <c r="H29" s="1">
        <f>IFERROR(__xludf.DUMMYFUNCTION("""COMPUTED_VALUE"""),408.72)</f>
        <v>408.72</v>
      </c>
      <c r="J29" s="2">
        <f>IFERROR(__xludf.DUMMYFUNCTION("""COMPUTED_VALUE"""),45485.66666666667)</f>
        <v>45485.66667</v>
      </c>
      <c r="K29" s="1">
        <f>IFERROR(__xludf.DUMMYFUNCTION("""COMPUTED_VALUE"""),453.93)</f>
        <v>453.93</v>
      </c>
      <c r="M29" s="2">
        <f>IFERROR(__xludf.DUMMYFUNCTION("""COMPUTED_VALUE"""),45485.66666666667)</f>
        <v>45485.66667</v>
      </c>
      <c r="N29" s="1">
        <f>IFERROR(__xludf.DUMMYFUNCTION("""COMPUTED_VALUE"""),2.4203118E7)</f>
        <v>24203118</v>
      </c>
    </row>
    <row r="30">
      <c r="A30" s="2">
        <f>IFERROR(__xludf.DUMMYFUNCTION("""COMPUTED_VALUE"""),45492.66666666667)</f>
        <v>45492.66667</v>
      </c>
      <c r="B30" s="1">
        <f>IFERROR(__xludf.DUMMYFUNCTION("""COMPUTED_VALUE"""),454.42)</f>
        <v>454.42</v>
      </c>
      <c r="D30" s="2">
        <f>IFERROR(__xludf.DUMMYFUNCTION("""COMPUTED_VALUE"""),45492.66666666667)</f>
        <v>45492.66667</v>
      </c>
      <c r="E30" s="1">
        <f>IFERROR(__xludf.DUMMYFUNCTION("""COMPUTED_VALUE"""),480.57)</f>
        <v>480.57</v>
      </c>
      <c r="G30" s="2">
        <f>IFERROR(__xludf.DUMMYFUNCTION("""COMPUTED_VALUE"""),45492.66666666667)</f>
        <v>45492.66667</v>
      </c>
      <c r="H30" s="1">
        <f>IFERROR(__xludf.DUMMYFUNCTION("""COMPUTED_VALUE"""),451.94)</f>
        <v>451.94</v>
      </c>
      <c r="J30" s="2">
        <f>IFERROR(__xludf.DUMMYFUNCTION("""COMPUTED_VALUE"""),45492.66666666667)</f>
        <v>45492.66667</v>
      </c>
      <c r="K30" s="1">
        <f>IFERROR(__xludf.DUMMYFUNCTION("""COMPUTED_VALUE"""),455.71)</f>
        <v>455.71</v>
      </c>
      <c r="M30" s="2">
        <f>IFERROR(__xludf.DUMMYFUNCTION("""COMPUTED_VALUE"""),45492.66666666667)</f>
        <v>45492.66667</v>
      </c>
      <c r="N30" s="1">
        <f>IFERROR(__xludf.DUMMYFUNCTION("""COMPUTED_VALUE"""),1.9885854E7)</f>
        <v>19885854</v>
      </c>
    </row>
    <row r="31">
      <c r="A31" s="2">
        <f>IFERROR(__xludf.DUMMYFUNCTION("""COMPUTED_VALUE"""),45499.66666666667)</f>
        <v>45499.66667</v>
      </c>
      <c r="B31" s="1">
        <f>IFERROR(__xludf.DUMMYFUNCTION("""COMPUTED_VALUE"""),457.25)</f>
        <v>457.25</v>
      </c>
      <c r="D31" s="2">
        <f>IFERROR(__xludf.DUMMYFUNCTION("""COMPUTED_VALUE"""),45499.66666666667)</f>
        <v>45499.66667</v>
      </c>
      <c r="E31" s="1">
        <f>IFERROR(__xludf.DUMMYFUNCTION("""COMPUTED_VALUE"""),493.98)</f>
        <v>493.98</v>
      </c>
      <c r="G31" s="2">
        <f>IFERROR(__xludf.DUMMYFUNCTION("""COMPUTED_VALUE"""),45499.66666666667)</f>
        <v>45499.66667</v>
      </c>
      <c r="H31" s="1">
        <f>IFERROR(__xludf.DUMMYFUNCTION("""COMPUTED_VALUE"""),440.03)</f>
        <v>440.03</v>
      </c>
      <c r="J31" s="2">
        <f>IFERROR(__xludf.DUMMYFUNCTION("""COMPUTED_VALUE"""),45499.66666666667)</f>
        <v>45499.66667</v>
      </c>
      <c r="K31" s="1">
        <f>IFERROR(__xludf.DUMMYFUNCTION("""COMPUTED_VALUE"""),492.1)</f>
        <v>492.1</v>
      </c>
      <c r="M31" s="2">
        <f>IFERROR(__xludf.DUMMYFUNCTION("""COMPUTED_VALUE"""),45499.66666666667)</f>
        <v>45499.66667</v>
      </c>
      <c r="N31" s="1">
        <f>IFERROR(__xludf.DUMMYFUNCTION("""COMPUTED_VALUE"""),2.8930004E7)</f>
        <v>28930004</v>
      </c>
    </row>
    <row r="32">
      <c r="A32" s="2">
        <f>IFERROR(__xludf.DUMMYFUNCTION("""COMPUTED_VALUE"""),45506.66666666667)</f>
        <v>45506.66667</v>
      </c>
      <c r="B32" s="1">
        <f>IFERROR(__xludf.DUMMYFUNCTION("""COMPUTED_VALUE"""),492.61)</f>
        <v>492.61</v>
      </c>
      <c r="D32" s="2">
        <f>IFERROR(__xludf.DUMMYFUNCTION("""COMPUTED_VALUE"""),45506.66666666667)</f>
        <v>45506.66667</v>
      </c>
      <c r="E32" s="1">
        <f>IFERROR(__xludf.DUMMYFUNCTION("""COMPUTED_VALUE"""),511.66)</f>
        <v>511.66</v>
      </c>
      <c r="G32" s="2">
        <f>IFERROR(__xludf.DUMMYFUNCTION("""COMPUTED_VALUE"""),45506.66666666667)</f>
        <v>45506.66667</v>
      </c>
      <c r="H32" s="1">
        <f>IFERROR(__xludf.DUMMYFUNCTION("""COMPUTED_VALUE"""),460.03)</f>
        <v>460.03</v>
      </c>
      <c r="J32" s="2">
        <f>IFERROR(__xludf.DUMMYFUNCTION("""COMPUTED_VALUE"""),45506.66666666667)</f>
        <v>45506.66667</v>
      </c>
      <c r="K32" s="1">
        <f>IFERROR(__xludf.DUMMYFUNCTION("""COMPUTED_VALUE"""),469.15)</f>
        <v>469.15</v>
      </c>
      <c r="M32" s="2">
        <f>IFERROR(__xludf.DUMMYFUNCTION("""COMPUTED_VALUE"""),45506.66666666667)</f>
        <v>45506.66667</v>
      </c>
      <c r="N32" s="1">
        <f>IFERROR(__xludf.DUMMYFUNCTION("""COMPUTED_VALUE"""),2.2513122E7)</f>
        <v>22513122</v>
      </c>
    </row>
    <row r="33">
      <c r="A33" s="2">
        <f>IFERROR(__xludf.DUMMYFUNCTION("""COMPUTED_VALUE"""),45513.66666666667)</f>
        <v>45513.66667</v>
      </c>
      <c r="B33" s="1">
        <f>IFERROR(__xludf.DUMMYFUNCTION("""COMPUTED_VALUE"""),466.82)</f>
        <v>466.82</v>
      </c>
      <c r="D33" s="2">
        <f>IFERROR(__xludf.DUMMYFUNCTION("""COMPUTED_VALUE"""),45513.66666666667)</f>
        <v>45513.66667</v>
      </c>
      <c r="E33" s="1">
        <f>IFERROR(__xludf.DUMMYFUNCTION("""COMPUTED_VALUE"""),474.63)</f>
        <v>474.63</v>
      </c>
      <c r="G33" s="2">
        <f>IFERROR(__xludf.DUMMYFUNCTION("""COMPUTED_VALUE"""),45513.66666666667)</f>
        <v>45513.66667</v>
      </c>
      <c r="H33" s="1">
        <f>IFERROR(__xludf.DUMMYFUNCTION("""COMPUTED_VALUE"""),446.88)</f>
        <v>446.88</v>
      </c>
      <c r="J33" s="2">
        <f>IFERROR(__xludf.DUMMYFUNCTION("""COMPUTED_VALUE"""),45513.66666666667)</f>
        <v>45513.66667</v>
      </c>
      <c r="K33" s="1">
        <f>IFERROR(__xludf.DUMMYFUNCTION("""COMPUTED_VALUE"""),453.88)</f>
        <v>453.88</v>
      </c>
      <c r="M33" s="2">
        <f>IFERROR(__xludf.DUMMYFUNCTION("""COMPUTED_VALUE"""),45513.66666666667)</f>
        <v>45513.66667</v>
      </c>
      <c r="N33" s="1">
        <f>IFERROR(__xludf.DUMMYFUNCTION("""COMPUTED_VALUE"""),3.1451169E7)</f>
        <v>31451169</v>
      </c>
    </row>
    <row r="34">
      <c r="A34" s="2">
        <f>IFERROR(__xludf.DUMMYFUNCTION("""COMPUTED_VALUE"""),45520.66666666667)</f>
        <v>45520.66667</v>
      </c>
      <c r="B34" s="1">
        <f>IFERROR(__xludf.DUMMYFUNCTION("""COMPUTED_VALUE"""),453.93)</f>
        <v>453.93</v>
      </c>
      <c r="D34" s="2">
        <f>IFERROR(__xludf.DUMMYFUNCTION("""COMPUTED_VALUE"""),45520.66666666667)</f>
        <v>45520.66667</v>
      </c>
      <c r="E34" s="1">
        <f>IFERROR(__xludf.DUMMYFUNCTION("""COMPUTED_VALUE"""),463.06)</f>
        <v>463.06</v>
      </c>
      <c r="G34" s="2">
        <f>IFERROR(__xludf.DUMMYFUNCTION("""COMPUTED_VALUE"""),45520.66666666667)</f>
        <v>45520.66667</v>
      </c>
      <c r="H34" s="1">
        <f>IFERROR(__xludf.DUMMYFUNCTION("""COMPUTED_VALUE"""),446.67)</f>
        <v>446.67</v>
      </c>
      <c r="J34" s="2">
        <f>IFERROR(__xludf.DUMMYFUNCTION("""COMPUTED_VALUE"""),45520.66666666667)</f>
        <v>45520.66667</v>
      </c>
      <c r="K34" s="1">
        <f>IFERROR(__xludf.DUMMYFUNCTION("""COMPUTED_VALUE"""),457.25)</f>
        <v>457.25</v>
      </c>
      <c r="M34" s="2">
        <f>IFERROR(__xludf.DUMMYFUNCTION("""COMPUTED_VALUE"""),45520.66666666667)</f>
        <v>45520.66667</v>
      </c>
      <c r="N34" s="1">
        <f>IFERROR(__xludf.DUMMYFUNCTION("""COMPUTED_VALUE"""),2.6677589E7)</f>
        <v>26677589</v>
      </c>
    </row>
    <row r="35">
      <c r="A35" s="2">
        <f>IFERROR(__xludf.DUMMYFUNCTION("""COMPUTED_VALUE"""),45527.66666666667)</f>
        <v>45527.66667</v>
      </c>
      <c r="B35" s="1">
        <f>IFERROR(__xludf.DUMMYFUNCTION("""COMPUTED_VALUE"""),457.37)</f>
        <v>457.37</v>
      </c>
      <c r="D35" s="2">
        <f>IFERROR(__xludf.DUMMYFUNCTION("""COMPUTED_VALUE"""),45527.66666666667)</f>
        <v>45527.66667</v>
      </c>
      <c r="E35" s="1">
        <f>IFERROR(__xludf.DUMMYFUNCTION("""COMPUTED_VALUE"""),476.0)</f>
        <v>476</v>
      </c>
      <c r="G35" s="2">
        <f>IFERROR(__xludf.DUMMYFUNCTION("""COMPUTED_VALUE"""),45527.66666666667)</f>
        <v>45527.66667</v>
      </c>
      <c r="H35" s="1">
        <f>IFERROR(__xludf.DUMMYFUNCTION("""COMPUTED_VALUE"""),456.17)</f>
        <v>456.17</v>
      </c>
      <c r="J35" s="2">
        <f>IFERROR(__xludf.DUMMYFUNCTION("""COMPUTED_VALUE"""),45527.66666666667)</f>
        <v>45527.66667</v>
      </c>
      <c r="K35" s="1">
        <f>IFERROR(__xludf.DUMMYFUNCTION("""COMPUTED_VALUE"""),474.64)</f>
        <v>474.64</v>
      </c>
      <c r="M35" s="2">
        <f>IFERROR(__xludf.DUMMYFUNCTION("""COMPUTED_VALUE"""),45527.66666666667)</f>
        <v>45527.66667</v>
      </c>
      <c r="N35" s="1">
        <f>IFERROR(__xludf.DUMMYFUNCTION("""COMPUTED_VALUE"""),1.6650483E7)</f>
        <v>16650483</v>
      </c>
    </row>
    <row r="36">
      <c r="A36" s="2">
        <f>IFERROR(__xludf.DUMMYFUNCTION("""COMPUTED_VALUE"""),45534.66666666667)</f>
        <v>45534.66667</v>
      </c>
      <c r="B36" s="1">
        <f>IFERROR(__xludf.DUMMYFUNCTION("""COMPUTED_VALUE"""),475.43)</f>
        <v>475.43</v>
      </c>
      <c r="D36" s="2">
        <f>IFERROR(__xludf.DUMMYFUNCTION("""COMPUTED_VALUE"""),45534.66666666667)</f>
        <v>45534.66667</v>
      </c>
      <c r="E36" s="1">
        <f>IFERROR(__xludf.DUMMYFUNCTION("""COMPUTED_VALUE"""),480.88)</f>
        <v>480.88</v>
      </c>
      <c r="G36" s="2">
        <f>IFERROR(__xludf.DUMMYFUNCTION("""COMPUTED_VALUE"""),45534.66666666667)</f>
        <v>45534.66667</v>
      </c>
      <c r="H36" s="1">
        <f>IFERROR(__xludf.DUMMYFUNCTION("""COMPUTED_VALUE"""),460.04)</f>
        <v>460.04</v>
      </c>
      <c r="J36" s="2">
        <f>IFERROR(__xludf.DUMMYFUNCTION("""COMPUTED_VALUE"""),45534.66666666667)</f>
        <v>45534.66667</v>
      </c>
      <c r="K36" s="1">
        <f>IFERROR(__xludf.DUMMYFUNCTION("""COMPUTED_VALUE"""),462.92)</f>
        <v>462.92</v>
      </c>
      <c r="M36" s="2">
        <f>IFERROR(__xludf.DUMMYFUNCTION("""COMPUTED_VALUE"""),45534.66666666667)</f>
        <v>45534.66667</v>
      </c>
      <c r="N36" s="1">
        <f>IFERROR(__xludf.DUMMYFUNCTION("""COMPUTED_VALUE"""),2.5518563E7)</f>
        <v>25518563</v>
      </c>
    </row>
    <row r="37">
      <c r="A37" s="2">
        <f>IFERROR(__xludf.DUMMYFUNCTION("""COMPUTED_VALUE"""),45541.66666666667)</f>
        <v>45541.66667</v>
      </c>
      <c r="B37" s="1">
        <f>IFERROR(__xludf.DUMMYFUNCTION("""COMPUTED_VALUE"""),461.22)</f>
        <v>461.22</v>
      </c>
      <c r="D37" s="2">
        <f>IFERROR(__xludf.DUMMYFUNCTION("""COMPUTED_VALUE"""),45541.66666666667)</f>
        <v>45541.66667</v>
      </c>
      <c r="E37" s="1">
        <f>IFERROR(__xludf.DUMMYFUNCTION("""COMPUTED_VALUE"""),462.68)</f>
        <v>462.68</v>
      </c>
      <c r="G37" s="2">
        <f>IFERROR(__xludf.DUMMYFUNCTION("""COMPUTED_VALUE"""),45541.66666666667)</f>
        <v>45541.66667</v>
      </c>
      <c r="H37" s="1">
        <f>IFERROR(__xludf.DUMMYFUNCTION("""COMPUTED_VALUE"""),445.07)</f>
        <v>445.07</v>
      </c>
      <c r="J37" s="2">
        <f>IFERROR(__xludf.DUMMYFUNCTION("""COMPUTED_VALUE"""),45541.66666666667)</f>
        <v>45541.66667</v>
      </c>
      <c r="K37" s="1">
        <f>IFERROR(__xludf.DUMMYFUNCTION("""COMPUTED_VALUE"""),446.14)</f>
        <v>446.14</v>
      </c>
      <c r="M37" s="2">
        <f>IFERROR(__xludf.DUMMYFUNCTION("""COMPUTED_VALUE"""),45541.66666666667)</f>
        <v>45541.66667</v>
      </c>
      <c r="N37" s="1">
        <f>IFERROR(__xludf.DUMMYFUNCTION("""COMPUTED_VALUE"""),2.4849684E7)</f>
        <v>24849684</v>
      </c>
    </row>
    <row r="38">
      <c r="A38" s="2">
        <f>IFERROR(__xludf.DUMMYFUNCTION("""COMPUTED_VALUE"""),45548.66666666667)</f>
        <v>45548.66667</v>
      </c>
      <c r="B38" s="1">
        <f>IFERROR(__xludf.DUMMYFUNCTION("""COMPUTED_VALUE"""),446.73)</f>
        <v>446.73</v>
      </c>
      <c r="D38" s="2">
        <f>IFERROR(__xludf.DUMMYFUNCTION("""COMPUTED_VALUE"""),45548.66666666667)</f>
        <v>45548.66667</v>
      </c>
      <c r="E38" s="1">
        <f>IFERROR(__xludf.DUMMYFUNCTION("""COMPUTED_VALUE"""),465.04)</f>
        <v>465.04</v>
      </c>
      <c r="G38" s="2">
        <f>IFERROR(__xludf.DUMMYFUNCTION("""COMPUTED_VALUE"""),45548.66666666667)</f>
        <v>45548.66667</v>
      </c>
      <c r="H38" s="1">
        <f>IFERROR(__xludf.DUMMYFUNCTION("""COMPUTED_VALUE"""),435.06)</f>
        <v>435.06</v>
      </c>
      <c r="J38" s="2">
        <f>IFERROR(__xludf.DUMMYFUNCTION("""COMPUTED_VALUE"""),45548.66666666667)</f>
        <v>45548.66667</v>
      </c>
      <c r="K38" s="1">
        <f>IFERROR(__xludf.DUMMYFUNCTION("""COMPUTED_VALUE"""),463.54)</f>
        <v>463.54</v>
      </c>
      <c r="M38" s="2">
        <f>IFERROR(__xludf.DUMMYFUNCTION("""COMPUTED_VALUE"""),45548.66666666667)</f>
        <v>45548.66667</v>
      </c>
      <c r="N38" s="1">
        <f>IFERROR(__xludf.DUMMYFUNCTION("""COMPUTED_VALUE"""),2.7036145E7)</f>
        <v>27036145</v>
      </c>
    </row>
    <row r="39">
      <c r="A39" s="2">
        <f>IFERROR(__xludf.DUMMYFUNCTION("""COMPUTED_VALUE"""),45555.66666666667)</f>
        <v>45555.66667</v>
      </c>
      <c r="B39" s="1">
        <f>IFERROR(__xludf.DUMMYFUNCTION("""COMPUTED_VALUE"""),463.92)</f>
        <v>463.92</v>
      </c>
      <c r="D39" s="2">
        <f>IFERROR(__xludf.DUMMYFUNCTION("""COMPUTED_VALUE"""),45555.66666666667)</f>
        <v>45555.66667</v>
      </c>
      <c r="E39" s="1">
        <f>IFERROR(__xludf.DUMMYFUNCTION("""COMPUTED_VALUE"""),492.74)</f>
        <v>492.74</v>
      </c>
      <c r="G39" s="2">
        <f>IFERROR(__xludf.DUMMYFUNCTION("""COMPUTED_VALUE"""),45555.66666666667)</f>
        <v>45555.66667</v>
      </c>
      <c r="H39" s="1">
        <f>IFERROR(__xludf.DUMMYFUNCTION("""COMPUTED_VALUE"""),463.92)</f>
        <v>463.92</v>
      </c>
      <c r="J39" s="2">
        <f>IFERROR(__xludf.DUMMYFUNCTION("""COMPUTED_VALUE"""),45555.66666666667)</f>
        <v>45555.66667</v>
      </c>
      <c r="K39" s="1">
        <f>IFERROR(__xludf.DUMMYFUNCTION("""COMPUTED_VALUE"""),478.36)</f>
        <v>478.36</v>
      </c>
      <c r="M39" s="2">
        <f>IFERROR(__xludf.DUMMYFUNCTION("""COMPUTED_VALUE"""),45555.66666666667)</f>
        <v>45555.66667</v>
      </c>
      <c r="N39" s="1">
        <f>IFERROR(__xludf.DUMMYFUNCTION("""COMPUTED_VALUE"""),2.3101038E7)</f>
        <v>23101038</v>
      </c>
    </row>
    <row r="40">
      <c r="A40" s="2">
        <f>IFERROR(__xludf.DUMMYFUNCTION("""COMPUTED_VALUE"""),45562.66666666667)</f>
        <v>45562.66667</v>
      </c>
      <c r="B40" s="1">
        <f>IFERROR(__xludf.DUMMYFUNCTION("""COMPUTED_VALUE"""),482.05)</f>
        <v>482.05</v>
      </c>
      <c r="D40" s="2">
        <f>IFERROR(__xludf.DUMMYFUNCTION("""COMPUTED_VALUE"""),45562.66666666667)</f>
        <v>45562.66667</v>
      </c>
      <c r="E40" s="1">
        <f>IFERROR(__xludf.DUMMYFUNCTION("""COMPUTED_VALUE"""),495.14)</f>
        <v>495.14</v>
      </c>
      <c r="G40" s="2">
        <f>IFERROR(__xludf.DUMMYFUNCTION("""COMPUTED_VALUE"""),45562.66666666667)</f>
        <v>45562.66667</v>
      </c>
      <c r="H40" s="1">
        <f>IFERROR(__xludf.DUMMYFUNCTION("""COMPUTED_VALUE"""),475.39)</f>
        <v>475.39</v>
      </c>
      <c r="J40" s="2">
        <f>IFERROR(__xludf.DUMMYFUNCTION("""COMPUTED_VALUE"""),45562.66666666667)</f>
        <v>45562.66667</v>
      </c>
      <c r="K40" s="1">
        <f>IFERROR(__xludf.DUMMYFUNCTION("""COMPUTED_VALUE"""),487.39)</f>
        <v>487.39</v>
      </c>
      <c r="M40" s="2">
        <f>IFERROR(__xludf.DUMMYFUNCTION("""COMPUTED_VALUE"""),45562.66666666667)</f>
        <v>45562.66667</v>
      </c>
      <c r="N40" s="1">
        <f>IFERROR(__xludf.DUMMYFUNCTION("""COMPUTED_VALUE"""),6864604.0)</f>
        <v>6864604</v>
      </c>
    </row>
    <row r="41">
      <c r="A41" s="2">
        <f>IFERROR(__xludf.DUMMYFUNCTION("""COMPUTED_VALUE"""),45569.66666666667)</f>
        <v>45569.66667</v>
      </c>
      <c r="B41" s="1">
        <f>IFERROR(__xludf.DUMMYFUNCTION("""COMPUTED_VALUE"""),488.15)</f>
        <v>488.15</v>
      </c>
      <c r="D41" s="2">
        <f>IFERROR(__xludf.DUMMYFUNCTION("""COMPUTED_VALUE"""),45569.66666666667)</f>
        <v>45569.66667</v>
      </c>
      <c r="E41" s="1">
        <f>IFERROR(__xludf.DUMMYFUNCTION("""COMPUTED_VALUE"""),495.03)</f>
        <v>495.03</v>
      </c>
      <c r="G41" s="2">
        <f>IFERROR(__xludf.DUMMYFUNCTION("""COMPUTED_VALUE"""),45569.66666666667)</f>
        <v>45569.66667</v>
      </c>
      <c r="H41" s="1">
        <f>IFERROR(__xludf.DUMMYFUNCTION("""COMPUTED_VALUE"""),472.17)</f>
        <v>472.17</v>
      </c>
      <c r="J41" s="2">
        <f>IFERROR(__xludf.DUMMYFUNCTION("""COMPUTED_VALUE"""),45569.66666666667)</f>
        <v>45569.66667</v>
      </c>
      <c r="K41" s="1">
        <f>IFERROR(__xludf.DUMMYFUNCTION("""COMPUTED_VALUE"""),475.08)</f>
        <v>475.08</v>
      </c>
      <c r="M41" s="2">
        <f>IFERROR(__xludf.DUMMYFUNCTION("""COMPUTED_VALUE"""),45569.66666666667)</f>
        <v>45569.66667</v>
      </c>
      <c r="N41" s="1">
        <f>IFERROR(__xludf.DUMMYFUNCTION("""COMPUTED_VALUE"""),5648148.0)</f>
        <v>5648148</v>
      </c>
    </row>
    <row r="42">
      <c r="A42" s="2">
        <f>IFERROR(__xludf.DUMMYFUNCTION("""COMPUTED_VALUE"""),45576.66666666667)</f>
        <v>45576.66667</v>
      </c>
      <c r="B42" s="1">
        <f>IFERROR(__xludf.DUMMYFUNCTION("""COMPUTED_VALUE"""),471.67)</f>
        <v>471.67</v>
      </c>
      <c r="D42" s="2">
        <f>IFERROR(__xludf.DUMMYFUNCTION("""COMPUTED_VALUE"""),45576.66666666667)</f>
        <v>45576.66667</v>
      </c>
      <c r="E42" s="1">
        <f>IFERROR(__xludf.DUMMYFUNCTION("""COMPUTED_VALUE"""),478.26)</f>
        <v>478.26</v>
      </c>
      <c r="G42" s="2">
        <f>IFERROR(__xludf.DUMMYFUNCTION("""COMPUTED_VALUE"""),45576.66666666667)</f>
        <v>45576.66667</v>
      </c>
      <c r="H42" s="1">
        <f>IFERROR(__xludf.DUMMYFUNCTION("""COMPUTED_VALUE"""),464.53)</f>
        <v>464.53</v>
      </c>
      <c r="J42" s="2">
        <f>IFERROR(__xludf.DUMMYFUNCTION("""COMPUTED_VALUE"""),45576.66666666667)</f>
        <v>45576.66667</v>
      </c>
      <c r="K42" s="1">
        <f>IFERROR(__xludf.DUMMYFUNCTION("""COMPUTED_VALUE"""),474.9)</f>
        <v>474.9</v>
      </c>
      <c r="M42" s="2">
        <f>IFERROR(__xludf.DUMMYFUNCTION("""COMPUTED_VALUE"""),45576.66666666667)</f>
        <v>45576.66667</v>
      </c>
      <c r="N42" s="1">
        <f>IFERROR(__xludf.DUMMYFUNCTION("""COMPUTED_VALUE"""),6346994.0)</f>
        <v>6346994</v>
      </c>
    </row>
    <row r="43">
      <c r="A43" s="2">
        <f>IFERROR(__xludf.DUMMYFUNCTION("""COMPUTED_VALUE"""),45583.66666666667)</f>
        <v>45583.66667</v>
      </c>
      <c r="B43" s="1">
        <f>IFERROR(__xludf.DUMMYFUNCTION("""COMPUTED_VALUE"""),474.17)</f>
        <v>474.17</v>
      </c>
      <c r="D43" s="2">
        <f>IFERROR(__xludf.DUMMYFUNCTION("""COMPUTED_VALUE"""),45583.66666666667)</f>
        <v>45583.66667</v>
      </c>
      <c r="E43" s="1">
        <f>IFERROR(__xludf.DUMMYFUNCTION("""COMPUTED_VALUE"""),487.66)</f>
        <v>487.66</v>
      </c>
      <c r="G43" s="2">
        <f>IFERROR(__xludf.DUMMYFUNCTION("""COMPUTED_VALUE"""),45583.66666666667)</f>
        <v>45583.66667</v>
      </c>
      <c r="H43" s="1">
        <f>IFERROR(__xludf.DUMMYFUNCTION("""COMPUTED_VALUE"""),469.97)</f>
        <v>469.97</v>
      </c>
      <c r="J43" s="2">
        <f>IFERROR(__xludf.DUMMYFUNCTION("""COMPUTED_VALUE"""),45583.66666666667)</f>
        <v>45583.66667</v>
      </c>
      <c r="K43" s="1">
        <f>IFERROR(__xludf.DUMMYFUNCTION("""COMPUTED_VALUE"""),482.58)</f>
        <v>482.58</v>
      </c>
      <c r="M43" s="2">
        <f>IFERROR(__xludf.DUMMYFUNCTION("""COMPUTED_VALUE"""),45583.66666666667)</f>
        <v>45583.66667</v>
      </c>
      <c r="N43" s="1">
        <f>IFERROR(__xludf.DUMMYFUNCTION("""COMPUTED_VALUE"""),5988829.0)</f>
        <v>5988829</v>
      </c>
    </row>
    <row r="44">
      <c r="A44" s="2">
        <f>IFERROR(__xludf.DUMMYFUNCTION("""COMPUTED_VALUE"""),45590.66666666667)</f>
        <v>45590.66667</v>
      </c>
      <c r="B44" s="1">
        <f>IFERROR(__xludf.DUMMYFUNCTION("""COMPUTED_VALUE"""),481.29)</f>
        <v>481.29</v>
      </c>
      <c r="D44" s="2">
        <f>IFERROR(__xludf.DUMMYFUNCTION("""COMPUTED_VALUE"""),45590.66666666667)</f>
        <v>45590.66667</v>
      </c>
      <c r="E44" s="1">
        <f>IFERROR(__xludf.DUMMYFUNCTION("""COMPUTED_VALUE"""),482.92)</f>
        <v>482.92</v>
      </c>
      <c r="G44" s="2">
        <f>IFERROR(__xludf.DUMMYFUNCTION("""COMPUTED_VALUE"""),45590.66666666667)</f>
        <v>45590.66667</v>
      </c>
      <c r="H44" s="1">
        <f>IFERROR(__xludf.DUMMYFUNCTION("""COMPUTED_VALUE"""),442.73)</f>
        <v>442.73</v>
      </c>
      <c r="J44" s="2">
        <f>IFERROR(__xludf.DUMMYFUNCTION("""COMPUTED_VALUE"""),45590.66666666667)</f>
        <v>45590.66667</v>
      </c>
      <c r="K44" s="1">
        <f>IFERROR(__xludf.DUMMYFUNCTION("""COMPUTED_VALUE"""),462.97)</f>
        <v>462.97</v>
      </c>
      <c r="M44" s="2">
        <f>IFERROR(__xludf.DUMMYFUNCTION("""COMPUTED_VALUE"""),45590.66666666667)</f>
        <v>45590.66667</v>
      </c>
      <c r="N44" s="1">
        <f>IFERROR(__xludf.DUMMYFUNCTION("""COMPUTED_VALUE"""),1.374728E7)</f>
        <v>13747280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IFERROR(__xludf.DUMMYFUNCTION("""COMPUTED_VALUE"""),466.46)</f>
        <v>466.46</v>
      </c>
      <c r="D45" s="2">
        <f>IFERROR(__xludf.DUMMYFUNCTION("""COMPUTED_VALUE"""),45597.66666666667)</f>
        <v>45597.66667</v>
      </c>
      <c r="E45" s="1">
        <f>IFERROR(__xludf.DUMMYFUNCTION("""COMPUTED_VALUE"""),471.3)</f>
        <v>471.3</v>
      </c>
      <c r="G45" s="2">
        <f>IFERROR(__xludf.DUMMYFUNCTION("""COMPUTED_VALUE"""),45597.66666666667)</f>
        <v>45597.66667</v>
      </c>
      <c r="H45" s="1">
        <f>IFERROR(__xludf.DUMMYFUNCTION("""COMPUTED_VALUE"""),456.74)</f>
        <v>456.74</v>
      </c>
      <c r="J45" s="2">
        <f>IFERROR(__xludf.DUMMYFUNCTION("""COMPUTED_VALUE"""),45597.66666666667)</f>
        <v>45597.66667</v>
      </c>
      <c r="K45" s="1">
        <f>IFERROR(__xludf.DUMMYFUNCTION("""COMPUTED_VALUE"""),459.99)</f>
        <v>459.99</v>
      </c>
      <c r="M45" s="2">
        <f>IFERROR(__xludf.DUMMYFUNCTION("""COMPUTED_VALUE"""),45597.66666666667)</f>
        <v>45597.66667</v>
      </c>
      <c r="N45" s="1">
        <f>IFERROR(__xludf.DUMMYFUNCTION("""COMPUTED_VALUE"""),7741907.0)</f>
        <v>7741907</v>
      </c>
    </row>
    <row r="46">
      <c r="A46" s="2">
        <f>IFERROR(__xludf.DUMMYFUNCTION("""COMPUTED_VALUE"""),45604.66666666667)</f>
        <v>45604.66667</v>
      </c>
      <c r="B46" s="1">
        <f>IFERROR(__xludf.DUMMYFUNCTION("""COMPUTED_VALUE"""),460.14)</f>
        <v>460.14</v>
      </c>
      <c r="D46" s="2">
        <f>IFERROR(__xludf.DUMMYFUNCTION("""COMPUTED_VALUE"""),45604.66666666667)</f>
        <v>45604.66667</v>
      </c>
      <c r="E46" s="1">
        <f>IFERROR(__xludf.DUMMYFUNCTION("""COMPUTED_VALUE"""),478.4)</f>
        <v>478.4</v>
      </c>
      <c r="G46" s="2">
        <f>IFERROR(__xludf.DUMMYFUNCTION("""COMPUTED_VALUE"""),45604.66666666667)</f>
        <v>45604.66667</v>
      </c>
      <c r="H46" s="1">
        <f>IFERROR(__xludf.DUMMYFUNCTION("""COMPUTED_VALUE"""),451.73)</f>
        <v>451.73</v>
      </c>
      <c r="J46" s="2">
        <f>IFERROR(__xludf.DUMMYFUNCTION("""COMPUTED_VALUE"""),45604.66666666667)</f>
        <v>45604.66667</v>
      </c>
      <c r="K46" s="1">
        <f>IFERROR(__xludf.DUMMYFUNCTION("""COMPUTED_VALUE"""),469.68)</f>
        <v>469.68</v>
      </c>
      <c r="M46" s="2">
        <f>IFERROR(__xludf.DUMMYFUNCTION("""COMPUTED_VALUE"""),45604.66666666667)</f>
        <v>45604.66667</v>
      </c>
      <c r="N46" s="1">
        <f>IFERROR(__xludf.DUMMYFUNCTION("""COMPUTED_VALUE"""),8159525.0)</f>
        <v>8159525</v>
      </c>
    </row>
    <row r="47">
      <c r="A47" s="2">
        <f>IFERROR(__xludf.DUMMYFUNCTION("""COMPUTED_VALUE"""),45611.66666666667)</f>
        <v>45611.66667</v>
      </c>
      <c r="B47" s="1">
        <f>IFERROR(__xludf.DUMMYFUNCTION("""COMPUTED_VALUE"""),470.65)</f>
        <v>470.65</v>
      </c>
      <c r="D47" s="2">
        <f>IFERROR(__xludf.DUMMYFUNCTION("""COMPUTED_VALUE"""),45611.66666666667)</f>
        <v>45611.66667</v>
      </c>
      <c r="E47" s="1">
        <f>IFERROR(__xludf.DUMMYFUNCTION("""COMPUTED_VALUE"""),475.49)</f>
        <v>475.49</v>
      </c>
      <c r="G47" s="2">
        <f>IFERROR(__xludf.DUMMYFUNCTION("""COMPUTED_VALUE"""),45611.66666666667)</f>
        <v>45611.66667</v>
      </c>
      <c r="H47" s="1">
        <f>IFERROR(__xludf.DUMMYFUNCTION("""COMPUTED_VALUE"""),448.07)</f>
        <v>448.07</v>
      </c>
      <c r="J47" s="2">
        <f>IFERROR(__xludf.DUMMYFUNCTION("""COMPUTED_VALUE"""),45611.66666666667)</f>
        <v>45611.66667</v>
      </c>
      <c r="K47" s="1">
        <f>IFERROR(__xludf.DUMMYFUNCTION("""COMPUTED_VALUE"""),452.52)</f>
        <v>452.52</v>
      </c>
      <c r="M47" s="2">
        <f>IFERROR(__xludf.DUMMYFUNCTION("""COMPUTED_VALUE"""),45611.66666666667)</f>
        <v>45611.66667</v>
      </c>
      <c r="N47" s="1">
        <f>IFERROR(__xludf.DUMMYFUNCTION("""COMPUTED_VALUE"""),7414471.0)</f>
        <v>7414471</v>
      </c>
    </row>
    <row r="48">
      <c r="A48" s="2">
        <f>IFERROR(__xludf.DUMMYFUNCTION("""COMPUTED_VALUE"""),45618.66666666667)</f>
        <v>45618.66667</v>
      </c>
      <c r="B48" s="1">
        <f>IFERROR(__xludf.DUMMYFUNCTION("""COMPUTED_VALUE"""),452.62)</f>
        <v>452.62</v>
      </c>
      <c r="D48" s="2">
        <f>IFERROR(__xludf.DUMMYFUNCTION("""COMPUTED_VALUE"""),45618.66666666667)</f>
        <v>45618.66667</v>
      </c>
      <c r="E48" s="1">
        <f>IFERROR(__xludf.DUMMYFUNCTION("""COMPUTED_VALUE"""),467.11)</f>
        <v>467.11</v>
      </c>
      <c r="G48" s="2">
        <f>IFERROR(__xludf.DUMMYFUNCTION("""COMPUTED_VALUE"""),45618.66666666667)</f>
        <v>45618.66667</v>
      </c>
      <c r="H48" s="1">
        <f>IFERROR(__xludf.DUMMYFUNCTION("""COMPUTED_VALUE"""),445.23)</f>
        <v>445.23</v>
      </c>
      <c r="J48" s="2">
        <f>IFERROR(__xludf.DUMMYFUNCTION("""COMPUTED_VALUE"""),45618.66666666667)</f>
        <v>45618.66667</v>
      </c>
      <c r="K48" s="1">
        <f>IFERROR(__xludf.DUMMYFUNCTION("""COMPUTED_VALUE"""),462.01)</f>
        <v>462.01</v>
      </c>
      <c r="M48" s="2">
        <f>IFERROR(__xludf.DUMMYFUNCTION("""COMPUTED_VALUE"""),45618.66666666667)</f>
        <v>45618.66667</v>
      </c>
      <c r="N48" s="1">
        <f>IFERROR(__xludf.DUMMYFUNCTION("""COMPUTED_VALUE"""),6567494.0)</f>
        <v>6567494</v>
      </c>
    </row>
    <row r="49">
      <c r="A49" s="2">
        <f>IFERROR(__xludf.DUMMYFUNCTION("""COMPUTED_VALUE"""),45625.54166666667)</f>
        <v>45625.54167</v>
      </c>
      <c r="B49" s="1">
        <f>IFERROR(__xludf.DUMMYFUNCTION("""COMPUTED_VALUE"""),468.49)</f>
        <v>468.49</v>
      </c>
      <c r="D49" s="2">
        <f>IFERROR(__xludf.DUMMYFUNCTION("""COMPUTED_VALUE"""),45625.54166666667)</f>
        <v>45625.54167</v>
      </c>
      <c r="E49" s="1">
        <f>IFERROR(__xludf.DUMMYFUNCTION("""COMPUTED_VALUE"""),496.77)</f>
        <v>496.77</v>
      </c>
      <c r="G49" s="2">
        <f>IFERROR(__xludf.DUMMYFUNCTION("""COMPUTED_VALUE"""),45625.54166666667)</f>
        <v>45625.54167</v>
      </c>
      <c r="H49" s="1">
        <f>IFERROR(__xludf.DUMMYFUNCTION("""COMPUTED_VALUE"""),466.65)</f>
        <v>466.65</v>
      </c>
      <c r="J49" s="2">
        <f>IFERROR(__xludf.DUMMYFUNCTION("""COMPUTED_VALUE"""),45625.54166666667)</f>
        <v>45625.54167</v>
      </c>
      <c r="K49" s="1">
        <f>IFERROR(__xludf.DUMMYFUNCTION("""COMPUTED_VALUE"""),468.78)</f>
        <v>468.78</v>
      </c>
      <c r="M49" s="2">
        <f>IFERROR(__xludf.DUMMYFUNCTION("""COMPUTED_VALUE"""),45625.54166666667)</f>
        <v>45625.54167</v>
      </c>
      <c r="N49" s="1">
        <f>IFERROR(__xludf.DUMMYFUNCTION("""COMPUTED_VALUE"""),7192413.0)</f>
        <v>7192413</v>
      </c>
    </row>
    <row r="50">
      <c r="A50" s="2">
        <f>IFERROR(__xludf.DUMMYFUNCTION("""COMPUTED_VALUE"""),45632.66666666667)</f>
        <v>45632.66667</v>
      </c>
      <c r="B50" s="1">
        <f>IFERROR(__xludf.DUMMYFUNCTION("""COMPUTED_VALUE"""),469.07)</f>
        <v>469.07</v>
      </c>
      <c r="D50" s="2">
        <f>IFERROR(__xludf.DUMMYFUNCTION("""COMPUTED_VALUE"""),45632.66666666667)</f>
        <v>45632.66667</v>
      </c>
      <c r="E50" s="1">
        <f>IFERROR(__xludf.DUMMYFUNCTION("""COMPUTED_VALUE"""),470.56)</f>
        <v>470.56</v>
      </c>
      <c r="G50" s="2">
        <f>IFERROR(__xludf.DUMMYFUNCTION("""COMPUTED_VALUE"""),45632.66666666667)</f>
        <v>45632.66667</v>
      </c>
      <c r="H50" s="1">
        <f>IFERROR(__xludf.DUMMYFUNCTION("""COMPUTED_VALUE"""),454.65)</f>
        <v>454.65</v>
      </c>
      <c r="J50" s="2">
        <f>IFERROR(__xludf.DUMMYFUNCTION("""COMPUTED_VALUE"""),45632.66666666667)</f>
        <v>45632.66667</v>
      </c>
      <c r="K50" s="1">
        <f>IFERROR(__xludf.DUMMYFUNCTION("""COMPUTED_VALUE"""),455.03)</f>
        <v>455.03</v>
      </c>
      <c r="M50" s="2">
        <f>IFERROR(__xludf.DUMMYFUNCTION("""COMPUTED_VALUE"""),45632.66666666667)</f>
        <v>45632.66667</v>
      </c>
      <c r="N50" s="1">
        <f>IFERROR(__xludf.DUMMYFUNCTION("""COMPUTED_VALUE"""),8281686.0)</f>
        <v>8281686</v>
      </c>
    </row>
    <row r="51">
      <c r="A51" s="2">
        <f>IFERROR(__xludf.DUMMYFUNCTION("""COMPUTED_VALUE"""),45639.66666666667)</f>
        <v>45639.66667</v>
      </c>
      <c r="B51" s="1">
        <f>IFERROR(__xludf.DUMMYFUNCTION("""COMPUTED_VALUE"""),455.6)</f>
        <v>455.6</v>
      </c>
      <c r="D51" s="2">
        <f>IFERROR(__xludf.DUMMYFUNCTION("""COMPUTED_VALUE"""),45639.66666666667)</f>
        <v>45639.66667</v>
      </c>
      <c r="E51" s="1">
        <f>IFERROR(__xludf.DUMMYFUNCTION("""COMPUTED_VALUE"""),465.92)</f>
        <v>465.92</v>
      </c>
      <c r="G51" s="2">
        <f>IFERROR(__xludf.DUMMYFUNCTION("""COMPUTED_VALUE"""),45639.66666666667)</f>
        <v>45639.66667</v>
      </c>
      <c r="H51" s="1">
        <f>IFERROR(__xludf.DUMMYFUNCTION("""COMPUTED_VALUE"""),439.59)</f>
        <v>439.59</v>
      </c>
      <c r="J51" s="2">
        <f>IFERROR(__xludf.DUMMYFUNCTION("""COMPUTED_VALUE"""),45639.66666666667)</f>
        <v>45639.66667</v>
      </c>
      <c r="K51" s="1">
        <f>IFERROR(__xludf.DUMMYFUNCTION("""COMPUTED_VALUE"""),442.54)</f>
        <v>442.54</v>
      </c>
      <c r="M51" s="2">
        <f>IFERROR(__xludf.DUMMYFUNCTION("""COMPUTED_VALUE"""),45639.66666666667)</f>
        <v>45639.66667</v>
      </c>
      <c r="N51" s="1">
        <f>IFERROR(__xludf.DUMMYFUNCTION("""COMPUTED_VALUE"""),9658410.0)</f>
        <v>9658410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IFERROR(__xludf.DUMMYFUNCTION("""COMPUTED_VALUE"""),442.13)</f>
        <v>442.13</v>
      </c>
      <c r="D52" s="2">
        <f>IFERROR(__xludf.DUMMYFUNCTION("""COMPUTED_VALUE"""),45646.66666666667)</f>
        <v>45646.66667</v>
      </c>
      <c r="E52" s="1">
        <f>IFERROR(__xludf.DUMMYFUNCTION("""COMPUTED_VALUE"""),444.54)</f>
        <v>444.54</v>
      </c>
      <c r="G52" s="2">
        <f>IFERROR(__xludf.DUMMYFUNCTION("""COMPUTED_VALUE"""),45646.66666666667)</f>
        <v>45646.66667</v>
      </c>
      <c r="H52" s="1">
        <f>IFERROR(__xludf.DUMMYFUNCTION("""COMPUTED_VALUE"""),410.13)</f>
        <v>410.13</v>
      </c>
      <c r="J52" s="2">
        <f>IFERROR(__xludf.DUMMYFUNCTION("""COMPUTED_VALUE"""),45646.66666666667)</f>
        <v>45646.66667</v>
      </c>
      <c r="K52" s="1">
        <f>IFERROR(__xludf.DUMMYFUNCTION("""COMPUTED_VALUE"""),417.28)</f>
        <v>417.28</v>
      </c>
      <c r="M52" s="2">
        <f>IFERROR(__xludf.DUMMYFUNCTION("""COMPUTED_VALUE"""),45646.66666666667)</f>
        <v>45646.66667</v>
      </c>
      <c r="N52" s="1">
        <f>IFERROR(__xludf.DUMMYFUNCTION("""COMPUTED_VALUE"""),1.490079E7)</f>
        <v>14900790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IFERROR(__xludf.DUMMYFUNCTION("""COMPUTED_VALUE"""),414.81)</f>
        <v>414.81</v>
      </c>
      <c r="D53" s="2">
        <f>IFERROR(__xludf.DUMMYFUNCTION("""COMPUTED_VALUE"""),45653.66666666667)</f>
        <v>45653.66667</v>
      </c>
      <c r="E53" s="1">
        <f>IFERROR(__xludf.DUMMYFUNCTION("""COMPUTED_VALUE"""),417.48)</f>
        <v>417.48</v>
      </c>
      <c r="G53" s="2">
        <f>IFERROR(__xludf.DUMMYFUNCTION("""COMPUTED_VALUE"""),45653.66666666667)</f>
        <v>45653.66667</v>
      </c>
      <c r="H53" s="1">
        <f>IFERROR(__xludf.DUMMYFUNCTION("""COMPUTED_VALUE"""),407.24)</f>
        <v>407.24</v>
      </c>
      <c r="J53" s="2">
        <f>IFERROR(__xludf.DUMMYFUNCTION("""COMPUTED_VALUE"""),45653.66666666667)</f>
        <v>45653.66667</v>
      </c>
      <c r="K53" s="1">
        <f>IFERROR(__xludf.DUMMYFUNCTION("""COMPUTED_VALUE"""),411.08)</f>
        <v>411.08</v>
      </c>
      <c r="M53" s="2">
        <f>IFERROR(__xludf.DUMMYFUNCTION("""COMPUTED_VALUE"""),45653.66666666667)</f>
        <v>45653.66667</v>
      </c>
      <c r="N53" s="1">
        <f>IFERROR(__xludf.DUMMYFUNCTION("""COMPUTED_VALUE"""),5873051.0)</f>
        <v>5873051</v>
      </c>
    </row>
    <row r="54">
      <c r="A54" s="2">
        <f>IFERROR(__xludf.DUMMYFUNCTION("""COMPUTED_VALUE"""),45660.66666666667)</f>
        <v>45660.66667</v>
      </c>
      <c r="B54" s="1">
        <f>IFERROR(__xludf.DUMMYFUNCTION("""COMPUTED_VALUE"""),409.79)</f>
        <v>409.79</v>
      </c>
      <c r="D54" s="2">
        <f>IFERROR(__xludf.DUMMYFUNCTION("""COMPUTED_VALUE"""),45660.66666666667)</f>
        <v>45660.66667</v>
      </c>
      <c r="E54" s="1">
        <f>IFERROR(__xludf.DUMMYFUNCTION("""COMPUTED_VALUE"""),414.56)</f>
        <v>414.56</v>
      </c>
      <c r="G54" s="2">
        <f>IFERROR(__xludf.DUMMYFUNCTION("""COMPUTED_VALUE"""),45660.66666666667)</f>
        <v>45660.66667</v>
      </c>
      <c r="H54" s="1">
        <f>IFERROR(__xludf.DUMMYFUNCTION("""COMPUTED_VALUE"""),397.16)</f>
        <v>397.16</v>
      </c>
      <c r="J54" s="2">
        <f>IFERROR(__xludf.DUMMYFUNCTION("""COMPUTED_VALUE"""),45660.66666666667)</f>
        <v>45660.66667</v>
      </c>
      <c r="K54" s="1">
        <f>IFERROR(__xludf.DUMMYFUNCTION("""COMPUTED_VALUE"""),405.27)</f>
        <v>405.27</v>
      </c>
      <c r="M54" s="2">
        <f>IFERROR(__xludf.DUMMYFUNCTION("""COMPUTED_VALUE"""),45660.66666666667)</f>
        <v>45660.66667</v>
      </c>
      <c r="N54" s="1">
        <f>IFERROR(__xludf.DUMMYFUNCTION("""COMPUTED_VALUE"""),7148412.0)</f>
        <v>7148412</v>
      </c>
    </row>
    <row r="55">
      <c r="A55" s="2">
        <f>IFERROR(__xludf.DUMMYFUNCTION("""COMPUTED_VALUE"""),45667.66666666667)</f>
        <v>45667.66667</v>
      </c>
      <c r="B55" s="1">
        <f>IFERROR(__xludf.DUMMYFUNCTION("""COMPUTED_VALUE"""),406.72)</f>
        <v>406.72</v>
      </c>
      <c r="D55" s="2">
        <f>IFERROR(__xludf.DUMMYFUNCTION("""COMPUTED_VALUE"""),45667.66666666667)</f>
        <v>45667.66667</v>
      </c>
      <c r="E55" s="1">
        <f>IFERROR(__xludf.DUMMYFUNCTION("""COMPUTED_VALUE"""),413.68)</f>
        <v>413.68</v>
      </c>
      <c r="G55" s="2">
        <f>IFERROR(__xludf.DUMMYFUNCTION("""COMPUTED_VALUE"""),45667.66666666667)</f>
        <v>45667.66667</v>
      </c>
      <c r="H55" s="1">
        <f>IFERROR(__xludf.DUMMYFUNCTION("""COMPUTED_VALUE"""),387.22)</f>
        <v>387.22</v>
      </c>
      <c r="J55" s="2">
        <f>IFERROR(__xludf.DUMMYFUNCTION("""COMPUTED_VALUE"""),45667.66666666667)</f>
        <v>45667.66667</v>
      </c>
      <c r="K55" s="1">
        <f>IFERROR(__xludf.DUMMYFUNCTION("""COMPUTED_VALUE"""),391.55)</f>
        <v>391.55</v>
      </c>
      <c r="M55" s="2">
        <f>IFERROR(__xludf.DUMMYFUNCTION("""COMPUTED_VALUE"""),45667.66666666667)</f>
        <v>45667.66667</v>
      </c>
      <c r="N55" s="1">
        <f>IFERROR(__xludf.DUMMYFUNCTION("""COMPUTED_VALUE"""),9105629.0)</f>
        <v>9105629</v>
      </c>
    </row>
    <row r="56">
      <c r="A56" s="2">
        <f>IFERROR(__xludf.DUMMYFUNCTION("""COMPUTED_VALUE"""),45674.66666666667)</f>
        <v>45674.66667</v>
      </c>
      <c r="B56" s="1">
        <f>IFERROR(__xludf.DUMMYFUNCTION("""COMPUTED_VALUE"""),390.73)</f>
        <v>390.73</v>
      </c>
      <c r="D56" s="2">
        <f>IFERROR(__xludf.DUMMYFUNCTION("""COMPUTED_VALUE"""),45674.66666666667)</f>
        <v>45674.66667</v>
      </c>
      <c r="E56" s="1">
        <f>IFERROR(__xludf.DUMMYFUNCTION("""COMPUTED_VALUE"""),422.96)</f>
        <v>422.96</v>
      </c>
      <c r="G56" s="2">
        <f>IFERROR(__xludf.DUMMYFUNCTION("""COMPUTED_VALUE"""),45674.66666666667)</f>
        <v>45674.66667</v>
      </c>
      <c r="H56" s="1">
        <f>IFERROR(__xludf.DUMMYFUNCTION("""COMPUTED_VALUE"""),389.94)</f>
        <v>389.94</v>
      </c>
      <c r="J56" s="2">
        <f>IFERROR(__xludf.DUMMYFUNCTION("""COMPUTED_VALUE"""),45674.66666666667)</f>
        <v>45674.66667</v>
      </c>
      <c r="K56" s="1">
        <f>IFERROR(__xludf.DUMMYFUNCTION("""COMPUTED_VALUE"""),416.64)</f>
        <v>416.64</v>
      </c>
      <c r="M56" s="2">
        <f>IFERROR(__xludf.DUMMYFUNCTION("""COMPUTED_VALUE"""),45674.66666666667)</f>
        <v>45674.66667</v>
      </c>
      <c r="N56" s="1">
        <f>IFERROR(__xludf.DUMMYFUNCTION("""COMPUTED_VALUE"""),1.0780507E7)</f>
        <v>10780507</v>
      </c>
    </row>
    <row r="57">
      <c r="A57" s="2">
        <f>IFERROR(__xludf.DUMMYFUNCTION("""COMPUTED_VALUE"""),45681.66666666667)</f>
        <v>45681.66667</v>
      </c>
      <c r="B57" s="1">
        <f>IFERROR(__xludf.DUMMYFUNCTION("""COMPUTED_VALUE"""),417.59)</f>
        <v>417.59</v>
      </c>
      <c r="D57" s="2">
        <f>IFERROR(__xludf.DUMMYFUNCTION("""COMPUTED_VALUE"""),45681.66666666667)</f>
        <v>45681.66667</v>
      </c>
      <c r="E57" s="1">
        <f>IFERROR(__xludf.DUMMYFUNCTION("""COMPUTED_VALUE"""),428.99)</f>
        <v>428.99</v>
      </c>
      <c r="G57" s="2">
        <f>IFERROR(__xludf.DUMMYFUNCTION("""COMPUTED_VALUE"""),45681.66666666667)</f>
        <v>45681.66667</v>
      </c>
      <c r="H57" s="1">
        <f>IFERROR(__xludf.DUMMYFUNCTION("""COMPUTED_VALUE"""),417.59)</f>
        <v>417.59</v>
      </c>
      <c r="J57" s="2">
        <f>IFERROR(__xludf.DUMMYFUNCTION("""COMPUTED_VALUE"""),45681.66666666667)</f>
        <v>45681.66667</v>
      </c>
      <c r="K57" s="1">
        <f>IFERROR(__xludf.DUMMYFUNCTION("""COMPUTED_VALUE"""),418.56)</f>
        <v>418.56</v>
      </c>
      <c r="M57" s="2">
        <f>IFERROR(__xludf.DUMMYFUNCTION("""COMPUTED_VALUE"""),45681.66666666667)</f>
        <v>45681.66667</v>
      </c>
      <c r="N57" s="1">
        <f>IFERROR(__xludf.DUMMYFUNCTION("""COMPUTED_VALUE"""),1.0135682E7)</f>
        <v>10135682</v>
      </c>
    </row>
    <row r="58">
      <c r="A58" s="2">
        <f>IFERROR(__xludf.DUMMYFUNCTION("""COMPUTED_VALUE"""),45688.66666666667)</f>
        <v>45688.66667</v>
      </c>
      <c r="B58" s="1">
        <f>IFERROR(__xludf.DUMMYFUNCTION("""COMPUTED_VALUE"""),417.87)</f>
        <v>417.87</v>
      </c>
      <c r="D58" s="2">
        <f>IFERROR(__xludf.DUMMYFUNCTION("""COMPUTED_VALUE"""),45688.66666666667)</f>
        <v>45688.66667</v>
      </c>
      <c r="E58" s="1">
        <f>IFERROR(__xludf.DUMMYFUNCTION("""COMPUTED_VALUE"""),429.99)</f>
        <v>429.99</v>
      </c>
      <c r="G58" s="2">
        <f>IFERROR(__xludf.DUMMYFUNCTION("""COMPUTED_VALUE"""),45688.66666666667)</f>
        <v>45688.66667</v>
      </c>
      <c r="H58" s="1">
        <f>IFERROR(__xludf.DUMMYFUNCTION("""COMPUTED_VALUE"""),403.41)</f>
        <v>403.41</v>
      </c>
      <c r="J58" s="2">
        <f>IFERROR(__xludf.DUMMYFUNCTION("""COMPUTED_VALUE"""),45688.66666666667)</f>
        <v>45688.66667</v>
      </c>
      <c r="K58" s="1">
        <f>IFERROR(__xludf.DUMMYFUNCTION("""COMPUTED_VALUE"""),403.79)</f>
        <v>403.79</v>
      </c>
      <c r="M58" s="2">
        <f>IFERROR(__xludf.DUMMYFUNCTION("""COMPUTED_VALUE"""),45688.66666666667)</f>
        <v>45688.66667</v>
      </c>
      <c r="N58" s="1">
        <f>IFERROR(__xludf.DUMMYFUNCTION("""COMPUTED_VALUE"""),2.3436487E7)</f>
        <v>23436487</v>
      </c>
    </row>
    <row r="59">
      <c r="A59" s="2">
        <f>IFERROR(__xludf.DUMMYFUNCTION("""COMPUTED_VALUE"""),45695.66666666667)</f>
        <v>45695.66667</v>
      </c>
      <c r="B59" s="1">
        <f>IFERROR(__xludf.DUMMYFUNCTION("""COMPUTED_VALUE"""),395.96)</f>
        <v>395.96</v>
      </c>
      <c r="D59" s="2">
        <f>IFERROR(__xludf.DUMMYFUNCTION("""COMPUTED_VALUE"""),45695.66666666667)</f>
        <v>45695.66667</v>
      </c>
      <c r="E59" s="1">
        <f>IFERROR(__xludf.DUMMYFUNCTION("""COMPUTED_VALUE"""),400.36)</f>
        <v>400.36</v>
      </c>
      <c r="G59" s="2">
        <f>IFERROR(__xludf.DUMMYFUNCTION("""COMPUTED_VALUE"""),45695.66666666667)</f>
        <v>45695.66667</v>
      </c>
      <c r="H59" s="1">
        <f>IFERROR(__xludf.DUMMYFUNCTION("""COMPUTED_VALUE"""),386.27)</f>
        <v>386.27</v>
      </c>
      <c r="J59" s="2">
        <f>IFERROR(__xludf.DUMMYFUNCTION("""COMPUTED_VALUE"""),45695.66666666667)</f>
        <v>45695.66667</v>
      </c>
      <c r="K59" s="1">
        <f>IFERROR(__xludf.DUMMYFUNCTION("""COMPUTED_VALUE"""),388.37)</f>
        <v>388.37</v>
      </c>
      <c r="M59" s="2">
        <f>IFERROR(__xludf.DUMMYFUNCTION("""COMPUTED_VALUE"""),45695.66666666667)</f>
        <v>45695.66667</v>
      </c>
      <c r="N59" s="1">
        <f>IFERROR(__xludf.DUMMYFUNCTION("""COMPUTED_VALUE"""),1.8354674E7)</f>
        <v>18354674</v>
      </c>
    </row>
    <row r="60">
      <c r="A60" s="2">
        <f>IFERROR(__xludf.DUMMYFUNCTION("""COMPUTED_VALUE"""),45702.66666666667)</f>
        <v>45702.66667</v>
      </c>
      <c r="B60" s="1">
        <f>IFERROR(__xludf.DUMMYFUNCTION("""COMPUTED_VALUE"""),391.49)</f>
        <v>391.49</v>
      </c>
      <c r="D60" s="2">
        <f>IFERROR(__xludf.DUMMYFUNCTION("""COMPUTED_VALUE"""),45702.66666666667)</f>
        <v>45702.66667</v>
      </c>
      <c r="E60" s="1">
        <f>IFERROR(__xludf.DUMMYFUNCTION("""COMPUTED_VALUE"""),403.58)</f>
        <v>403.58</v>
      </c>
      <c r="G60" s="2">
        <f>IFERROR(__xludf.DUMMYFUNCTION("""COMPUTED_VALUE"""),45702.66666666667)</f>
        <v>45702.66667</v>
      </c>
      <c r="H60" s="1">
        <f>IFERROR(__xludf.DUMMYFUNCTION("""COMPUTED_VALUE"""),382.99)</f>
        <v>382.99</v>
      </c>
      <c r="J60" s="2">
        <f>IFERROR(__xludf.DUMMYFUNCTION("""COMPUTED_VALUE"""),45702.66666666667)</f>
        <v>45702.66667</v>
      </c>
      <c r="K60" s="1">
        <f>IFERROR(__xludf.DUMMYFUNCTION("""COMPUTED_VALUE"""),398.58)</f>
        <v>398.58</v>
      </c>
      <c r="M60" s="2">
        <f>IFERROR(__xludf.DUMMYFUNCTION("""COMPUTED_VALUE"""),45702.66666666667)</f>
        <v>45702.66667</v>
      </c>
      <c r="N60" s="1">
        <f>IFERROR(__xludf.DUMMYFUNCTION("""COMPUTED_VALUE"""),9867752.0)</f>
        <v>9867752</v>
      </c>
    </row>
    <row r="61">
      <c r="A61" s="2">
        <f>IFERROR(__xludf.DUMMYFUNCTION("""COMPUTED_VALUE"""),45709.66666666667)</f>
        <v>45709.66667</v>
      </c>
      <c r="B61" s="1">
        <f>IFERROR(__xludf.DUMMYFUNCTION("""COMPUTED_VALUE"""),398.71)</f>
        <v>398.71</v>
      </c>
      <c r="D61" s="2">
        <f>IFERROR(__xludf.DUMMYFUNCTION("""COMPUTED_VALUE"""),45709.66666666667)</f>
        <v>45709.66667</v>
      </c>
      <c r="E61" s="1">
        <f>IFERROR(__xludf.DUMMYFUNCTION("""COMPUTED_VALUE"""),416.42)</f>
        <v>416.42</v>
      </c>
      <c r="G61" s="2">
        <f>IFERROR(__xludf.DUMMYFUNCTION("""COMPUTED_VALUE"""),45709.66666666667)</f>
        <v>45709.66667</v>
      </c>
      <c r="H61" s="1">
        <f>IFERROR(__xludf.DUMMYFUNCTION("""COMPUTED_VALUE"""),391.22)</f>
        <v>391.22</v>
      </c>
      <c r="J61" s="2">
        <f>IFERROR(__xludf.DUMMYFUNCTION("""COMPUTED_VALUE"""),45709.66666666667)</f>
        <v>45709.66667</v>
      </c>
      <c r="K61" s="1">
        <f>IFERROR(__xludf.DUMMYFUNCTION("""COMPUTED_VALUE"""),396.12)</f>
        <v>396.12</v>
      </c>
      <c r="M61" s="2">
        <f>IFERROR(__xludf.DUMMYFUNCTION("""COMPUTED_VALUE"""),45709.66666666667)</f>
        <v>45709.66667</v>
      </c>
      <c r="N61" s="1">
        <f>IFERROR(__xludf.DUMMYFUNCTION("""COMPUTED_VALUE"""),1.2760522E7)</f>
        <v>12760522</v>
      </c>
    </row>
    <row r="62">
      <c r="A62" s="2">
        <f>IFERROR(__xludf.DUMMYFUNCTION("""COMPUTED_VALUE"""),45716.66666666667)</f>
        <v>45716.66667</v>
      </c>
      <c r="B62" s="1">
        <f>IFERROR(__xludf.DUMMYFUNCTION("""COMPUTED_VALUE"""),395.83)</f>
        <v>395.83</v>
      </c>
      <c r="D62" s="2">
        <f>IFERROR(__xludf.DUMMYFUNCTION("""COMPUTED_VALUE"""),45716.66666666667)</f>
        <v>45716.66667</v>
      </c>
      <c r="E62" s="1">
        <f>IFERROR(__xludf.DUMMYFUNCTION("""COMPUTED_VALUE"""),404.82)</f>
        <v>404.82</v>
      </c>
      <c r="G62" s="2">
        <f>IFERROR(__xludf.DUMMYFUNCTION("""COMPUTED_VALUE"""),45716.66666666667)</f>
        <v>45716.66667</v>
      </c>
      <c r="H62" s="1">
        <f>IFERROR(__xludf.DUMMYFUNCTION("""COMPUTED_VALUE"""),388.26)</f>
        <v>388.26</v>
      </c>
      <c r="J62" s="2">
        <f>IFERROR(__xludf.DUMMYFUNCTION("""COMPUTED_VALUE"""),45716.66666666667)</f>
        <v>45716.66667</v>
      </c>
      <c r="K62" s="1">
        <f>IFERROR(__xludf.DUMMYFUNCTION("""COMPUTED_VALUE"""),394.21)</f>
        <v>394.21</v>
      </c>
      <c r="M62" s="2">
        <f>IFERROR(__xludf.DUMMYFUNCTION("""COMPUTED_VALUE"""),45716.66666666667)</f>
        <v>45716.66667</v>
      </c>
      <c r="N62" s="1">
        <f>IFERROR(__xludf.DUMMYFUNCTION("""COMPUTED_VALUE"""),1.3019521E7)</f>
        <v>13019521</v>
      </c>
    </row>
    <row r="63">
      <c r="A63" s="2">
        <f>IFERROR(__xludf.DUMMYFUNCTION("""COMPUTED_VALUE"""),45723.66666666667)</f>
        <v>45723.66667</v>
      </c>
      <c r="B63" s="1">
        <f>IFERROR(__xludf.DUMMYFUNCTION("""COMPUTED_VALUE"""),394.94)</f>
        <v>394.94</v>
      </c>
      <c r="D63" s="2">
        <f>IFERROR(__xludf.DUMMYFUNCTION("""COMPUTED_VALUE"""),45723.66666666667)</f>
        <v>45723.66667</v>
      </c>
      <c r="E63" s="1">
        <f>IFERROR(__xludf.DUMMYFUNCTION("""COMPUTED_VALUE"""),409.53)</f>
        <v>409.53</v>
      </c>
      <c r="G63" s="2">
        <f>IFERROR(__xludf.DUMMYFUNCTION("""COMPUTED_VALUE"""),45723.66666666667)</f>
        <v>45723.66667</v>
      </c>
      <c r="H63" s="1">
        <f>IFERROR(__xludf.DUMMYFUNCTION("""COMPUTED_VALUE"""),375.76)</f>
        <v>375.76</v>
      </c>
      <c r="J63" s="2">
        <f>IFERROR(__xludf.DUMMYFUNCTION("""COMPUTED_VALUE"""),45723.66666666667)</f>
        <v>45723.66667</v>
      </c>
      <c r="K63" s="1">
        <f>IFERROR(__xludf.DUMMYFUNCTION("""COMPUTED_VALUE"""),407.91)</f>
        <v>407.91</v>
      </c>
      <c r="M63" s="2">
        <f>IFERROR(__xludf.DUMMYFUNCTION("""COMPUTED_VALUE"""),45723.66666666667)</f>
        <v>45723.66667</v>
      </c>
      <c r="N63" s="1">
        <f>IFERROR(__xludf.DUMMYFUNCTION("""COMPUTED_VALUE"""),1.877323E7)</f>
        <v>18773230</v>
      </c>
    </row>
    <row r="64">
      <c r="A64" s="2">
        <f>IFERROR(__xludf.DUMMYFUNCTION("""COMPUTED_VALUE"""),45730.66666666667)</f>
        <v>45730.66667</v>
      </c>
      <c r="B64" s="1">
        <f>IFERROR(__xludf.DUMMYFUNCTION("""COMPUTED_VALUE"""),407.43)</f>
        <v>407.43</v>
      </c>
      <c r="D64" s="2">
        <f>IFERROR(__xludf.DUMMYFUNCTION("""COMPUTED_VALUE"""),45730.66666666667)</f>
        <v>45730.66667</v>
      </c>
      <c r="E64" s="1">
        <f>IFERROR(__xludf.DUMMYFUNCTION("""COMPUTED_VALUE"""),417.23)</f>
        <v>417.23</v>
      </c>
      <c r="G64" s="2">
        <f>IFERROR(__xludf.DUMMYFUNCTION("""COMPUTED_VALUE"""),45730.66666666667)</f>
        <v>45730.66667</v>
      </c>
      <c r="H64" s="1">
        <f>IFERROR(__xludf.DUMMYFUNCTION("""COMPUTED_VALUE"""),364.7)</f>
        <v>364.7</v>
      </c>
      <c r="J64" s="2">
        <f>IFERROR(__xludf.DUMMYFUNCTION("""COMPUTED_VALUE"""),45730.66666666667)</f>
        <v>45730.66667</v>
      </c>
      <c r="K64" s="1">
        <f>IFERROR(__xludf.DUMMYFUNCTION("""COMPUTED_VALUE"""),372.14)</f>
        <v>372.14</v>
      </c>
      <c r="M64" s="2">
        <f>IFERROR(__xludf.DUMMYFUNCTION("""COMPUTED_VALUE"""),45730.66666666667)</f>
        <v>45730.66667</v>
      </c>
      <c r="N64" s="1">
        <f>IFERROR(__xludf.DUMMYFUNCTION("""COMPUTED_VALUE"""),1.5912049E7)</f>
        <v>15912049</v>
      </c>
    </row>
    <row r="65">
      <c r="A65" s="2">
        <f>IFERROR(__xludf.DUMMYFUNCTION("""COMPUTED_VALUE"""),45737.66666666667)</f>
        <v>45737.66667</v>
      </c>
      <c r="B65" s="1">
        <f>IFERROR(__xludf.DUMMYFUNCTION("""COMPUTED_VALUE"""),371.17)</f>
        <v>371.17</v>
      </c>
      <c r="D65" s="2">
        <f>IFERROR(__xludf.DUMMYFUNCTION("""COMPUTED_VALUE"""),45737.66666666667)</f>
        <v>45737.66667</v>
      </c>
      <c r="E65" s="1">
        <f>IFERROR(__xludf.DUMMYFUNCTION("""COMPUTED_VALUE"""),378.28)</f>
        <v>378.28</v>
      </c>
      <c r="G65" s="2">
        <f>IFERROR(__xludf.DUMMYFUNCTION("""COMPUTED_VALUE"""),45737.66666666667)</f>
        <v>45737.66667</v>
      </c>
      <c r="H65" s="1">
        <f>IFERROR(__xludf.DUMMYFUNCTION("""COMPUTED_VALUE"""),360.46)</f>
        <v>360.46</v>
      </c>
      <c r="J65" s="2">
        <f>IFERROR(__xludf.DUMMYFUNCTION("""COMPUTED_VALUE"""),45737.66666666667)</f>
        <v>45737.66667</v>
      </c>
      <c r="K65" s="1">
        <f>IFERROR(__xludf.DUMMYFUNCTION("""COMPUTED_VALUE"""),364.93)</f>
        <v>364.93</v>
      </c>
      <c r="M65" s="2">
        <f>IFERROR(__xludf.DUMMYFUNCTION("""COMPUTED_VALUE"""),45737.66666666667)</f>
        <v>45737.66667</v>
      </c>
      <c r="N65" s="1">
        <f>IFERROR(__xludf.DUMMYFUNCTION("""COMPUTED_VALUE"""),1.4264869E7)</f>
        <v>14264869</v>
      </c>
    </row>
    <row r="66">
      <c r="A66" s="2">
        <f>IFERROR(__xludf.DUMMYFUNCTION("""COMPUTED_VALUE"""),45744.66666666667)</f>
        <v>45744.66667</v>
      </c>
      <c r="B66" s="1">
        <f>IFERROR(__xludf.DUMMYFUNCTION("""COMPUTED_VALUE"""),365.58)</f>
        <v>365.58</v>
      </c>
      <c r="D66" s="2">
        <f>IFERROR(__xludf.DUMMYFUNCTION("""COMPUTED_VALUE"""),45744.66666666667)</f>
        <v>45744.66667</v>
      </c>
      <c r="E66" s="1">
        <f>IFERROR(__xludf.DUMMYFUNCTION("""COMPUTED_VALUE"""),374.38)</f>
        <v>374.38</v>
      </c>
      <c r="G66" s="2">
        <f>IFERROR(__xludf.DUMMYFUNCTION("""COMPUTED_VALUE"""),45744.66666666667)</f>
        <v>45744.66667</v>
      </c>
      <c r="H66" s="1">
        <f>IFERROR(__xludf.DUMMYFUNCTION("""COMPUTED_VALUE"""),355.79)</f>
        <v>355.79</v>
      </c>
      <c r="J66" s="2">
        <f>IFERROR(__xludf.DUMMYFUNCTION("""COMPUTED_VALUE"""),45744.66666666667)</f>
        <v>45744.66667</v>
      </c>
      <c r="K66" s="1">
        <f>IFERROR(__xludf.DUMMYFUNCTION("""COMPUTED_VALUE"""),356.11)</f>
        <v>356.11</v>
      </c>
      <c r="M66" s="2">
        <f>IFERROR(__xludf.DUMMYFUNCTION("""COMPUTED_VALUE"""),45744.66666666667)</f>
        <v>45744.66667</v>
      </c>
      <c r="N66" s="1">
        <f>IFERROR(__xludf.DUMMYFUNCTION("""COMPUTED_VALUE"""),1.1021149E7)</f>
        <v>11021149</v>
      </c>
    </row>
    <row r="67">
      <c r="A67" s="2">
        <f>IFERROR(__xludf.DUMMYFUNCTION("""COMPUTED_VALUE"""),45751.66666666667)</f>
        <v>45751.66667</v>
      </c>
      <c r="B67" s="1">
        <f>IFERROR(__xludf.DUMMYFUNCTION("""COMPUTED_VALUE"""),353.12)</f>
        <v>353.12</v>
      </c>
      <c r="D67" s="2">
        <f>IFERROR(__xludf.DUMMYFUNCTION("""COMPUTED_VALUE"""),45751.66666666667)</f>
        <v>45751.66667</v>
      </c>
      <c r="E67" s="1">
        <f>IFERROR(__xludf.DUMMYFUNCTION("""COMPUTED_VALUE"""),369.39)</f>
        <v>369.39</v>
      </c>
      <c r="G67" s="2">
        <f>IFERROR(__xludf.DUMMYFUNCTION("""COMPUTED_VALUE"""),45751.66666666667)</f>
        <v>45751.66667</v>
      </c>
      <c r="H67" s="1">
        <f>IFERROR(__xludf.DUMMYFUNCTION("""COMPUTED_VALUE"""),323.41)</f>
        <v>323.41</v>
      </c>
      <c r="J67" s="2">
        <f>IFERROR(__xludf.DUMMYFUNCTION("""COMPUTED_VALUE"""),45751.66666666667)</f>
        <v>45751.66667</v>
      </c>
      <c r="K67" s="1">
        <f>IFERROR(__xludf.DUMMYFUNCTION("""COMPUTED_VALUE"""),342.23)</f>
        <v>342.23</v>
      </c>
      <c r="M67" s="2">
        <f>IFERROR(__xludf.DUMMYFUNCTION("""COMPUTED_VALUE"""),45751.66666666667)</f>
        <v>45751.66667</v>
      </c>
      <c r="N67" s="1">
        <f>IFERROR(__xludf.DUMMYFUNCTION("""COMPUTED_VALUE"""),1.993333E7)</f>
        <v>19933330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IFERROR(__xludf.DUMMYFUNCTION("""COMPUTED_VALUE"""),335.32)</f>
        <v>335.32</v>
      </c>
      <c r="D68" s="2">
        <f>IFERROR(__xludf.DUMMYFUNCTION("""COMPUTED_VALUE"""),45758.66666666667)</f>
        <v>45758.66667</v>
      </c>
      <c r="E68" s="1">
        <f>IFERROR(__xludf.DUMMYFUNCTION("""COMPUTED_VALUE"""),345.39)</f>
        <v>345.39</v>
      </c>
      <c r="G68" s="2">
        <f>IFERROR(__xludf.DUMMYFUNCTION("""COMPUTED_VALUE"""),45758.66666666667)</f>
        <v>45758.66667</v>
      </c>
      <c r="H68" s="1">
        <f>IFERROR(__xludf.DUMMYFUNCTION("""COMPUTED_VALUE"""),305.34)</f>
        <v>305.34</v>
      </c>
      <c r="J68" s="2">
        <f>IFERROR(__xludf.DUMMYFUNCTION("""COMPUTED_VALUE"""),45758.66666666667)</f>
        <v>45758.66667</v>
      </c>
      <c r="K68" s="1">
        <f>IFERROR(__xludf.DUMMYFUNCTION("""COMPUTED_VALUE"""),333.48)</f>
        <v>333.48</v>
      </c>
      <c r="M68" s="2">
        <f>IFERROR(__xludf.DUMMYFUNCTION("""COMPUTED_VALUE"""),45758.66666666667)</f>
        <v>45758.66667</v>
      </c>
      <c r="N68" s="1">
        <f>IFERROR(__xludf.DUMMYFUNCTION("""COMPUTED_VALUE"""),2.6618625E7)</f>
        <v>26618625</v>
      </c>
    </row>
    <row r="69">
      <c r="A69" s="2">
        <f>IFERROR(__xludf.DUMMYFUNCTION("""COMPUTED_VALUE"""),45764.66666666667)</f>
        <v>45764.66667</v>
      </c>
      <c r="B69" s="1">
        <f>IFERROR(__xludf.DUMMYFUNCTION("""COMPUTED_VALUE"""),336.32)</f>
        <v>336.32</v>
      </c>
      <c r="D69" s="2">
        <f>IFERROR(__xludf.DUMMYFUNCTION("""COMPUTED_VALUE"""),45764.66666666667)</f>
        <v>45764.66667</v>
      </c>
      <c r="E69" s="1">
        <f>IFERROR(__xludf.DUMMYFUNCTION("""COMPUTED_VALUE"""),338.01)</f>
        <v>338.01</v>
      </c>
      <c r="G69" s="2">
        <f>IFERROR(__xludf.DUMMYFUNCTION("""COMPUTED_VALUE"""),45764.66666666667)</f>
        <v>45764.66667</v>
      </c>
      <c r="H69" s="1">
        <f>IFERROR(__xludf.DUMMYFUNCTION("""COMPUTED_VALUE"""),318.63)</f>
        <v>318.63</v>
      </c>
      <c r="J69" s="2">
        <f>IFERROR(__xludf.DUMMYFUNCTION("""COMPUTED_VALUE"""),45764.66666666667)</f>
        <v>45764.66667</v>
      </c>
      <c r="K69" s="1">
        <f>IFERROR(__xludf.DUMMYFUNCTION("""COMPUTED_VALUE"""),327.93)</f>
        <v>327.93</v>
      </c>
      <c r="M69" s="2">
        <f>IFERROR(__xludf.DUMMYFUNCTION("""COMPUTED_VALUE"""),45764.66666666667)</f>
        <v>45764.66667</v>
      </c>
      <c r="N69" s="1">
        <f>IFERROR(__xludf.DUMMYFUNCTION("""COMPUTED_VALUE"""),1.3871921E7)</f>
        <v>13871921</v>
      </c>
    </row>
    <row r="70">
      <c r="A70" s="2">
        <f>IFERROR(__xludf.DUMMYFUNCTION("""COMPUTED_VALUE"""),45772.66666666667)</f>
        <v>45772.66667</v>
      </c>
      <c r="B70" s="1">
        <f>IFERROR(__xludf.DUMMYFUNCTION("""COMPUTED_VALUE"""),324.56)</f>
        <v>324.56</v>
      </c>
      <c r="D70" s="2">
        <f>IFERROR(__xludf.DUMMYFUNCTION("""COMPUTED_VALUE"""),45772.66666666667)</f>
        <v>45772.66667</v>
      </c>
      <c r="E70" s="1">
        <f>IFERROR(__xludf.DUMMYFUNCTION("""COMPUTED_VALUE"""),345.32)</f>
        <v>345.32</v>
      </c>
      <c r="G70" s="2">
        <f>IFERROR(__xludf.DUMMYFUNCTION("""COMPUTED_VALUE"""),45772.66666666667)</f>
        <v>45772.66667</v>
      </c>
      <c r="H70" s="1">
        <f>IFERROR(__xludf.DUMMYFUNCTION("""COMPUTED_VALUE"""),313.93)</f>
        <v>313.93</v>
      </c>
      <c r="J70" s="2">
        <f>IFERROR(__xludf.DUMMYFUNCTION("""COMPUTED_VALUE"""),45772.66666666667)</f>
        <v>45772.66667</v>
      </c>
      <c r="K70" s="1">
        <f>IFERROR(__xludf.DUMMYFUNCTION("""COMPUTED_VALUE"""),322.01)</f>
        <v>322.01</v>
      </c>
      <c r="M70" s="2">
        <f>IFERROR(__xludf.DUMMYFUNCTION("""COMPUTED_VALUE"""),45772.66666666667)</f>
        <v>45772.66667</v>
      </c>
      <c r="N70" s="1">
        <f>IFERROR(__xludf.DUMMYFUNCTION("""COMPUTED_VALUE"""),1.8913947E7)</f>
        <v>18913947</v>
      </c>
    </row>
    <row r="71">
      <c r="A71" s="2">
        <f>IFERROR(__xludf.DUMMYFUNCTION("""COMPUTED_VALUE"""),45779.66666666667)</f>
        <v>45779.66667</v>
      </c>
      <c r="B71" s="1">
        <f>IFERROR(__xludf.DUMMYFUNCTION("""COMPUTED_VALUE"""),322.42)</f>
        <v>322.42</v>
      </c>
      <c r="D71" s="2">
        <f>IFERROR(__xludf.DUMMYFUNCTION("""COMPUTED_VALUE"""),45779.66666666667)</f>
        <v>45779.66667</v>
      </c>
      <c r="E71" s="1">
        <f>IFERROR(__xludf.DUMMYFUNCTION("""COMPUTED_VALUE"""),335.04)</f>
        <v>335.04</v>
      </c>
      <c r="G71" s="2">
        <f>IFERROR(__xludf.DUMMYFUNCTION("""COMPUTED_VALUE"""),45779.66666666667)</f>
        <v>45779.66667</v>
      </c>
      <c r="H71" s="1">
        <f>IFERROR(__xludf.DUMMYFUNCTION("""COMPUTED_VALUE"""),312.52)</f>
        <v>312.52</v>
      </c>
      <c r="J71" s="2">
        <f>IFERROR(__xludf.DUMMYFUNCTION("""COMPUTED_VALUE"""),45779.66666666667)</f>
        <v>45779.66667</v>
      </c>
      <c r="K71" s="1">
        <f>IFERROR(__xludf.DUMMYFUNCTION("""COMPUTED_VALUE"""),334.7)</f>
        <v>334.7</v>
      </c>
      <c r="M71" s="2">
        <f>IFERROR(__xludf.DUMMYFUNCTION("""COMPUTED_VALUE"""),45779.66666666667)</f>
        <v>45779.66667</v>
      </c>
      <c r="N71" s="1">
        <f>IFERROR(__xludf.DUMMYFUNCTION("""COMPUTED_VALUE"""),1.995403E7)</f>
        <v>19954030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IFERROR(__xludf.DUMMYFUNCTION("""COMPUTED_VALUE"""),334.49)</f>
        <v>334.49</v>
      </c>
      <c r="D72" s="2">
        <f>IFERROR(__xludf.DUMMYFUNCTION("""COMPUTED_VALUE"""),45786.66666666667)</f>
        <v>45786.66667</v>
      </c>
      <c r="E72" s="1">
        <f>IFERROR(__xludf.DUMMYFUNCTION("""COMPUTED_VALUE"""),336.35)</f>
        <v>336.35</v>
      </c>
      <c r="G72" s="2">
        <f>IFERROR(__xludf.DUMMYFUNCTION("""COMPUTED_VALUE"""),45786.66666666667)</f>
        <v>45786.66667</v>
      </c>
      <c r="H72" s="1">
        <f>IFERROR(__xludf.DUMMYFUNCTION("""COMPUTED_VALUE"""),321.11)</f>
        <v>321.11</v>
      </c>
      <c r="J72" s="2">
        <f>IFERROR(__xludf.DUMMYFUNCTION("""COMPUTED_VALUE"""),45786.66666666667)</f>
        <v>45786.66667</v>
      </c>
      <c r="K72" s="1">
        <f>IFERROR(__xludf.DUMMYFUNCTION("""COMPUTED_VALUE"""),333.54)</f>
        <v>333.54</v>
      </c>
      <c r="M72" s="2">
        <f>IFERROR(__xludf.DUMMYFUNCTION("""COMPUTED_VALUE"""),45786.66666666667)</f>
        <v>45786.66667</v>
      </c>
      <c r="N72" s="1">
        <f>IFERROR(__xludf.DUMMYFUNCTION("""COMPUTED_VALUE"""),1.3540847E7)</f>
        <v>13540847</v>
      </c>
    </row>
    <row r="73">
      <c r="A73" s="2">
        <f>IFERROR(__xludf.DUMMYFUNCTION("""COMPUTED_VALUE"""),45793.66666666667)</f>
        <v>45793.66667</v>
      </c>
      <c r="B73" s="1">
        <f>IFERROR(__xludf.DUMMYFUNCTION("""COMPUTED_VALUE"""),342.4)</f>
        <v>342.4</v>
      </c>
      <c r="D73" s="2">
        <f>IFERROR(__xludf.DUMMYFUNCTION("""COMPUTED_VALUE"""),45793.66666666667)</f>
        <v>45793.66667</v>
      </c>
      <c r="E73" s="1">
        <f>IFERROR(__xludf.DUMMYFUNCTION("""COMPUTED_VALUE"""),359.45)</f>
        <v>359.45</v>
      </c>
      <c r="G73" s="2">
        <f>IFERROR(__xludf.DUMMYFUNCTION("""COMPUTED_VALUE"""),45793.66666666667)</f>
        <v>45793.66667</v>
      </c>
      <c r="H73" s="1">
        <f>IFERROR(__xludf.DUMMYFUNCTION("""COMPUTED_VALUE"""),341.16)</f>
        <v>341.16</v>
      </c>
      <c r="J73" s="2">
        <f>IFERROR(__xludf.DUMMYFUNCTION("""COMPUTED_VALUE"""),45793.66666666667)</f>
        <v>45793.66667</v>
      </c>
      <c r="K73" s="1">
        <f>IFERROR(__xludf.DUMMYFUNCTION("""COMPUTED_VALUE"""),358.0)</f>
        <v>358</v>
      </c>
      <c r="M73" s="2">
        <f>IFERROR(__xludf.DUMMYFUNCTION("""COMPUTED_VALUE"""),45793.66666666667)</f>
        <v>45793.66667</v>
      </c>
      <c r="N73" s="1">
        <f>IFERROR(__xludf.DUMMYFUNCTION("""COMPUTED_VALUE"""),1.5685486E7)</f>
        <v>15685486</v>
      </c>
    </row>
    <row r="74">
      <c r="A74" s="2">
        <f>IFERROR(__xludf.DUMMYFUNCTION("""COMPUTED_VALUE"""),45800.66666666667)</f>
        <v>45800.66667</v>
      </c>
      <c r="B74" s="1">
        <f>IFERROR(__xludf.DUMMYFUNCTION("""COMPUTED_VALUE"""),351.24)</f>
        <v>351.24</v>
      </c>
      <c r="D74" s="2">
        <f>IFERROR(__xludf.DUMMYFUNCTION("""COMPUTED_VALUE"""),45800.66666666667)</f>
        <v>45800.66667</v>
      </c>
      <c r="E74" s="1">
        <f>IFERROR(__xludf.DUMMYFUNCTION("""COMPUTED_VALUE"""),359.56)</f>
        <v>359.56</v>
      </c>
      <c r="G74" s="2">
        <f>IFERROR(__xludf.DUMMYFUNCTION("""COMPUTED_VALUE"""),45800.66666666667)</f>
        <v>45800.66667</v>
      </c>
      <c r="H74" s="1">
        <f>IFERROR(__xludf.DUMMYFUNCTION("""COMPUTED_VALUE"""),334.02)</f>
        <v>334.02</v>
      </c>
      <c r="J74" s="2">
        <f>IFERROR(__xludf.DUMMYFUNCTION("""COMPUTED_VALUE"""),45800.66666666667)</f>
        <v>45800.66667</v>
      </c>
      <c r="K74" s="1">
        <f>IFERROR(__xludf.DUMMYFUNCTION("""COMPUTED_VALUE"""),337.94)</f>
        <v>337.94</v>
      </c>
      <c r="M74" s="2">
        <f>IFERROR(__xludf.DUMMYFUNCTION("""COMPUTED_VALUE"""),45800.66666666667)</f>
        <v>45800.66667</v>
      </c>
      <c r="N74" s="1">
        <f>IFERROR(__xludf.DUMMYFUNCTION("""COMPUTED_VALUE"""),1.5381047E7)</f>
        <v>15381047</v>
      </c>
    </row>
    <row r="75">
      <c r="A75" s="2">
        <f>IFERROR(__xludf.DUMMYFUNCTION("""COMPUTED_VALUE"""),45807.66666666667)</f>
        <v>45807.66667</v>
      </c>
      <c r="B75" s="1">
        <f>IFERROR(__xludf.DUMMYFUNCTION("""COMPUTED_VALUE"""),341.99)</f>
        <v>341.99</v>
      </c>
      <c r="D75" s="2">
        <f>IFERROR(__xludf.DUMMYFUNCTION("""COMPUTED_VALUE"""),45807.66666666667)</f>
        <v>45807.66667</v>
      </c>
      <c r="E75" s="1">
        <f>IFERROR(__xludf.DUMMYFUNCTION("""COMPUTED_VALUE"""),345.4)</f>
        <v>345.4</v>
      </c>
      <c r="G75" s="2">
        <f>IFERROR(__xludf.DUMMYFUNCTION("""COMPUTED_VALUE"""),45807.66666666667)</f>
        <v>45807.66667</v>
      </c>
      <c r="H75" s="1">
        <f>IFERROR(__xludf.DUMMYFUNCTION("""COMPUTED_VALUE"""),335.31)</f>
        <v>335.31</v>
      </c>
      <c r="J75" s="2">
        <f>IFERROR(__xludf.DUMMYFUNCTION("""COMPUTED_VALUE"""),45807.66666666667)</f>
        <v>45807.66667</v>
      </c>
      <c r="K75" s="1">
        <f>IFERROR(__xludf.DUMMYFUNCTION("""COMPUTED_VALUE"""),339.03)</f>
        <v>339.03</v>
      </c>
      <c r="M75" s="2">
        <f>IFERROR(__xludf.DUMMYFUNCTION("""COMPUTED_VALUE"""),45807.66666666667)</f>
        <v>45807.66667</v>
      </c>
      <c r="N75" s="1">
        <f>IFERROR(__xludf.DUMMYFUNCTION("""COMPUTED_VALUE"""),1.0944098E7)</f>
        <v>10944098</v>
      </c>
    </row>
    <row r="76">
      <c r="A76" s="2">
        <f>IFERROR(__xludf.DUMMYFUNCTION("""COMPUTED_VALUE"""),45814.66666666667)</f>
        <v>45814.66667</v>
      </c>
      <c r="B76" s="1">
        <f>IFERROR(__xludf.DUMMYFUNCTION("""COMPUTED_VALUE"""),338.58)</f>
        <v>338.58</v>
      </c>
      <c r="D76" s="2">
        <f>IFERROR(__xludf.DUMMYFUNCTION("""COMPUTED_VALUE"""),45814.66666666667)</f>
        <v>45814.66667</v>
      </c>
      <c r="E76" s="1">
        <f>IFERROR(__xludf.DUMMYFUNCTION("""COMPUTED_VALUE"""),356.39)</f>
        <v>356.39</v>
      </c>
      <c r="G76" s="2">
        <f>IFERROR(__xludf.DUMMYFUNCTION("""COMPUTED_VALUE"""),45814.66666666667)</f>
        <v>45814.66667</v>
      </c>
      <c r="H76" s="1">
        <f>IFERROR(__xludf.DUMMYFUNCTION("""COMPUTED_VALUE"""),330.74)</f>
        <v>330.74</v>
      </c>
      <c r="J76" s="2">
        <f>IFERROR(__xludf.DUMMYFUNCTION("""COMPUTED_VALUE"""),45814.66666666667)</f>
        <v>45814.66667</v>
      </c>
      <c r="K76" s="1">
        <f>IFERROR(__xludf.DUMMYFUNCTION("""COMPUTED_VALUE"""),345.77)</f>
        <v>345.77</v>
      </c>
      <c r="M76" s="2">
        <f>IFERROR(__xludf.DUMMYFUNCTION("""COMPUTED_VALUE"""),45814.66666666667)</f>
        <v>45814.66667</v>
      </c>
      <c r="N76" s="1">
        <f>IFERROR(__xludf.DUMMYFUNCTION("""COMPUTED_VALUE"""),1.7738571E7)</f>
        <v>17738571</v>
      </c>
    </row>
    <row r="77">
      <c r="A77" s="2">
        <f>IFERROR(__xludf.DUMMYFUNCTION("""COMPUTED_VALUE"""),45821.66666666667)</f>
        <v>45821.66667</v>
      </c>
      <c r="B77" s="1">
        <f>IFERROR(__xludf.DUMMYFUNCTION("""COMPUTED_VALUE"""),346.88)</f>
        <v>346.88</v>
      </c>
      <c r="D77" s="2">
        <f>IFERROR(__xludf.DUMMYFUNCTION("""COMPUTED_VALUE"""),45821.66666666667)</f>
        <v>45821.66667</v>
      </c>
      <c r="E77" s="1">
        <f>IFERROR(__xludf.DUMMYFUNCTION("""COMPUTED_VALUE"""),359.97)</f>
        <v>359.97</v>
      </c>
      <c r="G77" s="2">
        <f>IFERROR(__xludf.DUMMYFUNCTION("""COMPUTED_VALUE"""),45821.66666666667)</f>
        <v>45821.66667</v>
      </c>
      <c r="H77" s="1">
        <f>IFERROR(__xludf.DUMMYFUNCTION("""COMPUTED_VALUE"""),336.28)</f>
        <v>336.28</v>
      </c>
      <c r="J77" s="2">
        <f>IFERROR(__xludf.DUMMYFUNCTION("""COMPUTED_VALUE"""),45821.66666666667)</f>
        <v>45821.66667</v>
      </c>
      <c r="K77" s="1">
        <f>IFERROR(__xludf.DUMMYFUNCTION("""COMPUTED_VALUE"""),338.21)</f>
        <v>338.21</v>
      </c>
      <c r="M77" s="2">
        <f>IFERROR(__xludf.DUMMYFUNCTION("""COMPUTED_VALUE"""),45821.66666666667)</f>
        <v>45821.66667</v>
      </c>
      <c r="N77" s="1">
        <f>IFERROR(__xludf.DUMMYFUNCTION("""COMPUTED_VALUE"""),1.436768E7)</f>
        <v>14367680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IFERROR(__xludf.DUMMYFUNCTION("""COMPUTED_VALUE"""),342.19)</f>
        <v>342.19</v>
      </c>
      <c r="D78" s="2">
        <f>IFERROR(__xludf.DUMMYFUNCTION("""COMPUTED_VALUE"""),45828.66666666667)</f>
        <v>45828.66667</v>
      </c>
      <c r="E78" s="1">
        <f>IFERROR(__xludf.DUMMYFUNCTION("""COMPUTED_VALUE"""),344.31)</f>
        <v>344.31</v>
      </c>
      <c r="G78" s="2">
        <f>IFERROR(__xludf.DUMMYFUNCTION("""COMPUTED_VALUE"""),45828.66666666667)</f>
        <v>45828.66667</v>
      </c>
      <c r="H78" s="1">
        <f>IFERROR(__xludf.DUMMYFUNCTION("""COMPUTED_VALUE"""),331.28)</f>
        <v>331.28</v>
      </c>
      <c r="J78" s="2">
        <f>IFERROR(__xludf.DUMMYFUNCTION("""COMPUTED_VALUE"""),45828.66666666667)</f>
        <v>45828.66667</v>
      </c>
      <c r="K78" s="1">
        <f>IFERROR(__xludf.DUMMYFUNCTION("""COMPUTED_VALUE"""),336.25)</f>
        <v>336.25</v>
      </c>
      <c r="M78" s="2">
        <f>IFERROR(__xludf.DUMMYFUNCTION("""COMPUTED_VALUE"""),45828.66666666667)</f>
        <v>45828.66667</v>
      </c>
      <c r="N78" s="1">
        <f>IFERROR(__xludf.DUMMYFUNCTION("""COMPUTED_VALUE"""),1.099347E7)</f>
        <v>10993470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IFERROR(__xludf.DUMMYFUNCTION("""COMPUTED_VALUE"""),334.6)</f>
        <v>334.6</v>
      </c>
      <c r="D79" s="2">
        <f>IFERROR(__xludf.DUMMYFUNCTION("""COMPUTED_VALUE"""),45835.66666666667)</f>
        <v>45835.66667</v>
      </c>
      <c r="E79" s="1">
        <f>IFERROR(__xludf.DUMMYFUNCTION("""COMPUTED_VALUE"""),349.86)</f>
        <v>349.86</v>
      </c>
      <c r="G79" s="2">
        <f>IFERROR(__xludf.DUMMYFUNCTION("""COMPUTED_VALUE"""),45835.66666666667)</f>
        <v>45835.66667</v>
      </c>
      <c r="H79" s="1">
        <f>IFERROR(__xludf.DUMMYFUNCTION("""COMPUTED_VALUE"""),332.58)</f>
        <v>332.58</v>
      </c>
      <c r="J79" s="2">
        <f>IFERROR(__xludf.DUMMYFUNCTION("""COMPUTED_VALUE"""),45835.66666666667)</f>
        <v>45835.66667</v>
      </c>
      <c r="K79" s="1">
        <f>IFERROR(__xludf.DUMMYFUNCTION("""COMPUTED_VALUE"""),341.47)</f>
        <v>341.47</v>
      </c>
      <c r="M79" s="2">
        <f>IFERROR(__xludf.DUMMYFUNCTION("""COMPUTED_VALUE"""),45835.66666666667)</f>
        <v>45835.66667</v>
      </c>
      <c r="N79" s="1">
        <f>IFERROR(__xludf.DUMMYFUNCTION("""COMPUTED_VALUE"""),2.2171046E7)</f>
        <v>22171046</v>
      </c>
    </row>
    <row r="80">
      <c r="A80" s="2">
        <f>IFERROR(__xludf.DUMMYFUNCTION("""COMPUTED_VALUE"""),45841.54166666667)</f>
        <v>45841.54167</v>
      </c>
      <c r="B80" s="1">
        <f>IFERROR(__xludf.DUMMYFUNCTION("""COMPUTED_VALUE"""),341.59)</f>
        <v>341.59</v>
      </c>
      <c r="D80" s="2">
        <f>IFERROR(__xludf.DUMMYFUNCTION("""COMPUTED_VALUE"""),45841.54166666667)</f>
        <v>45841.54167</v>
      </c>
      <c r="E80" s="1">
        <f>IFERROR(__xludf.DUMMYFUNCTION("""COMPUTED_VALUE"""),366.37)</f>
        <v>366.37</v>
      </c>
      <c r="G80" s="2">
        <f>IFERROR(__xludf.DUMMYFUNCTION("""COMPUTED_VALUE"""),45841.54166666667)</f>
        <v>45841.54167</v>
      </c>
      <c r="H80" s="1">
        <f>IFERROR(__xludf.DUMMYFUNCTION("""COMPUTED_VALUE"""),335.44)</f>
        <v>335.44</v>
      </c>
      <c r="J80" s="2">
        <f>IFERROR(__xludf.DUMMYFUNCTION("""COMPUTED_VALUE"""),45841.54166666667)</f>
        <v>45841.54167</v>
      </c>
      <c r="K80" s="1">
        <f>IFERROR(__xludf.DUMMYFUNCTION("""COMPUTED_VALUE"""),359.57)</f>
        <v>359.57</v>
      </c>
      <c r="M80" s="2">
        <f>IFERROR(__xludf.DUMMYFUNCTION("""COMPUTED_VALUE"""),45841.54166666667)</f>
        <v>45841.54167</v>
      </c>
      <c r="N80" s="1">
        <f>IFERROR(__xludf.DUMMYFUNCTION("""COMPUTED_VALUE"""),1.3528509E7)</f>
        <v>13528509</v>
      </c>
    </row>
    <row r="81">
      <c r="A81" s="2">
        <f>IFERROR(__xludf.DUMMYFUNCTION("""COMPUTED_VALUE"""),45849.66666666667)</f>
        <v>45849.66667</v>
      </c>
      <c r="B81" s="1">
        <f>IFERROR(__xludf.DUMMYFUNCTION("""COMPUTED_VALUE"""),358.97)</f>
        <v>358.97</v>
      </c>
      <c r="D81" s="2">
        <f>IFERROR(__xludf.DUMMYFUNCTION("""COMPUTED_VALUE"""),45849.66666666667)</f>
        <v>45849.66667</v>
      </c>
      <c r="E81" s="1">
        <f>IFERROR(__xludf.DUMMYFUNCTION("""COMPUTED_VALUE"""),377.58)</f>
        <v>377.58</v>
      </c>
      <c r="G81" s="2">
        <f>IFERROR(__xludf.DUMMYFUNCTION("""COMPUTED_VALUE"""),45849.66666666667)</f>
        <v>45849.66667</v>
      </c>
      <c r="H81" s="1">
        <f>IFERROR(__xludf.DUMMYFUNCTION("""COMPUTED_VALUE"""),349.8)</f>
        <v>349.8</v>
      </c>
      <c r="J81" s="2">
        <f>IFERROR(__xludf.DUMMYFUNCTION("""COMPUTED_VALUE"""),45849.66666666667)</f>
        <v>45849.66667</v>
      </c>
      <c r="K81" s="1">
        <f>IFERROR(__xludf.DUMMYFUNCTION("""COMPUTED_VALUE"""),368.16)</f>
        <v>368.16</v>
      </c>
      <c r="M81" s="2">
        <f>IFERROR(__xludf.DUMMYFUNCTION("""COMPUTED_VALUE"""),45849.66666666667)</f>
        <v>45849.66667</v>
      </c>
      <c r="N81" s="1">
        <f>IFERROR(__xludf.DUMMYFUNCTION("""COMPUTED_VALUE"""),1.2717162E7)</f>
        <v>12717162</v>
      </c>
    </row>
    <row r="82">
      <c r="A82" s="2">
        <f>IFERROR(__xludf.DUMMYFUNCTION("""COMPUTED_VALUE"""),45856.66666666667)</f>
        <v>45856.66667</v>
      </c>
      <c r="B82" s="1">
        <f>IFERROR(__xludf.DUMMYFUNCTION("""COMPUTED_VALUE"""),366.28)</f>
        <v>366.28</v>
      </c>
      <c r="D82" s="2">
        <f>IFERROR(__xludf.DUMMYFUNCTION("""COMPUTED_VALUE"""),45856.66666666667)</f>
        <v>45856.66667</v>
      </c>
      <c r="E82" s="1">
        <f>IFERROR(__xludf.DUMMYFUNCTION("""COMPUTED_VALUE"""),367.96)</f>
        <v>367.96</v>
      </c>
      <c r="G82" s="2">
        <f>IFERROR(__xludf.DUMMYFUNCTION("""COMPUTED_VALUE"""),45856.66666666667)</f>
        <v>45856.66667</v>
      </c>
      <c r="H82" s="1">
        <f>IFERROR(__xludf.DUMMYFUNCTION("""COMPUTED_VALUE"""),344.85)</f>
        <v>344.85</v>
      </c>
      <c r="J82" s="2">
        <f>IFERROR(__xludf.DUMMYFUNCTION("""COMPUTED_VALUE"""),45856.66666666667)</f>
        <v>45856.66667</v>
      </c>
      <c r="K82" s="1">
        <f>IFERROR(__xludf.DUMMYFUNCTION("""COMPUTED_VALUE"""),357.91)</f>
        <v>357.91</v>
      </c>
      <c r="M82" s="2">
        <f>IFERROR(__xludf.DUMMYFUNCTION("""COMPUTED_VALUE"""),45856.66666666667)</f>
        <v>45856.66667</v>
      </c>
      <c r="N82" s="1">
        <f>IFERROR(__xludf.DUMMYFUNCTION("""COMPUTED_VALUE"""),1.2119054E7)</f>
        <v>12119054</v>
      </c>
    </row>
    <row r="83">
      <c r="A83" s="2">
        <f>IFERROR(__xludf.DUMMYFUNCTION("""COMPUTED_VALUE"""),45863.66666666667)</f>
        <v>45863.66667</v>
      </c>
      <c r="B83" s="1">
        <f>IFERROR(__xludf.DUMMYFUNCTION("""COMPUTED_VALUE"""),358.34)</f>
        <v>358.34</v>
      </c>
      <c r="D83" s="2">
        <f>IFERROR(__xludf.DUMMYFUNCTION("""COMPUTED_VALUE"""),45863.66666666667)</f>
        <v>45863.66667</v>
      </c>
      <c r="E83" s="1">
        <f>IFERROR(__xludf.DUMMYFUNCTION("""COMPUTED_VALUE"""),399.68)</f>
        <v>399.68</v>
      </c>
      <c r="G83" s="2">
        <f>IFERROR(__xludf.DUMMYFUNCTION("""COMPUTED_VALUE"""),45863.66666666667)</f>
        <v>45863.66667</v>
      </c>
      <c r="H83" s="1">
        <f>IFERROR(__xludf.DUMMYFUNCTION("""COMPUTED_VALUE"""),357.99)</f>
        <v>357.99</v>
      </c>
      <c r="J83" s="2">
        <f>IFERROR(__xludf.DUMMYFUNCTION("""COMPUTED_VALUE"""),45863.66666666667)</f>
        <v>45863.66667</v>
      </c>
      <c r="K83" s="1">
        <f>IFERROR(__xludf.DUMMYFUNCTION("""COMPUTED_VALUE"""),382.9)</f>
        <v>382.9</v>
      </c>
      <c r="M83" s="2">
        <f>IFERROR(__xludf.DUMMYFUNCTION("""COMPUTED_VALUE"""),45863.66666666667)</f>
        <v>45863.66667</v>
      </c>
      <c r="N83" s="1">
        <f>IFERROR(__xludf.DUMMYFUNCTION("""COMPUTED_VALUE"""),1.993012E7)</f>
        <v>19930120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IFERROR(__xludf.DUMMYFUNCTION("""COMPUTED_VALUE"""),381.53)</f>
        <v>381.53</v>
      </c>
      <c r="D84" s="2">
        <f>IFERROR(__xludf.DUMMYFUNCTION("""COMPUTED_VALUE"""),45870.66666666667)</f>
        <v>45870.66667</v>
      </c>
      <c r="E84" s="1">
        <f>IFERROR(__xludf.DUMMYFUNCTION("""COMPUTED_VALUE"""),393.54)</f>
        <v>393.54</v>
      </c>
      <c r="G84" s="2">
        <f>IFERROR(__xludf.DUMMYFUNCTION("""COMPUTED_VALUE"""),45870.66666666667)</f>
        <v>45870.66667</v>
      </c>
      <c r="H84" s="1">
        <f>IFERROR(__xludf.DUMMYFUNCTION("""COMPUTED_VALUE"""),359.1)</f>
        <v>359.1</v>
      </c>
      <c r="J84" s="2">
        <f>IFERROR(__xludf.DUMMYFUNCTION("""COMPUTED_VALUE"""),45870.66666666667)</f>
        <v>45870.66667</v>
      </c>
      <c r="K84" s="1">
        <f>IFERROR(__xludf.DUMMYFUNCTION("""COMPUTED_VALUE"""),364.32)</f>
        <v>364.32</v>
      </c>
      <c r="M84" s="2">
        <f>IFERROR(__xludf.DUMMYFUNCTION("""COMPUTED_VALUE"""),45870.66666666667)</f>
        <v>45870.66667</v>
      </c>
      <c r="N84" s="1">
        <f>IFERROR(__xludf.DUMMYFUNCTION("""COMPUTED_VALUE"""),2.2594817E7)</f>
        <v>22594817</v>
      </c>
    </row>
    <row r="85">
      <c r="A85" s="2">
        <f>IFERROR(__xludf.DUMMYFUNCTION("""COMPUTED_VALUE"""),45877.66666666667)</f>
        <v>45877.66667</v>
      </c>
      <c r="B85" s="1">
        <f>IFERROR(__xludf.DUMMYFUNCTION("""COMPUTED_VALUE"""),365.57)</f>
        <v>365.57</v>
      </c>
      <c r="D85" s="2">
        <f>IFERROR(__xludf.DUMMYFUNCTION("""COMPUTED_VALUE"""),45877.66666666667)</f>
        <v>45877.66667</v>
      </c>
      <c r="E85" s="1">
        <f>IFERROR(__xludf.DUMMYFUNCTION("""COMPUTED_VALUE"""),374.89)</f>
        <v>374.89</v>
      </c>
      <c r="G85" s="2">
        <f>IFERROR(__xludf.DUMMYFUNCTION("""COMPUTED_VALUE"""),45877.66666666667)</f>
        <v>45877.66667</v>
      </c>
      <c r="H85" s="1">
        <f>IFERROR(__xludf.DUMMYFUNCTION("""COMPUTED_VALUE"""),364.23)</f>
        <v>364.23</v>
      </c>
      <c r="J85" s="2">
        <f>IFERROR(__xludf.DUMMYFUNCTION("""COMPUTED_VALUE"""),45877.66666666667)</f>
        <v>45877.66667</v>
      </c>
      <c r="K85" s="1">
        <f>IFERROR(__xludf.DUMMYFUNCTION("""COMPUTED_VALUE"""),364.27)</f>
        <v>364.27</v>
      </c>
      <c r="M85" s="2">
        <f>IFERROR(__xludf.DUMMYFUNCTION("""COMPUTED_VALUE"""),45877.66666666667)</f>
        <v>45877.66667</v>
      </c>
      <c r="N85" s="1">
        <f>IFERROR(__xludf.DUMMYFUNCTION("""COMPUTED_VALUE"""),1.0267583E7)</f>
        <v>10267583</v>
      </c>
    </row>
    <row r="86">
      <c r="A86" s="2">
        <f>IFERROR(__xludf.DUMMYFUNCTION("""COMPUTED_VALUE"""),45884.66666666667)</f>
        <v>45884.66667</v>
      </c>
      <c r="B86" s="1">
        <f>IFERROR(__xludf.DUMMYFUNCTION("""COMPUTED_VALUE"""),364.15)</f>
        <v>364.15</v>
      </c>
      <c r="D86" s="2">
        <f>IFERROR(__xludf.DUMMYFUNCTION("""COMPUTED_VALUE"""),45884.66666666667)</f>
        <v>45884.66667</v>
      </c>
      <c r="E86" s="1">
        <f>IFERROR(__xludf.DUMMYFUNCTION("""COMPUTED_VALUE"""),404.38)</f>
        <v>404.38</v>
      </c>
      <c r="G86" s="2">
        <f>IFERROR(__xludf.DUMMYFUNCTION("""COMPUTED_VALUE"""),45884.66666666667)</f>
        <v>45884.66667</v>
      </c>
      <c r="H86" s="1">
        <f>IFERROR(__xludf.DUMMYFUNCTION("""COMPUTED_VALUE"""),359.55)</f>
        <v>359.55</v>
      </c>
      <c r="J86" s="2">
        <f>IFERROR(__xludf.DUMMYFUNCTION("""COMPUTED_VALUE"""),45884.66666666667)</f>
        <v>45884.66667</v>
      </c>
      <c r="K86" s="1">
        <f>IFERROR(__xludf.DUMMYFUNCTION("""COMPUTED_VALUE"""),391.3)</f>
        <v>391.3</v>
      </c>
      <c r="M86" s="2">
        <f>IFERROR(__xludf.DUMMYFUNCTION("""COMPUTED_VALUE"""),45884.66666666667)</f>
        <v>45884.66667</v>
      </c>
      <c r="N86" s="1">
        <f>IFERROR(__xludf.DUMMYFUNCTION("""COMPUTED_VALUE"""),1.5906626E7)</f>
        <v>15906626</v>
      </c>
    </row>
    <row r="87">
      <c r="A87" s="2">
        <f>IFERROR(__xludf.DUMMYFUNCTION("""COMPUTED_VALUE"""),45891.66666666667)</f>
        <v>45891.66667</v>
      </c>
      <c r="B87" s="1">
        <f>IFERROR(__xludf.DUMMYFUNCTION("""COMPUTED_VALUE"""),391.12)</f>
        <v>391.12</v>
      </c>
      <c r="D87" s="2">
        <f>IFERROR(__xludf.DUMMYFUNCTION("""COMPUTED_VALUE"""),45891.66666666667)</f>
        <v>45891.66667</v>
      </c>
      <c r="E87" s="1">
        <f>IFERROR(__xludf.DUMMYFUNCTION("""COMPUTED_VALUE"""),403.29)</f>
        <v>403.29</v>
      </c>
      <c r="G87" s="2">
        <f>IFERROR(__xludf.DUMMYFUNCTION("""COMPUTED_VALUE"""),45891.66666666667)</f>
        <v>45891.66667</v>
      </c>
      <c r="H87" s="1">
        <f>IFERROR(__xludf.DUMMYFUNCTION("""COMPUTED_VALUE"""),373.15)</f>
        <v>373.15</v>
      </c>
      <c r="J87" s="2">
        <f>IFERROR(__xludf.DUMMYFUNCTION("""COMPUTED_VALUE"""),45891.66666666667)</f>
        <v>45891.66667</v>
      </c>
      <c r="K87" s="1">
        <f>IFERROR(__xludf.DUMMYFUNCTION("""COMPUTED_VALUE"""),396.26)</f>
        <v>396.26</v>
      </c>
      <c r="M87" s="2">
        <f>IFERROR(__xludf.DUMMYFUNCTION("""COMPUTED_VALUE"""),45891.66666666667)</f>
        <v>45891.66667</v>
      </c>
      <c r="N87" s="1">
        <f>IFERROR(__xludf.DUMMYFUNCTION("""COMPUTED_VALUE"""),1.4670629E7)</f>
        <v>14670629</v>
      </c>
    </row>
    <row r="88">
      <c r="A88" s="2">
        <f>IFERROR(__xludf.DUMMYFUNCTION("""COMPUTED_VALUE"""),45898.66666666667)</f>
        <v>45898.66667</v>
      </c>
      <c r="B88" s="1">
        <f>IFERROR(__xludf.DUMMYFUNCTION("""COMPUTED_VALUE"""),393.5)</f>
        <v>393.5</v>
      </c>
      <c r="D88" s="2">
        <f>IFERROR(__xludf.DUMMYFUNCTION("""COMPUTED_VALUE"""),45898.66666666667)</f>
        <v>45898.66667</v>
      </c>
      <c r="E88" s="1">
        <f>IFERROR(__xludf.DUMMYFUNCTION("""COMPUTED_VALUE"""),395.23)</f>
        <v>395.23</v>
      </c>
      <c r="G88" s="2">
        <f>IFERROR(__xludf.DUMMYFUNCTION("""COMPUTED_VALUE"""),45898.66666666667)</f>
        <v>45898.66667</v>
      </c>
      <c r="H88" s="1">
        <f>IFERROR(__xludf.DUMMYFUNCTION("""COMPUTED_VALUE"""),381.0)</f>
        <v>381</v>
      </c>
      <c r="J88" s="2">
        <f>IFERROR(__xludf.DUMMYFUNCTION("""COMPUTED_VALUE"""),45898.66666666667)</f>
        <v>45898.66667</v>
      </c>
      <c r="K88" s="1">
        <f>IFERROR(__xludf.DUMMYFUNCTION("""COMPUTED_VALUE"""),382.61)</f>
        <v>382.61</v>
      </c>
      <c r="M88" s="2">
        <f>IFERROR(__xludf.DUMMYFUNCTION("""COMPUTED_VALUE"""),45898.66666666667)</f>
        <v>45898.66667</v>
      </c>
      <c r="N88" s="1">
        <f>IFERROR(__xludf.DUMMYFUNCTION("""COMPUTED_VALUE"""),1.0180055E7)</f>
        <v>10180055</v>
      </c>
    </row>
    <row r="89">
      <c r="A89" s="2">
        <f>IFERROR(__xludf.DUMMYFUNCTION("""COMPUTED_VALUE"""),45905.66666666667)</f>
        <v>45905.66667</v>
      </c>
      <c r="B89" s="1">
        <f>IFERROR(__xludf.DUMMYFUNCTION("""COMPUTED_VALUE"""),380.91)</f>
        <v>380.91</v>
      </c>
      <c r="D89" s="2">
        <f>IFERROR(__xludf.DUMMYFUNCTION("""COMPUTED_VALUE"""),45905.66666666667)</f>
        <v>45905.66667</v>
      </c>
      <c r="E89" s="1">
        <f>IFERROR(__xludf.DUMMYFUNCTION("""COMPUTED_VALUE"""),407.26)</f>
        <v>407.26</v>
      </c>
      <c r="G89" s="2">
        <f>IFERROR(__xludf.DUMMYFUNCTION("""COMPUTED_VALUE"""),45905.66666666667)</f>
        <v>45905.66667</v>
      </c>
      <c r="H89" s="1">
        <f>IFERROR(__xludf.DUMMYFUNCTION("""COMPUTED_VALUE"""),373.99)</f>
        <v>373.99</v>
      </c>
      <c r="J89" s="2">
        <f>IFERROR(__xludf.DUMMYFUNCTION("""COMPUTED_VALUE"""),45905.66666666667)</f>
        <v>45905.66667</v>
      </c>
      <c r="K89" s="1">
        <f>IFERROR(__xludf.DUMMYFUNCTION("""COMPUTED_VALUE"""),406.48)</f>
        <v>406.48</v>
      </c>
      <c r="M89" s="2">
        <f>IFERROR(__xludf.DUMMYFUNCTION("""COMPUTED_VALUE"""),45905.66666666667)</f>
        <v>45905.66667</v>
      </c>
      <c r="N89" s="1">
        <f>IFERROR(__xludf.DUMMYFUNCTION("""COMPUTED_VALUE"""),9675731.0)</f>
        <v>9675731</v>
      </c>
    </row>
    <row r="90">
      <c r="A90" s="2">
        <f>IFERROR(__xludf.DUMMYFUNCTION("""COMPUTED_VALUE"""),45912.66666666667)</f>
        <v>45912.66667</v>
      </c>
      <c r="B90" s="1">
        <f>IFERROR(__xludf.DUMMYFUNCTION("""COMPUTED_VALUE"""),405.33)</f>
        <v>405.33</v>
      </c>
      <c r="D90" s="2">
        <f>IFERROR(__xludf.DUMMYFUNCTION("""COMPUTED_VALUE"""),45912.66666666667)</f>
        <v>45912.66667</v>
      </c>
      <c r="E90" s="1">
        <f>IFERROR(__xludf.DUMMYFUNCTION("""COMPUTED_VALUE"""),407.68)</f>
        <v>407.68</v>
      </c>
      <c r="G90" s="2">
        <f>IFERROR(__xludf.DUMMYFUNCTION("""COMPUTED_VALUE"""),45912.66666666667)</f>
        <v>45912.66667</v>
      </c>
      <c r="H90" s="1">
        <f>IFERROR(__xludf.DUMMYFUNCTION("""COMPUTED_VALUE"""),389.98)</f>
        <v>389.98</v>
      </c>
      <c r="J90" s="2">
        <f>IFERROR(__xludf.DUMMYFUNCTION("""COMPUTED_VALUE"""),45912.66666666667)</f>
        <v>45912.66667</v>
      </c>
      <c r="K90" s="1">
        <f>IFERROR(__xludf.DUMMYFUNCTION("""COMPUTED_VALUE"""),397.31)</f>
        <v>397.31</v>
      </c>
      <c r="M90" s="2">
        <f>IFERROR(__xludf.DUMMYFUNCTION("""COMPUTED_VALUE"""),45912.66666666667)</f>
        <v>45912.66667</v>
      </c>
      <c r="N90" s="1">
        <f>IFERROR(__xludf.DUMMYFUNCTION("""COMPUTED_VALUE"""),1.2259937E7)</f>
        <v>12259937</v>
      </c>
    </row>
    <row r="91">
      <c r="A91" s="2">
        <f>IFERROR(__xludf.DUMMYFUNCTION("""COMPUTED_VALUE"""),45919.66666666667)</f>
        <v>45919.66667</v>
      </c>
      <c r="B91" s="1">
        <f>IFERROR(__xludf.DUMMYFUNCTION("""COMPUTED_VALUE"""),397.31)</f>
        <v>397.31</v>
      </c>
      <c r="D91" s="2">
        <f>IFERROR(__xludf.DUMMYFUNCTION("""COMPUTED_VALUE"""),45919.66666666667)</f>
        <v>45919.66667</v>
      </c>
      <c r="E91" s="1">
        <f>IFERROR(__xludf.DUMMYFUNCTION("""COMPUTED_VALUE"""),412.76)</f>
        <v>412.76</v>
      </c>
      <c r="G91" s="2">
        <f>IFERROR(__xludf.DUMMYFUNCTION("""COMPUTED_VALUE"""),45919.66666666667)</f>
        <v>45919.66667</v>
      </c>
      <c r="H91" s="1">
        <f>IFERROR(__xludf.DUMMYFUNCTION("""COMPUTED_VALUE"""),385.73)</f>
        <v>385.73</v>
      </c>
      <c r="J91" s="2">
        <f>IFERROR(__xludf.DUMMYFUNCTION("""COMPUTED_VALUE"""),45919.66666666667)</f>
        <v>45919.66667</v>
      </c>
      <c r="K91" s="1">
        <f>IFERROR(__xludf.DUMMYFUNCTION("""COMPUTED_VALUE"""),386.48)</f>
        <v>386.48</v>
      </c>
      <c r="M91" s="2">
        <f>IFERROR(__xludf.DUMMYFUNCTION("""COMPUTED_VALUE"""),45919.66666666667)</f>
        <v>45919.66667</v>
      </c>
      <c r="N91" s="1">
        <f>IFERROR(__xludf.DUMMYFUNCTION("""COMPUTED_VALUE"""),1.4536021E7)</f>
        <v>14536021</v>
      </c>
    </row>
  </sheetData>
  <drawing r:id="rId1"/>
</worksheet>
</file>