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IFERROR(__xludf.DUMMYFUNCTION("GOOGLEFINANCE(""DJUSRR"",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IFERROR(__xludf.DUMMYFUNCTION("GOOGLEFINANCE(""DJUSRR"",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IFERROR(__xludf.DUMMYFUNCTION("GOOGLEFINANCE(""DJUSRR"",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IFERROR(__xludf.DUMMYFUNCTION("GOOGLEFINANCE(""DJUSRR"",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IFERROR(__xludf.DUMMYFUNCTION("GOOGLEFINANCE(""DJUSRR"",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IFERROR(__xludf.DUMMYFUNCTION("""COMPUTED_VALUE"""),3396.71)</f>
        <v>3396.71</v>
      </c>
      <c r="D2" s="2">
        <f>IFERROR(__xludf.DUMMYFUNCTION("""COMPUTED_VALUE"""),45296.66666666667)</f>
        <v>45296.66667</v>
      </c>
      <c r="E2" s="1">
        <f>IFERROR(__xludf.DUMMYFUNCTION("""COMPUTED_VALUE"""),3416.87)</f>
        <v>3416.87</v>
      </c>
      <c r="G2" s="2">
        <f>IFERROR(__xludf.DUMMYFUNCTION("""COMPUTED_VALUE"""),45296.66666666667)</f>
        <v>45296.66667</v>
      </c>
      <c r="H2" s="1">
        <f>IFERROR(__xludf.DUMMYFUNCTION("""COMPUTED_VALUE"""),3322.98)</f>
        <v>3322.98</v>
      </c>
      <c r="J2" s="2">
        <f>IFERROR(__xludf.DUMMYFUNCTION("""COMPUTED_VALUE"""),45296.66666666667)</f>
        <v>45296.66667</v>
      </c>
      <c r="K2" s="1">
        <f>IFERROR(__xludf.DUMMYFUNCTION("""COMPUTED_VALUE"""),3336.67)</f>
        <v>3336.67</v>
      </c>
      <c r="M2" s="2">
        <f>IFERROR(__xludf.DUMMYFUNCTION("""COMPUTED_VALUE"""),45296.66666666667)</f>
        <v>45296.66667</v>
      </c>
      <c r="N2" s="1">
        <f>IFERROR(__xludf.DUMMYFUNCTION("""COMPUTED_VALUE"""),4.9239728E7)</f>
        <v>49239728</v>
      </c>
    </row>
    <row r="3">
      <c r="A3" s="2">
        <f>IFERROR(__xludf.DUMMYFUNCTION("""COMPUTED_VALUE"""),45303.66666666667)</f>
        <v>45303.66667</v>
      </c>
      <c r="B3" s="1">
        <f>IFERROR(__xludf.DUMMYFUNCTION("""COMPUTED_VALUE"""),3338.37)</f>
        <v>3338.37</v>
      </c>
      <c r="D3" s="2">
        <f>IFERROR(__xludf.DUMMYFUNCTION("""COMPUTED_VALUE"""),45303.66666666667)</f>
        <v>45303.66667</v>
      </c>
      <c r="E3" s="1">
        <f>IFERROR(__xludf.DUMMYFUNCTION("""COMPUTED_VALUE"""),3346.28)</f>
        <v>3346.28</v>
      </c>
      <c r="G3" s="2">
        <f>IFERROR(__xludf.DUMMYFUNCTION("""COMPUTED_VALUE"""),45303.66666666667)</f>
        <v>45303.66667</v>
      </c>
      <c r="H3" s="1">
        <f>IFERROR(__xludf.DUMMYFUNCTION("""COMPUTED_VALUE"""),3277.15)</f>
        <v>3277.15</v>
      </c>
      <c r="J3" s="2">
        <f>IFERROR(__xludf.DUMMYFUNCTION("""COMPUTED_VALUE"""),45303.66666666667)</f>
        <v>45303.66667</v>
      </c>
      <c r="K3" s="1">
        <f>IFERROR(__xludf.DUMMYFUNCTION("""COMPUTED_VALUE"""),3327.26)</f>
        <v>3327.26</v>
      </c>
      <c r="M3" s="2">
        <f>IFERROR(__xludf.DUMMYFUNCTION("""COMPUTED_VALUE"""),45303.66666666667)</f>
        <v>45303.66667</v>
      </c>
      <c r="N3" s="1">
        <f>IFERROR(__xludf.DUMMYFUNCTION("""COMPUTED_VALUE"""),5.2673867E7)</f>
        <v>52673867</v>
      </c>
    </row>
    <row r="4">
      <c r="A4" s="2">
        <f>IFERROR(__xludf.DUMMYFUNCTION("""COMPUTED_VALUE"""),45310.66666666667)</f>
        <v>45310.66667</v>
      </c>
      <c r="B4" s="1">
        <f>IFERROR(__xludf.DUMMYFUNCTION("""COMPUTED_VALUE"""),3326.77)</f>
        <v>3326.77</v>
      </c>
      <c r="D4" s="2">
        <f>IFERROR(__xludf.DUMMYFUNCTION("""COMPUTED_VALUE"""),45310.66666666667)</f>
        <v>45310.66667</v>
      </c>
      <c r="E4" s="1">
        <f>IFERROR(__xludf.DUMMYFUNCTION("""COMPUTED_VALUE"""),3358.82)</f>
        <v>3358.82</v>
      </c>
      <c r="G4" s="2">
        <f>IFERROR(__xludf.DUMMYFUNCTION("""COMPUTED_VALUE"""),45310.66666666667)</f>
        <v>45310.66667</v>
      </c>
      <c r="H4" s="1">
        <f>IFERROR(__xludf.DUMMYFUNCTION("""COMPUTED_VALUE"""),3277.01)</f>
        <v>3277.01</v>
      </c>
      <c r="J4" s="2">
        <f>IFERROR(__xludf.DUMMYFUNCTION("""COMPUTED_VALUE"""),45310.66666666667)</f>
        <v>45310.66667</v>
      </c>
      <c r="K4" s="1">
        <f>IFERROR(__xludf.DUMMYFUNCTION("""COMPUTED_VALUE"""),3344.3)</f>
        <v>3344.3</v>
      </c>
      <c r="M4" s="2">
        <f>IFERROR(__xludf.DUMMYFUNCTION("""COMPUTED_VALUE"""),45310.66666666667)</f>
        <v>45310.66667</v>
      </c>
      <c r="N4" s="1">
        <f>IFERROR(__xludf.DUMMYFUNCTION("""COMPUTED_VALUE"""),7.2117656E7)</f>
        <v>72117656</v>
      </c>
    </row>
    <row r="5">
      <c r="A5" s="2">
        <f>IFERROR(__xludf.DUMMYFUNCTION("""COMPUTED_VALUE"""),45317.66666666667)</f>
        <v>45317.66667</v>
      </c>
      <c r="B5" s="1">
        <f>IFERROR(__xludf.DUMMYFUNCTION("""COMPUTED_VALUE"""),3344.3)</f>
        <v>3344.3</v>
      </c>
      <c r="D5" s="2">
        <f>IFERROR(__xludf.DUMMYFUNCTION("""COMPUTED_VALUE"""),45317.66666666667)</f>
        <v>45317.66667</v>
      </c>
      <c r="E5" s="1">
        <f>IFERROR(__xludf.DUMMYFUNCTION("""COMPUTED_VALUE"""),3416.4)</f>
        <v>3416.4</v>
      </c>
      <c r="G5" s="2">
        <f>IFERROR(__xludf.DUMMYFUNCTION("""COMPUTED_VALUE"""),45317.66666666667)</f>
        <v>45317.66667</v>
      </c>
      <c r="H5" s="1">
        <f>IFERROR(__xludf.DUMMYFUNCTION("""COMPUTED_VALUE"""),3321.54)</f>
        <v>3321.54</v>
      </c>
      <c r="J5" s="2">
        <f>IFERROR(__xludf.DUMMYFUNCTION("""COMPUTED_VALUE"""),45317.66666666667)</f>
        <v>45317.66667</v>
      </c>
      <c r="K5" s="1">
        <f>IFERROR(__xludf.DUMMYFUNCTION("""COMPUTED_VALUE"""),3374.23)</f>
        <v>3374.23</v>
      </c>
      <c r="M5" s="2">
        <f>IFERROR(__xludf.DUMMYFUNCTION("""COMPUTED_VALUE"""),45317.66666666667)</f>
        <v>45317.66667</v>
      </c>
      <c r="N5" s="1">
        <f>IFERROR(__xludf.DUMMYFUNCTION("""COMPUTED_VALUE"""),1.10192612E8)</f>
        <v>110192612</v>
      </c>
    </row>
    <row r="6">
      <c r="A6" s="2">
        <f>IFERROR(__xludf.DUMMYFUNCTION("""COMPUTED_VALUE"""),45324.66666666667)</f>
        <v>45324.66667</v>
      </c>
      <c r="B6" s="1">
        <f>IFERROR(__xludf.DUMMYFUNCTION("""COMPUTED_VALUE"""),3361.64)</f>
        <v>3361.64</v>
      </c>
      <c r="D6" s="2">
        <f>IFERROR(__xludf.DUMMYFUNCTION("""COMPUTED_VALUE"""),45324.66666666667)</f>
        <v>45324.66667</v>
      </c>
      <c r="E6" s="1">
        <f>IFERROR(__xludf.DUMMYFUNCTION("""COMPUTED_VALUE"""),3530.0)</f>
        <v>3530</v>
      </c>
      <c r="G6" s="2">
        <f>IFERROR(__xludf.DUMMYFUNCTION("""COMPUTED_VALUE"""),45324.66666666667)</f>
        <v>45324.66667</v>
      </c>
      <c r="H6" s="1">
        <f>IFERROR(__xludf.DUMMYFUNCTION("""COMPUTED_VALUE"""),3350.18)</f>
        <v>3350.18</v>
      </c>
      <c r="J6" s="2">
        <f>IFERROR(__xludf.DUMMYFUNCTION("""COMPUTED_VALUE"""),45324.66666666667)</f>
        <v>45324.66667</v>
      </c>
      <c r="K6" s="1">
        <f>IFERROR(__xludf.DUMMYFUNCTION("""COMPUTED_VALUE"""),3510.68)</f>
        <v>3510.68</v>
      </c>
      <c r="M6" s="2">
        <f>IFERROR(__xludf.DUMMYFUNCTION("""COMPUTED_VALUE"""),45324.66666666667)</f>
        <v>45324.66667</v>
      </c>
      <c r="N6" s="1">
        <f>IFERROR(__xludf.DUMMYFUNCTION("""COMPUTED_VALUE"""),9.1957236E7)</f>
        <v>91957236</v>
      </c>
    </row>
    <row r="7">
      <c r="A7" s="2">
        <f>IFERROR(__xludf.DUMMYFUNCTION("""COMPUTED_VALUE"""),45331.66666666667)</f>
        <v>45331.66667</v>
      </c>
      <c r="B7" s="1">
        <f>IFERROR(__xludf.DUMMYFUNCTION("""COMPUTED_VALUE"""),3510.68)</f>
        <v>3510.68</v>
      </c>
      <c r="D7" s="2">
        <f>IFERROR(__xludf.DUMMYFUNCTION("""COMPUTED_VALUE"""),45331.66666666667)</f>
        <v>45331.66667</v>
      </c>
      <c r="E7" s="1">
        <f>IFERROR(__xludf.DUMMYFUNCTION("""COMPUTED_VALUE"""),3557.37)</f>
        <v>3557.37</v>
      </c>
      <c r="G7" s="2">
        <f>IFERROR(__xludf.DUMMYFUNCTION("""COMPUTED_VALUE"""),45331.66666666667)</f>
        <v>45331.66667</v>
      </c>
      <c r="H7" s="1">
        <f>IFERROR(__xludf.DUMMYFUNCTION("""COMPUTED_VALUE"""),3492.59)</f>
        <v>3492.59</v>
      </c>
      <c r="J7" s="2">
        <f>IFERROR(__xludf.DUMMYFUNCTION("""COMPUTED_VALUE"""),45331.66666666667)</f>
        <v>45331.66667</v>
      </c>
      <c r="K7" s="1">
        <f>IFERROR(__xludf.DUMMYFUNCTION("""COMPUTED_VALUE"""),3538.76)</f>
        <v>3538.76</v>
      </c>
      <c r="M7" s="2">
        <f>IFERROR(__xludf.DUMMYFUNCTION("""COMPUTED_VALUE"""),45331.66666666667)</f>
        <v>45331.66667</v>
      </c>
      <c r="N7" s="1">
        <f>IFERROR(__xludf.DUMMYFUNCTION("""COMPUTED_VALUE"""),6.4716781E7)</f>
        <v>64716781</v>
      </c>
    </row>
    <row r="8">
      <c r="A8" s="2">
        <f>IFERROR(__xludf.DUMMYFUNCTION("""COMPUTED_VALUE"""),45338.66666666667)</f>
        <v>45338.66667</v>
      </c>
      <c r="B8" s="1">
        <f>IFERROR(__xludf.DUMMYFUNCTION("""COMPUTED_VALUE"""),3537.03)</f>
        <v>3537.03</v>
      </c>
      <c r="D8" s="2">
        <f>IFERROR(__xludf.DUMMYFUNCTION("""COMPUTED_VALUE"""),45338.66666666667)</f>
        <v>45338.66667</v>
      </c>
      <c r="E8" s="1">
        <f>IFERROR(__xludf.DUMMYFUNCTION("""COMPUTED_VALUE"""),3569.42)</f>
        <v>3569.42</v>
      </c>
      <c r="G8" s="2">
        <f>IFERROR(__xludf.DUMMYFUNCTION("""COMPUTED_VALUE"""),45338.66666666667)</f>
        <v>45338.66667</v>
      </c>
      <c r="H8" s="1">
        <f>IFERROR(__xludf.DUMMYFUNCTION("""COMPUTED_VALUE"""),3466.46)</f>
        <v>3466.46</v>
      </c>
      <c r="J8" s="2">
        <f>IFERROR(__xludf.DUMMYFUNCTION("""COMPUTED_VALUE"""),45338.66666666667)</f>
        <v>45338.66667</v>
      </c>
      <c r="K8" s="1">
        <f>IFERROR(__xludf.DUMMYFUNCTION("""COMPUTED_VALUE"""),3504.82)</f>
        <v>3504.82</v>
      </c>
      <c r="M8" s="2">
        <f>IFERROR(__xludf.DUMMYFUNCTION("""COMPUTED_VALUE"""),45338.66666666667)</f>
        <v>45338.66667</v>
      </c>
      <c r="N8" s="1">
        <f>IFERROR(__xludf.DUMMYFUNCTION("""COMPUTED_VALUE"""),7.1379207E7)</f>
        <v>71379207</v>
      </c>
    </row>
    <row r="9">
      <c r="A9" s="2">
        <f>IFERROR(__xludf.DUMMYFUNCTION("""COMPUTED_VALUE"""),45345.66666666667)</f>
        <v>45345.66667</v>
      </c>
      <c r="B9" s="1">
        <f>IFERROR(__xludf.DUMMYFUNCTION("""COMPUTED_VALUE"""),3506.8)</f>
        <v>3506.8</v>
      </c>
      <c r="D9" s="2">
        <f>IFERROR(__xludf.DUMMYFUNCTION("""COMPUTED_VALUE"""),45345.66666666667)</f>
        <v>45345.66667</v>
      </c>
      <c r="E9" s="1">
        <f>IFERROR(__xludf.DUMMYFUNCTION("""COMPUTED_VALUE"""),3651.28)</f>
        <v>3651.28</v>
      </c>
      <c r="G9" s="2">
        <f>IFERROR(__xludf.DUMMYFUNCTION("""COMPUTED_VALUE"""),45345.66666666667)</f>
        <v>45345.66667</v>
      </c>
      <c r="H9" s="1">
        <f>IFERROR(__xludf.DUMMYFUNCTION("""COMPUTED_VALUE"""),3489.72)</f>
        <v>3489.72</v>
      </c>
      <c r="J9" s="2">
        <f>IFERROR(__xludf.DUMMYFUNCTION("""COMPUTED_VALUE"""),45345.66666666667)</f>
        <v>45345.66667</v>
      </c>
      <c r="K9" s="1">
        <f>IFERROR(__xludf.DUMMYFUNCTION("""COMPUTED_VALUE"""),3640.35)</f>
        <v>3640.35</v>
      </c>
      <c r="M9" s="2">
        <f>IFERROR(__xludf.DUMMYFUNCTION("""COMPUTED_VALUE"""),45345.66666666667)</f>
        <v>45345.66667</v>
      </c>
      <c r="N9" s="1">
        <f>IFERROR(__xludf.DUMMYFUNCTION("""COMPUTED_VALUE"""),8.2062685E7)</f>
        <v>82062685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IFERROR(__xludf.DUMMYFUNCTION("""COMPUTED_VALUE"""),3636.53)</f>
        <v>3636.53</v>
      </c>
      <c r="D10" s="2">
        <f>IFERROR(__xludf.DUMMYFUNCTION("""COMPUTED_VALUE"""),45352.66666666667)</f>
        <v>45352.66667</v>
      </c>
      <c r="E10" s="1">
        <f>IFERROR(__xludf.DUMMYFUNCTION("""COMPUTED_VALUE"""),3662.07)</f>
        <v>3662.07</v>
      </c>
      <c r="G10" s="2">
        <f>IFERROR(__xludf.DUMMYFUNCTION("""COMPUTED_VALUE"""),45352.66666666667)</f>
        <v>45352.66667</v>
      </c>
      <c r="H10" s="1">
        <f>IFERROR(__xludf.DUMMYFUNCTION("""COMPUTED_VALUE"""),3564.59)</f>
        <v>3564.59</v>
      </c>
      <c r="J10" s="2">
        <f>IFERROR(__xludf.DUMMYFUNCTION("""COMPUTED_VALUE"""),45352.66666666667)</f>
        <v>45352.66667</v>
      </c>
      <c r="K10" s="1">
        <f>IFERROR(__xludf.DUMMYFUNCTION("""COMPUTED_VALUE"""),3606.4)</f>
        <v>3606.4</v>
      </c>
      <c r="M10" s="2">
        <f>IFERROR(__xludf.DUMMYFUNCTION("""COMPUTED_VALUE"""),45352.66666666667)</f>
        <v>45352.66667</v>
      </c>
      <c r="N10" s="1">
        <f>IFERROR(__xludf.DUMMYFUNCTION("""COMPUTED_VALUE"""),7.4798743E7)</f>
        <v>74798743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IFERROR(__xludf.DUMMYFUNCTION("""COMPUTED_VALUE"""),3604.92)</f>
        <v>3604.92</v>
      </c>
      <c r="D11" s="2">
        <f>IFERROR(__xludf.DUMMYFUNCTION("""COMPUTED_VALUE"""),45359.66666666667)</f>
        <v>45359.66667</v>
      </c>
      <c r="E11" s="1">
        <f>IFERROR(__xludf.DUMMYFUNCTION("""COMPUTED_VALUE"""),3642.96)</f>
        <v>3642.96</v>
      </c>
      <c r="G11" s="2">
        <f>IFERROR(__xludf.DUMMYFUNCTION("""COMPUTED_VALUE"""),45359.66666666667)</f>
        <v>45359.66667</v>
      </c>
      <c r="H11" s="1">
        <f>IFERROR(__xludf.DUMMYFUNCTION("""COMPUTED_VALUE"""),3553.51)</f>
        <v>3553.51</v>
      </c>
      <c r="J11" s="2">
        <f>IFERROR(__xludf.DUMMYFUNCTION("""COMPUTED_VALUE"""),45359.66666666667)</f>
        <v>45359.66667</v>
      </c>
      <c r="K11" s="1">
        <f>IFERROR(__xludf.DUMMYFUNCTION("""COMPUTED_VALUE"""),3595.8)</f>
        <v>3595.8</v>
      </c>
      <c r="M11" s="2">
        <f>IFERROR(__xludf.DUMMYFUNCTION("""COMPUTED_VALUE"""),45359.66666666667)</f>
        <v>45359.66667</v>
      </c>
      <c r="N11" s="1">
        <f>IFERROR(__xludf.DUMMYFUNCTION("""COMPUTED_VALUE"""),5.8905118E7)</f>
        <v>58905118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IFERROR(__xludf.DUMMYFUNCTION("""COMPUTED_VALUE"""),3597.03)</f>
        <v>3597.03</v>
      </c>
      <c r="D12" s="2">
        <f>IFERROR(__xludf.DUMMYFUNCTION("""COMPUTED_VALUE"""),45366.66666666667)</f>
        <v>45366.66667</v>
      </c>
      <c r="E12" s="1">
        <f>IFERROR(__xludf.DUMMYFUNCTION("""COMPUTED_VALUE"""),3605.22)</f>
        <v>3605.22</v>
      </c>
      <c r="G12" s="2">
        <f>IFERROR(__xludf.DUMMYFUNCTION("""COMPUTED_VALUE"""),45366.66666666667)</f>
        <v>45366.66667</v>
      </c>
      <c r="H12" s="1">
        <f>IFERROR(__xludf.DUMMYFUNCTION("""COMPUTED_VALUE"""),3494.79)</f>
        <v>3494.79</v>
      </c>
      <c r="J12" s="2">
        <f>IFERROR(__xludf.DUMMYFUNCTION("""COMPUTED_VALUE"""),45366.66666666667)</f>
        <v>45366.66667</v>
      </c>
      <c r="K12" s="1">
        <f>IFERROR(__xludf.DUMMYFUNCTION("""COMPUTED_VALUE"""),3502.96)</f>
        <v>3502.96</v>
      </c>
      <c r="M12" s="2">
        <f>IFERROR(__xludf.DUMMYFUNCTION("""COMPUTED_VALUE"""),45366.66666666667)</f>
        <v>45366.66667</v>
      </c>
      <c r="N12" s="1">
        <f>IFERROR(__xludf.DUMMYFUNCTION("""COMPUTED_VALUE"""),7.7092907E7)</f>
        <v>77092907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IFERROR(__xludf.DUMMYFUNCTION("""COMPUTED_VALUE"""),3502.96)</f>
        <v>3502.96</v>
      </c>
      <c r="D13" s="2">
        <f>IFERROR(__xludf.DUMMYFUNCTION("""COMPUTED_VALUE"""),45373.66666666667)</f>
        <v>45373.66667</v>
      </c>
      <c r="E13" s="1">
        <f>IFERROR(__xludf.DUMMYFUNCTION("""COMPUTED_VALUE"""),3583.86)</f>
        <v>3583.86</v>
      </c>
      <c r="G13" s="2">
        <f>IFERROR(__xludf.DUMMYFUNCTION("""COMPUTED_VALUE"""),45373.66666666667)</f>
        <v>45373.66667</v>
      </c>
      <c r="H13" s="1">
        <f>IFERROR(__xludf.DUMMYFUNCTION("""COMPUTED_VALUE"""),3481.03)</f>
        <v>3481.03</v>
      </c>
      <c r="J13" s="2">
        <f>IFERROR(__xludf.DUMMYFUNCTION("""COMPUTED_VALUE"""),45373.66666666667)</f>
        <v>45373.66667</v>
      </c>
      <c r="K13" s="1">
        <f>IFERROR(__xludf.DUMMYFUNCTION("""COMPUTED_VALUE"""),3513.94)</f>
        <v>3513.94</v>
      </c>
      <c r="M13" s="2">
        <f>IFERROR(__xludf.DUMMYFUNCTION("""COMPUTED_VALUE"""),45373.66666666667)</f>
        <v>45373.66667</v>
      </c>
      <c r="N13" s="1">
        <f>IFERROR(__xludf.DUMMYFUNCTION("""COMPUTED_VALUE"""),7.6871948E7)</f>
        <v>76871948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IFERROR(__xludf.DUMMYFUNCTION("""COMPUTED_VALUE"""),3509.38)</f>
        <v>3509.38</v>
      </c>
      <c r="D14" s="2">
        <f>IFERROR(__xludf.DUMMYFUNCTION("""COMPUTED_VALUE"""),45379.66666666667)</f>
        <v>45379.66667</v>
      </c>
      <c r="E14" s="1">
        <f>IFERROR(__xludf.DUMMYFUNCTION("""COMPUTED_VALUE"""),3526.3)</f>
        <v>3526.3</v>
      </c>
      <c r="G14" s="2">
        <f>IFERROR(__xludf.DUMMYFUNCTION("""COMPUTED_VALUE"""),45379.66666666667)</f>
        <v>45379.66667</v>
      </c>
      <c r="H14" s="1">
        <f>IFERROR(__xludf.DUMMYFUNCTION("""COMPUTED_VALUE"""),3428.16)</f>
        <v>3428.16</v>
      </c>
      <c r="J14" s="2">
        <f>IFERROR(__xludf.DUMMYFUNCTION("""COMPUTED_VALUE"""),45379.66666666667)</f>
        <v>45379.66667</v>
      </c>
      <c r="K14" s="1">
        <f>IFERROR(__xludf.DUMMYFUNCTION("""COMPUTED_VALUE"""),3516.47)</f>
        <v>3516.47</v>
      </c>
      <c r="M14" s="2">
        <f>IFERROR(__xludf.DUMMYFUNCTION("""COMPUTED_VALUE"""),45379.66666666667)</f>
        <v>45379.66667</v>
      </c>
      <c r="N14" s="1">
        <f>IFERROR(__xludf.DUMMYFUNCTION("""COMPUTED_VALUE"""),5.6776458E7)</f>
        <v>56776458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IFERROR(__xludf.DUMMYFUNCTION("""COMPUTED_VALUE"""),3512.76)</f>
        <v>3512.76</v>
      </c>
      <c r="D15" s="2">
        <f>IFERROR(__xludf.DUMMYFUNCTION("""COMPUTED_VALUE"""),45387.66666666667)</f>
        <v>45387.66667</v>
      </c>
      <c r="E15" s="1">
        <f>IFERROR(__xludf.DUMMYFUNCTION("""COMPUTED_VALUE"""),3513.25)</f>
        <v>3513.25</v>
      </c>
      <c r="G15" s="2">
        <f>IFERROR(__xludf.DUMMYFUNCTION("""COMPUTED_VALUE"""),45387.66666666667)</f>
        <v>45387.66667</v>
      </c>
      <c r="H15" s="1">
        <f>IFERROR(__xludf.DUMMYFUNCTION("""COMPUTED_VALUE"""),3419.77)</f>
        <v>3419.77</v>
      </c>
      <c r="J15" s="2">
        <f>IFERROR(__xludf.DUMMYFUNCTION("""COMPUTED_VALUE"""),45387.66666666667)</f>
        <v>45387.66667</v>
      </c>
      <c r="K15" s="1">
        <f>IFERROR(__xludf.DUMMYFUNCTION("""COMPUTED_VALUE"""),3453.78)</f>
        <v>3453.78</v>
      </c>
      <c r="M15" s="2">
        <f>IFERROR(__xludf.DUMMYFUNCTION("""COMPUTED_VALUE"""),45387.66666666667)</f>
        <v>45387.66667</v>
      </c>
      <c r="N15" s="1">
        <f>IFERROR(__xludf.DUMMYFUNCTION("""COMPUTED_VALUE"""),6.6726364E7)</f>
        <v>66726364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IFERROR(__xludf.DUMMYFUNCTION("""COMPUTED_VALUE"""),3449.33)</f>
        <v>3449.33</v>
      </c>
      <c r="D16" s="2">
        <f>IFERROR(__xludf.DUMMYFUNCTION("""COMPUTED_VALUE"""),45394.66666666667)</f>
        <v>45394.66667</v>
      </c>
      <c r="E16" s="1">
        <f>IFERROR(__xludf.DUMMYFUNCTION("""COMPUTED_VALUE"""),3472.11)</f>
        <v>3472.11</v>
      </c>
      <c r="G16" s="2">
        <f>IFERROR(__xludf.DUMMYFUNCTION("""COMPUTED_VALUE"""),45394.66666666667)</f>
        <v>45394.66667</v>
      </c>
      <c r="H16" s="1">
        <f>IFERROR(__xludf.DUMMYFUNCTION("""COMPUTED_VALUE"""),3341.36)</f>
        <v>3341.36</v>
      </c>
      <c r="J16" s="2">
        <f>IFERROR(__xludf.DUMMYFUNCTION("""COMPUTED_VALUE"""),45394.66666666667)</f>
        <v>45394.66667</v>
      </c>
      <c r="K16" s="1">
        <f>IFERROR(__xludf.DUMMYFUNCTION("""COMPUTED_VALUE"""),3359.78)</f>
        <v>3359.78</v>
      </c>
      <c r="M16" s="2">
        <f>IFERROR(__xludf.DUMMYFUNCTION("""COMPUTED_VALUE"""),45394.66666666667)</f>
        <v>45394.66667</v>
      </c>
      <c r="N16" s="1">
        <f>IFERROR(__xludf.DUMMYFUNCTION("""COMPUTED_VALUE"""),7.9999407E7)</f>
        <v>79999407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IFERROR(__xludf.DUMMYFUNCTION("""COMPUTED_VALUE"""),3370.17)</f>
        <v>3370.17</v>
      </c>
      <c r="D17" s="2">
        <f>IFERROR(__xludf.DUMMYFUNCTION("""COMPUTED_VALUE"""),45401.66666666667)</f>
        <v>45401.66667</v>
      </c>
      <c r="E17" s="1">
        <f>IFERROR(__xludf.DUMMYFUNCTION("""COMPUTED_VALUE"""),3411.21)</f>
        <v>3411.21</v>
      </c>
      <c r="G17" s="2">
        <f>IFERROR(__xludf.DUMMYFUNCTION("""COMPUTED_VALUE"""),45401.66666666667)</f>
        <v>45401.66667</v>
      </c>
      <c r="H17" s="1">
        <f>IFERROR(__xludf.DUMMYFUNCTION("""COMPUTED_VALUE"""),3264.05)</f>
        <v>3264.05</v>
      </c>
      <c r="J17" s="2">
        <f>IFERROR(__xludf.DUMMYFUNCTION("""COMPUTED_VALUE"""),45401.66666666667)</f>
        <v>45401.66667</v>
      </c>
      <c r="K17" s="1">
        <f>IFERROR(__xludf.DUMMYFUNCTION("""COMPUTED_VALUE"""),3304.69)</f>
        <v>3304.69</v>
      </c>
      <c r="M17" s="2">
        <f>IFERROR(__xludf.DUMMYFUNCTION("""COMPUTED_VALUE"""),45401.66666666667)</f>
        <v>45401.66667</v>
      </c>
      <c r="N17" s="1">
        <f>IFERROR(__xludf.DUMMYFUNCTION("""COMPUTED_VALUE"""),1.07506177E8)</f>
        <v>107506177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IFERROR(__xludf.DUMMYFUNCTION("""COMPUTED_VALUE"""),3311.54)</f>
        <v>3311.54</v>
      </c>
      <c r="D18" s="2">
        <f>IFERROR(__xludf.DUMMYFUNCTION("""COMPUTED_VALUE"""),45408.66666666667)</f>
        <v>45408.66667</v>
      </c>
      <c r="E18" s="1">
        <f>IFERROR(__xludf.DUMMYFUNCTION("""COMPUTED_VALUE"""),3399.57)</f>
        <v>3399.57</v>
      </c>
      <c r="G18" s="2">
        <f>IFERROR(__xludf.DUMMYFUNCTION("""COMPUTED_VALUE"""),45408.66666666667)</f>
        <v>45408.66667</v>
      </c>
      <c r="H18" s="1">
        <f>IFERROR(__xludf.DUMMYFUNCTION("""COMPUTED_VALUE"""),3236.77)</f>
        <v>3236.77</v>
      </c>
      <c r="J18" s="2">
        <f>IFERROR(__xludf.DUMMYFUNCTION("""COMPUTED_VALUE"""),45408.66666666667)</f>
        <v>45408.66667</v>
      </c>
      <c r="K18" s="1">
        <f>IFERROR(__xludf.DUMMYFUNCTION("""COMPUTED_VALUE"""),3374.03)</f>
        <v>3374.03</v>
      </c>
      <c r="M18" s="2">
        <f>IFERROR(__xludf.DUMMYFUNCTION("""COMPUTED_VALUE"""),45408.66666666667)</f>
        <v>45408.66667</v>
      </c>
      <c r="N18" s="1">
        <f>IFERROR(__xludf.DUMMYFUNCTION("""COMPUTED_VALUE"""),1.01591232E8)</f>
        <v>101591232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IFERROR(__xludf.DUMMYFUNCTION("""COMPUTED_VALUE"""),3373.18)</f>
        <v>3373.18</v>
      </c>
      <c r="D19" s="2">
        <f>IFERROR(__xludf.DUMMYFUNCTION("""COMPUTED_VALUE"""),45415.66666666667)</f>
        <v>45415.66667</v>
      </c>
      <c r="E19" s="1">
        <f>IFERROR(__xludf.DUMMYFUNCTION("""COMPUTED_VALUE"""),3397.53)</f>
        <v>3397.53</v>
      </c>
      <c r="G19" s="2">
        <f>IFERROR(__xludf.DUMMYFUNCTION("""COMPUTED_VALUE"""),45415.66666666667)</f>
        <v>45415.66667</v>
      </c>
      <c r="H19" s="1">
        <f>IFERROR(__xludf.DUMMYFUNCTION("""COMPUTED_VALUE"""),3248.42)</f>
        <v>3248.42</v>
      </c>
      <c r="J19" s="2">
        <f>IFERROR(__xludf.DUMMYFUNCTION("""COMPUTED_VALUE"""),45415.66666666667)</f>
        <v>45415.66667</v>
      </c>
      <c r="K19" s="1">
        <f>IFERROR(__xludf.DUMMYFUNCTION("""COMPUTED_VALUE"""),3339.59)</f>
        <v>3339.59</v>
      </c>
      <c r="M19" s="2">
        <f>IFERROR(__xludf.DUMMYFUNCTION("""COMPUTED_VALUE"""),45415.66666666667)</f>
        <v>45415.66667</v>
      </c>
      <c r="N19" s="1">
        <f>IFERROR(__xludf.DUMMYFUNCTION("""COMPUTED_VALUE"""),7.588341E7)</f>
        <v>75883410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IFERROR(__xludf.DUMMYFUNCTION("""COMPUTED_VALUE"""),3345.35)</f>
        <v>3345.35</v>
      </c>
      <c r="D20" s="2">
        <f>IFERROR(__xludf.DUMMYFUNCTION("""COMPUTED_VALUE"""),45422.66666666667)</f>
        <v>45422.66667</v>
      </c>
      <c r="E20" s="1">
        <f>IFERROR(__xludf.DUMMYFUNCTION("""COMPUTED_VALUE"""),3400.17)</f>
        <v>3400.17</v>
      </c>
      <c r="G20" s="2">
        <f>IFERROR(__xludf.DUMMYFUNCTION("""COMPUTED_VALUE"""),45422.66666666667)</f>
        <v>45422.66667</v>
      </c>
      <c r="H20" s="1">
        <f>IFERROR(__xludf.DUMMYFUNCTION("""COMPUTED_VALUE"""),3305.4)</f>
        <v>3305.4</v>
      </c>
      <c r="J20" s="2">
        <f>IFERROR(__xludf.DUMMYFUNCTION("""COMPUTED_VALUE"""),45422.66666666667)</f>
        <v>45422.66667</v>
      </c>
      <c r="K20" s="1">
        <f>IFERROR(__xludf.DUMMYFUNCTION("""COMPUTED_VALUE"""),3391.59)</f>
        <v>3391.59</v>
      </c>
      <c r="M20" s="2">
        <f>IFERROR(__xludf.DUMMYFUNCTION("""COMPUTED_VALUE"""),45422.66666666667)</f>
        <v>45422.66667</v>
      </c>
      <c r="N20" s="1">
        <f>IFERROR(__xludf.DUMMYFUNCTION("""COMPUTED_VALUE"""),6.4551537E7)</f>
        <v>64551537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IFERROR(__xludf.DUMMYFUNCTION("""COMPUTED_VALUE"""),3391.59)</f>
        <v>3391.59</v>
      </c>
      <c r="D21" s="2">
        <f>IFERROR(__xludf.DUMMYFUNCTION("""COMPUTED_VALUE"""),45429.66666666667)</f>
        <v>45429.66667</v>
      </c>
      <c r="E21" s="1">
        <f>IFERROR(__xludf.DUMMYFUNCTION("""COMPUTED_VALUE"""),3408.44)</f>
        <v>3408.44</v>
      </c>
      <c r="G21" s="2">
        <f>IFERROR(__xludf.DUMMYFUNCTION("""COMPUTED_VALUE"""),45429.66666666667)</f>
        <v>45429.66667</v>
      </c>
      <c r="H21" s="1">
        <f>IFERROR(__xludf.DUMMYFUNCTION("""COMPUTED_VALUE"""),3335.27)</f>
        <v>3335.27</v>
      </c>
      <c r="J21" s="2">
        <f>IFERROR(__xludf.DUMMYFUNCTION("""COMPUTED_VALUE"""),45429.66666666667)</f>
        <v>45429.66667</v>
      </c>
      <c r="K21" s="1">
        <f>IFERROR(__xludf.DUMMYFUNCTION("""COMPUTED_VALUE"""),3355.09)</f>
        <v>3355.09</v>
      </c>
      <c r="M21" s="2">
        <f>IFERROR(__xludf.DUMMYFUNCTION("""COMPUTED_VALUE"""),45429.66666666667)</f>
        <v>45429.66667</v>
      </c>
      <c r="N21" s="1">
        <f>IFERROR(__xludf.DUMMYFUNCTION("""COMPUTED_VALUE"""),7.1129662E7)</f>
        <v>71129662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IFERROR(__xludf.DUMMYFUNCTION("""COMPUTED_VALUE"""),3355.09)</f>
        <v>3355.09</v>
      </c>
      <c r="D22" s="2">
        <f>IFERROR(__xludf.DUMMYFUNCTION("""COMPUTED_VALUE"""),45436.66666666667)</f>
        <v>45436.66667</v>
      </c>
      <c r="E22" s="1">
        <f>IFERROR(__xludf.DUMMYFUNCTION("""COMPUTED_VALUE"""),3355.09)</f>
        <v>3355.09</v>
      </c>
      <c r="G22" s="2">
        <f>IFERROR(__xludf.DUMMYFUNCTION("""COMPUTED_VALUE"""),45436.66666666667)</f>
        <v>45436.66667</v>
      </c>
      <c r="H22" s="1">
        <f>IFERROR(__xludf.DUMMYFUNCTION("""COMPUTED_VALUE"""),3236.54)</f>
        <v>3236.54</v>
      </c>
      <c r="J22" s="2">
        <f>IFERROR(__xludf.DUMMYFUNCTION("""COMPUTED_VALUE"""),45436.66666666667)</f>
        <v>45436.66667</v>
      </c>
      <c r="K22" s="1">
        <f>IFERROR(__xludf.DUMMYFUNCTION("""COMPUTED_VALUE"""),3249.81)</f>
        <v>3249.81</v>
      </c>
      <c r="M22" s="2">
        <f>IFERROR(__xludf.DUMMYFUNCTION("""COMPUTED_VALUE"""),45436.66666666667)</f>
        <v>45436.66667</v>
      </c>
      <c r="N22" s="1">
        <f>IFERROR(__xludf.DUMMYFUNCTION("""COMPUTED_VALUE"""),7.2892265E7)</f>
        <v>72892265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IFERROR(__xludf.DUMMYFUNCTION("""COMPUTED_VALUE"""),3248.36)</f>
        <v>3248.36</v>
      </c>
      <c r="D23" s="2">
        <f>IFERROR(__xludf.DUMMYFUNCTION("""COMPUTED_VALUE"""),45443.66666666667)</f>
        <v>45443.66667</v>
      </c>
      <c r="E23" s="1">
        <f>IFERROR(__xludf.DUMMYFUNCTION("""COMPUTED_VALUE"""),3252.67)</f>
        <v>3252.67</v>
      </c>
      <c r="G23" s="2">
        <f>IFERROR(__xludf.DUMMYFUNCTION("""COMPUTED_VALUE"""),45443.66666666667)</f>
        <v>45443.66667</v>
      </c>
      <c r="H23" s="1">
        <f>IFERROR(__xludf.DUMMYFUNCTION("""COMPUTED_VALUE"""),3163.95)</f>
        <v>3163.95</v>
      </c>
      <c r="J23" s="2">
        <f>IFERROR(__xludf.DUMMYFUNCTION("""COMPUTED_VALUE"""),45443.66666666667)</f>
        <v>45443.66667</v>
      </c>
      <c r="K23" s="1">
        <f>IFERROR(__xludf.DUMMYFUNCTION("""COMPUTED_VALUE"""),3249.12)</f>
        <v>3249.12</v>
      </c>
      <c r="M23" s="2">
        <f>IFERROR(__xludf.DUMMYFUNCTION("""COMPUTED_VALUE"""),45443.66666666667)</f>
        <v>45443.66667</v>
      </c>
      <c r="N23" s="1">
        <f>IFERROR(__xludf.DUMMYFUNCTION("""COMPUTED_VALUE"""),8.0369599E7)</f>
        <v>80369599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IFERROR(__xludf.DUMMYFUNCTION("""COMPUTED_VALUE"""),3247.64)</f>
        <v>3247.64</v>
      </c>
      <c r="D24" s="2">
        <f>IFERROR(__xludf.DUMMYFUNCTION("""COMPUTED_VALUE"""),45450.66666666667)</f>
        <v>45450.66667</v>
      </c>
      <c r="E24" s="1">
        <f>IFERROR(__xludf.DUMMYFUNCTION("""COMPUTED_VALUE"""),3259.91)</f>
        <v>3259.91</v>
      </c>
      <c r="G24" s="2">
        <f>IFERROR(__xludf.DUMMYFUNCTION("""COMPUTED_VALUE"""),45450.66666666667)</f>
        <v>45450.66667</v>
      </c>
      <c r="H24" s="1">
        <f>IFERROR(__xludf.DUMMYFUNCTION("""COMPUTED_VALUE"""),3159.6)</f>
        <v>3159.6</v>
      </c>
      <c r="J24" s="2">
        <f>IFERROR(__xludf.DUMMYFUNCTION("""COMPUTED_VALUE"""),45450.66666666667)</f>
        <v>45450.66667</v>
      </c>
      <c r="K24" s="1">
        <f>IFERROR(__xludf.DUMMYFUNCTION("""COMPUTED_VALUE"""),3185.27)</f>
        <v>3185.27</v>
      </c>
      <c r="M24" s="2">
        <f>IFERROR(__xludf.DUMMYFUNCTION("""COMPUTED_VALUE"""),45450.66666666667)</f>
        <v>45450.66667</v>
      </c>
      <c r="N24" s="1">
        <f>IFERROR(__xludf.DUMMYFUNCTION("""COMPUTED_VALUE"""),5.8534109E7)</f>
        <v>58534109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IFERROR(__xludf.DUMMYFUNCTION("""COMPUTED_VALUE"""),3183.29)</f>
        <v>3183.29</v>
      </c>
      <c r="D25" s="2">
        <f>IFERROR(__xludf.DUMMYFUNCTION("""COMPUTED_VALUE"""),45457.66666666667)</f>
        <v>45457.66667</v>
      </c>
      <c r="E25" s="1">
        <f>IFERROR(__xludf.DUMMYFUNCTION("""COMPUTED_VALUE"""),3235.43)</f>
        <v>3235.43</v>
      </c>
      <c r="G25" s="2">
        <f>IFERROR(__xludf.DUMMYFUNCTION("""COMPUTED_VALUE"""),45457.66666666667)</f>
        <v>45457.66667</v>
      </c>
      <c r="H25" s="1">
        <f>IFERROR(__xludf.DUMMYFUNCTION("""COMPUTED_VALUE"""),3067.98)</f>
        <v>3067.98</v>
      </c>
      <c r="J25" s="2">
        <f>IFERROR(__xludf.DUMMYFUNCTION("""COMPUTED_VALUE"""),45457.66666666667)</f>
        <v>45457.66667</v>
      </c>
      <c r="K25" s="1">
        <f>IFERROR(__xludf.DUMMYFUNCTION("""COMPUTED_VALUE"""),3114.54)</f>
        <v>3114.54</v>
      </c>
      <c r="M25" s="2">
        <f>IFERROR(__xludf.DUMMYFUNCTION("""COMPUTED_VALUE"""),45457.66666666667)</f>
        <v>45457.66667</v>
      </c>
      <c r="N25" s="1">
        <f>IFERROR(__xludf.DUMMYFUNCTION("""COMPUTED_VALUE"""),5.9754231E7)</f>
        <v>59754231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IFERROR(__xludf.DUMMYFUNCTION("""COMPUTED_VALUE"""),3108.11)</f>
        <v>3108.11</v>
      </c>
      <c r="D26" s="2">
        <f>IFERROR(__xludf.DUMMYFUNCTION("""COMPUTED_VALUE"""),45464.66666666667)</f>
        <v>45464.66667</v>
      </c>
      <c r="E26" s="1">
        <f>IFERROR(__xludf.DUMMYFUNCTION("""COMPUTED_VALUE"""),3195.34)</f>
        <v>3195.34</v>
      </c>
      <c r="G26" s="2">
        <f>IFERROR(__xludf.DUMMYFUNCTION("""COMPUTED_VALUE"""),45464.66666666667)</f>
        <v>45464.66667</v>
      </c>
      <c r="H26" s="1">
        <f>IFERROR(__xludf.DUMMYFUNCTION("""COMPUTED_VALUE"""),3084.94)</f>
        <v>3084.94</v>
      </c>
      <c r="J26" s="2">
        <f>IFERROR(__xludf.DUMMYFUNCTION("""COMPUTED_VALUE"""),45464.66666666667)</f>
        <v>45464.66667</v>
      </c>
      <c r="K26" s="1">
        <f>IFERROR(__xludf.DUMMYFUNCTION("""COMPUTED_VALUE"""),3189.67)</f>
        <v>3189.67</v>
      </c>
      <c r="M26" s="2">
        <f>IFERROR(__xludf.DUMMYFUNCTION("""COMPUTED_VALUE"""),45464.66666666667)</f>
        <v>45464.66667</v>
      </c>
      <c r="N26" s="1">
        <f>IFERROR(__xludf.DUMMYFUNCTION("""COMPUTED_VALUE"""),7.0819163E7)</f>
        <v>70819163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IFERROR(__xludf.DUMMYFUNCTION("""COMPUTED_VALUE"""),3194.45)</f>
        <v>3194.45</v>
      </c>
      <c r="D27" s="2">
        <f>IFERROR(__xludf.DUMMYFUNCTION("""COMPUTED_VALUE"""),45471.66666666667)</f>
        <v>45471.66667</v>
      </c>
      <c r="E27" s="1">
        <f>IFERROR(__xludf.DUMMYFUNCTION("""COMPUTED_VALUE"""),3235.84)</f>
        <v>3235.84</v>
      </c>
      <c r="G27" s="2">
        <f>IFERROR(__xludf.DUMMYFUNCTION("""COMPUTED_VALUE"""),45471.66666666667)</f>
        <v>45471.66667</v>
      </c>
      <c r="H27" s="1">
        <f>IFERROR(__xludf.DUMMYFUNCTION("""COMPUTED_VALUE"""),3066.98)</f>
        <v>3066.98</v>
      </c>
      <c r="J27" s="2">
        <f>IFERROR(__xludf.DUMMYFUNCTION("""COMPUTED_VALUE"""),45471.66666666667)</f>
        <v>45471.66667</v>
      </c>
      <c r="K27" s="1">
        <f>IFERROR(__xludf.DUMMYFUNCTION("""COMPUTED_VALUE"""),3162.93)</f>
        <v>3162.93</v>
      </c>
      <c r="M27" s="2">
        <f>IFERROR(__xludf.DUMMYFUNCTION("""COMPUTED_VALUE"""),45471.66666666667)</f>
        <v>45471.66667</v>
      </c>
      <c r="N27" s="1">
        <f>IFERROR(__xludf.DUMMYFUNCTION("""COMPUTED_VALUE"""),8.9564346E7)</f>
        <v>89564346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IFERROR(__xludf.DUMMYFUNCTION("""COMPUTED_VALUE"""),3162.93)</f>
        <v>3162.93</v>
      </c>
      <c r="D28" s="2">
        <f>IFERROR(__xludf.DUMMYFUNCTION("""COMPUTED_VALUE"""),45478.66666666667)</f>
        <v>45478.66667</v>
      </c>
      <c r="E28" s="1">
        <f>IFERROR(__xludf.DUMMYFUNCTION("""COMPUTED_VALUE"""),3190.99)</f>
        <v>3190.99</v>
      </c>
      <c r="G28" s="2">
        <f>IFERROR(__xludf.DUMMYFUNCTION("""COMPUTED_VALUE"""),45478.66666666667)</f>
        <v>45478.66667</v>
      </c>
      <c r="H28" s="1">
        <f>IFERROR(__xludf.DUMMYFUNCTION("""COMPUTED_VALUE"""),3128.87)</f>
        <v>3128.87</v>
      </c>
      <c r="J28" s="2">
        <f>IFERROR(__xludf.DUMMYFUNCTION("""COMPUTED_VALUE"""),45478.66666666667)</f>
        <v>45478.66667</v>
      </c>
      <c r="K28" s="1">
        <f>IFERROR(__xludf.DUMMYFUNCTION("""COMPUTED_VALUE"""),3154.21)</f>
        <v>3154.21</v>
      </c>
      <c r="M28" s="2">
        <f>IFERROR(__xludf.DUMMYFUNCTION("""COMPUTED_VALUE"""),45478.66666666667)</f>
        <v>45478.66667</v>
      </c>
      <c r="N28" s="1">
        <f>IFERROR(__xludf.DUMMYFUNCTION("""COMPUTED_VALUE"""),4.6173718E7)</f>
        <v>46173718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IFERROR(__xludf.DUMMYFUNCTION("""COMPUTED_VALUE"""),3142.92)</f>
        <v>3142.92</v>
      </c>
      <c r="D29" s="2">
        <f>IFERROR(__xludf.DUMMYFUNCTION("""COMPUTED_VALUE"""),45485.66666666667)</f>
        <v>45485.66667</v>
      </c>
      <c r="E29" s="1">
        <f>IFERROR(__xludf.DUMMYFUNCTION("""COMPUTED_VALUE"""),3245.05)</f>
        <v>3245.05</v>
      </c>
      <c r="G29" s="2">
        <f>IFERROR(__xludf.DUMMYFUNCTION("""COMPUTED_VALUE"""),45485.66666666667)</f>
        <v>45485.66667</v>
      </c>
      <c r="H29" s="1">
        <f>IFERROR(__xludf.DUMMYFUNCTION("""COMPUTED_VALUE"""),3079.55)</f>
        <v>3079.55</v>
      </c>
      <c r="J29" s="2">
        <f>IFERROR(__xludf.DUMMYFUNCTION("""COMPUTED_VALUE"""),45485.66666666667)</f>
        <v>45485.66667</v>
      </c>
      <c r="K29" s="1">
        <f>IFERROR(__xludf.DUMMYFUNCTION("""COMPUTED_VALUE"""),3220.49)</f>
        <v>3220.49</v>
      </c>
      <c r="M29" s="2">
        <f>IFERROR(__xludf.DUMMYFUNCTION("""COMPUTED_VALUE"""),45485.66666666667)</f>
        <v>45485.66667</v>
      </c>
      <c r="N29" s="1">
        <f>IFERROR(__xludf.DUMMYFUNCTION("""COMPUTED_VALUE"""),6.2229695E7)</f>
        <v>62229695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IFERROR(__xludf.DUMMYFUNCTION("""COMPUTED_VALUE"""),3223.4)</f>
        <v>3223.4</v>
      </c>
      <c r="D30" s="2">
        <f>IFERROR(__xludf.DUMMYFUNCTION("""COMPUTED_VALUE"""),45492.66666666667)</f>
        <v>45492.66667</v>
      </c>
      <c r="E30" s="1">
        <f>IFERROR(__xludf.DUMMYFUNCTION("""COMPUTED_VALUE"""),3422.23)</f>
        <v>3422.23</v>
      </c>
      <c r="G30" s="2">
        <f>IFERROR(__xludf.DUMMYFUNCTION("""COMPUTED_VALUE"""),45492.66666666667)</f>
        <v>45492.66667</v>
      </c>
      <c r="H30" s="1">
        <f>IFERROR(__xludf.DUMMYFUNCTION("""COMPUTED_VALUE"""),3222.03)</f>
        <v>3222.03</v>
      </c>
      <c r="J30" s="2">
        <f>IFERROR(__xludf.DUMMYFUNCTION("""COMPUTED_VALUE"""),45492.66666666667)</f>
        <v>45492.66667</v>
      </c>
      <c r="K30" s="1">
        <f>IFERROR(__xludf.DUMMYFUNCTION("""COMPUTED_VALUE"""),3353.98)</f>
        <v>3353.98</v>
      </c>
      <c r="M30" s="2">
        <f>IFERROR(__xludf.DUMMYFUNCTION("""COMPUTED_VALUE"""),45492.66666666667)</f>
        <v>45492.66667</v>
      </c>
      <c r="N30" s="1">
        <f>IFERROR(__xludf.DUMMYFUNCTION("""COMPUTED_VALUE"""),7.4860786E7)</f>
        <v>74860786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IFERROR(__xludf.DUMMYFUNCTION("""COMPUTED_VALUE"""),3357.17)</f>
        <v>3357.17</v>
      </c>
      <c r="D31" s="2">
        <f>IFERROR(__xludf.DUMMYFUNCTION("""COMPUTED_VALUE"""),45499.66666666667)</f>
        <v>45499.66667</v>
      </c>
      <c r="E31" s="1">
        <f>IFERROR(__xludf.DUMMYFUNCTION("""COMPUTED_VALUE"""),3419.9)</f>
        <v>3419.9</v>
      </c>
      <c r="G31" s="2">
        <f>IFERROR(__xludf.DUMMYFUNCTION("""COMPUTED_VALUE"""),45499.66666666667)</f>
        <v>45499.66667</v>
      </c>
      <c r="H31" s="1">
        <f>IFERROR(__xludf.DUMMYFUNCTION("""COMPUTED_VALUE"""),3208.69)</f>
        <v>3208.69</v>
      </c>
      <c r="J31" s="2">
        <f>IFERROR(__xludf.DUMMYFUNCTION("""COMPUTED_VALUE"""),45499.66666666667)</f>
        <v>45499.66667</v>
      </c>
      <c r="K31" s="1">
        <f>IFERROR(__xludf.DUMMYFUNCTION("""COMPUTED_VALUE"""),3384.54)</f>
        <v>3384.54</v>
      </c>
      <c r="M31" s="2">
        <f>IFERROR(__xludf.DUMMYFUNCTION("""COMPUTED_VALUE"""),45499.66666666667)</f>
        <v>45499.66667</v>
      </c>
      <c r="N31" s="1">
        <f>IFERROR(__xludf.DUMMYFUNCTION("""COMPUTED_VALUE"""),8.4503052E7)</f>
        <v>84503052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IFERROR(__xludf.DUMMYFUNCTION("""COMPUTED_VALUE"""),3386.75)</f>
        <v>3386.75</v>
      </c>
      <c r="D32" s="2">
        <f>IFERROR(__xludf.DUMMYFUNCTION("""COMPUTED_VALUE"""),45506.66666666667)</f>
        <v>45506.66667</v>
      </c>
      <c r="E32" s="1">
        <f>IFERROR(__xludf.DUMMYFUNCTION("""COMPUTED_VALUE"""),3490.24)</f>
        <v>3490.24</v>
      </c>
      <c r="G32" s="2">
        <f>IFERROR(__xludf.DUMMYFUNCTION("""COMPUTED_VALUE"""),45506.66666666667)</f>
        <v>45506.66667</v>
      </c>
      <c r="H32" s="1">
        <f>IFERROR(__xludf.DUMMYFUNCTION("""COMPUTED_VALUE"""),3303.27)</f>
        <v>3303.27</v>
      </c>
      <c r="J32" s="2">
        <f>IFERROR(__xludf.DUMMYFUNCTION("""COMPUTED_VALUE"""),45506.66666666667)</f>
        <v>45506.66667</v>
      </c>
      <c r="K32" s="1">
        <f>IFERROR(__xludf.DUMMYFUNCTION("""COMPUTED_VALUE"""),3364.86)</f>
        <v>3364.86</v>
      </c>
      <c r="M32" s="2">
        <f>IFERROR(__xludf.DUMMYFUNCTION("""COMPUTED_VALUE"""),45506.66666666667)</f>
        <v>45506.66667</v>
      </c>
      <c r="N32" s="1">
        <f>IFERROR(__xludf.DUMMYFUNCTION("""COMPUTED_VALUE"""),7.2868721E7)</f>
        <v>72868721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IFERROR(__xludf.DUMMYFUNCTION("""COMPUTED_VALUE"""),3368.66)</f>
        <v>3368.66</v>
      </c>
      <c r="D33" s="2">
        <f>IFERROR(__xludf.DUMMYFUNCTION("""COMPUTED_VALUE"""),45513.66666666667)</f>
        <v>45513.66667</v>
      </c>
      <c r="E33" s="1">
        <f>IFERROR(__xludf.DUMMYFUNCTION("""COMPUTED_VALUE"""),3396.88)</f>
        <v>3396.88</v>
      </c>
      <c r="G33" s="2">
        <f>IFERROR(__xludf.DUMMYFUNCTION("""COMPUTED_VALUE"""),45513.66666666667)</f>
        <v>45513.66667</v>
      </c>
      <c r="H33" s="1">
        <f>IFERROR(__xludf.DUMMYFUNCTION("""COMPUTED_VALUE"""),3242.93)</f>
        <v>3242.93</v>
      </c>
      <c r="J33" s="2">
        <f>IFERROR(__xludf.DUMMYFUNCTION("""COMPUTED_VALUE"""),45513.66666666667)</f>
        <v>45513.66667</v>
      </c>
      <c r="K33" s="1">
        <f>IFERROR(__xludf.DUMMYFUNCTION("""COMPUTED_VALUE"""),3333.38)</f>
        <v>3333.38</v>
      </c>
      <c r="M33" s="2">
        <f>IFERROR(__xludf.DUMMYFUNCTION("""COMPUTED_VALUE"""),45513.66666666667)</f>
        <v>45513.66667</v>
      </c>
      <c r="N33" s="1">
        <f>IFERROR(__xludf.DUMMYFUNCTION("""COMPUTED_VALUE"""),7.8542783E7)</f>
        <v>78542783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IFERROR(__xludf.DUMMYFUNCTION("""COMPUTED_VALUE"""),3341.21)</f>
        <v>3341.21</v>
      </c>
      <c r="D34" s="2">
        <f>IFERROR(__xludf.DUMMYFUNCTION("""COMPUTED_VALUE"""),45520.66666666667)</f>
        <v>45520.66667</v>
      </c>
      <c r="E34" s="1">
        <f>IFERROR(__xludf.DUMMYFUNCTION("""COMPUTED_VALUE"""),3401.18)</f>
        <v>3401.18</v>
      </c>
      <c r="G34" s="2">
        <f>IFERROR(__xludf.DUMMYFUNCTION("""COMPUTED_VALUE"""),45520.66666666667)</f>
        <v>45520.66667</v>
      </c>
      <c r="H34" s="1">
        <f>IFERROR(__xludf.DUMMYFUNCTION("""COMPUTED_VALUE"""),3279.9)</f>
        <v>3279.9</v>
      </c>
      <c r="J34" s="2">
        <f>IFERROR(__xludf.DUMMYFUNCTION("""COMPUTED_VALUE"""),45520.66666666667)</f>
        <v>45520.66667</v>
      </c>
      <c r="K34" s="1">
        <f>IFERROR(__xludf.DUMMYFUNCTION("""COMPUTED_VALUE"""),3375.16)</f>
        <v>3375.16</v>
      </c>
      <c r="M34" s="2">
        <f>IFERROR(__xludf.DUMMYFUNCTION("""COMPUTED_VALUE"""),45520.66666666667)</f>
        <v>45520.66667</v>
      </c>
      <c r="N34" s="1">
        <f>IFERROR(__xludf.DUMMYFUNCTION("""COMPUTED_VALUE"""),7.1355707E7)</f>
        <v>71355707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IFERROR(__xludf.DUMMYFUNCTION("""COMPUTED_VALUE"""),3377.09)</f>
        <v>3377.09</v>
      </c>
      <c r="D35" s="2">
        <f>IFERROR(__xludf.DUMMYFUNCTION("""COMPUTED_VALUE"""),45527.66666666667)</f>
        <v>45527.66667</v>
      </c>
      <c r="E35" s="1">
        <f>IFERROR(__xludf.DUMMYFUNCTION("""COMPUTED_VALUE"""),3419.84)</f>
        <v>3419.84</v>
      </c>
      <c r="G35" s="2">
        <f>IFERROR(__xludf.DUMMYFUNCTION("""COMPUTED_VALUE"""),45527.66666666667)</f>
        <v>45527.66667</v>
      </c>
      <c r="H35" s="1">
        <f>IFERROR(__xludf.DUMMYFUNCTION("""COMPUTED_VALUE"""),3341.6)</f>
        <v>3341.6</v>
      </c>
      <c r="J35" s="2">
        <f>IFERROR(__xludf.DUMMYFUNCTION("""COMPUTED_VALUE"""),45527.66666666667)</f>
        <v>45527.66667</v>
      </c>
      <c r="K35" s="1">
        <f>IFERROR(__xludf.DUMMYFUNCTION("""COMPUTED_VALUE"""),3400.15)</f>
        <v>3400.15</v>
      </c>
      <c r="M35" s="2">
        <f>IFERROR(__xludf.DUMMYFUNCTION("""COMPUTED_VALUE"""),45527.66666666667)</f>
        <v>45527.66667</v>
      </c>
      <c r="N35" s="1">
        <f>IFERROR(__xludf.DUMMYFUNCTION("""COMPUTED_VALUE"""),6.0849619E7)</f>
        <v>60849619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IFERROR(__xludf.DUMMYFUNCTION("""COMPUTED_VALUE"""),3411.79)</f>
        <v>3411.79</v>
      </c>
      <c r="D36" s="2">
        <f>IFERROR(__xludf.DUMMYFUNCTION("""COMPUTED_VALUE"""),45534.66666666667)</f>
        <v>45534.66667</v>
      </c>
      <c r="E36" s="1">
        <f>IFERROR(__xludf.DUMMYFUNCTION("""COMPUTED_VALUE"""),3532.03)</f>
        <v>3532.03</v>
      </c>
      <c r="G36" s="2">
        <f>IFERROR(__xludf.DUMMYFUNCTION("""COMPUTED_VALUE"""),45534.66666666667)</f>
        <v>45534.66667</v>
      </c>
      <c r="H36" s="1">
        <f>IFERROR(__xludf.DUMMYFUNCTION("""COMPUTED_VALUE"""),3405.78)</f>
        <v>3405.78</v>
      </c>
      <c r="J36" s="2">
        <f>IFERROR(__xludf.DUMMYFUNCTION("""COMPUTED_VALUE"""),45534.66666666667)</f>
        <v>45534.66667</v>
      </c>
      <c r="K36" s="1">
        <f>IFERROR(__xludf.DUMMYFUNCTION("""COMPUTED_VALUE"""),3529.15)</f>
        <v>3529.15</v>
      </c>
      <c r="M36" s="2">
        <f>IFERROR(__xludf.DUMMYFUNCTION("""COMPUTED_VALUE"""),45534.66666666667)</f>
        <v>45534.66667</v>
      </c>
      <c r="N36" s="1">
        <f>IFERROR(__xludf.DUMMYFUNCTION("""COMPUTED_VALUE"""),5.439358E7)</f>
        <v>54393580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IFERROR(__xludf.DUMMYFUNCTION("""COMPUTED_VALUE"""),3525.1)</f>
        <v>3525.1</v>
      </c>
      <c r="D37" s="2">
        <f>IFERROR(__xludf.DUMMYFUNCTION("""COMPUTED_VALUE"""),45541.66666666667)</f>
        <v>45541.66667</v>
      </c>
      <c r="E37" s="1">
        <f>IFERROR(__xludf.DUMMYFUNCTION("""COMPUTED_VALUE"""),3570.29)</f>
        <v>3570.29</v>
      </c>
      <c r="G37" s="2">
        <f>IFERROR(__xludf.DUMMYFUNCTION("""COMPUTED_VALUE"""),45541.66666666667)</f>
        <v>45541.66667</v>
      </c>
      <c r="H37" s="1">
        <f>IFERROR(__xludf.DUMMYFUNCTION("""COMPUTED_VALUE"""),3433.5)</f>
        <v>3433.5</v>
      </c>
      <c r="J37" s="2">
        <f>IFERROR(__xludf.DUMMYFUNCTION("""COMPUTED_VALUE"""),45541.66666666667)</f>
        <v>45541.66667</v>
      </c>
      <c r="K37" s="1">
        <f>IFERROR(__xludf.DUMMYFUNCTION("""COMPUTED_VALUE"""),3440.14)</f>
        <v>3440.14</v>
      </c>
      <c r="M37" s="2">
        <f>IFERROR(__xludf.DUMMYFUNCTION("""COMPUTED_VALUE"""),45541.66666666667)</f>
        <v>45541.66667</v>
      </c>
      <c r="N37" s="1">
        <f>IFERROR(__xludf.DUMMYFUNCTION("""COMPUTED_VALUE"""),5.6350146E7)</f>
        <v>56350146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IFERROR(__xludf.DUMMYFUNCTION("""COMPUTED_VALUE"""),3450.57)</f>
        <v>3450.57</v>
      </c>
      <c r="D38" s="2">
        <f>IFERROR(__xludf.DUMMYFUNCTION("""COMPUTED_VALUE"""),45548.66666666667)</f>
        <v>45548.66667</v>
      </c>
      <c r="E38" s="1">
        <f>IFERROR(__xludf.DUMMYFUNCTION("""COMPUTED_VALUE"""),3489.8)</f>
        <v>3489.8</v>
      </c>
      <c r="G38" s="2">
        <f>IFERROR(__xludf.DUMMYFUNCTION("""COMPUTED_VALUE"""),45548.66666666667)</f>
        <v>45548.66667</v>
      </c>
      <c r="H38" s="1">
        <f>IFERROR(__xludf.DUMMYFUNCTION("""COMPUTED_VALUE"""),3373.94)</f>
        <v>3373.94</v>
      </c>
      <c r="J38" s="2">
        <f>IFERROR(__xludf.DUMMYFUNCTION("""COMPUTED_VALUE"""),45548.66666666667)</f>
        <v>45548.66667</v>
      </c>
      <c r="K38" s="1">
        <f>IFERROR(__xludf.DUMMYFUNCTION("""COMPUTED_VALUE"""),3427.98)</f>
        <v>3427.98</v>
      </c>
      <c r="M38" s="2">
        <f>IFERROR(__xludf.DUMMYFUNCTION("""COMPUTED_VALUE"""),45548.66666666667)</f>
        <v>45548.66667</v>
      </c>
      <c r="N38" s="1">
        <f>IFERROR(__xludf.DUMMYFUNCTION("""COMPUTED_VALUE"""),6.9726204E7)</f>
        <v>69726204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IFERROR(__xludf.DUMMYFUNCTION("""COMPUTED_VALUE"""),3440.82)</f>
        <v>3440.82</v>
      </c>
      <c r="D39" s="2">
        <f>IFERROR(__xludf.DUMMYFUNCTION("""COMPUTED_VALUE"""),45555.66666666667)</f>
        <v>45555.66667</v>
      </c>
      <c r="E39" s="1">
        <f>IFERROR(__xludf.DUMMYFUNCTION("""COMPUTED_VALUE"""),3515.4)</f>
        <v>3515.4</v>
      </c>
      <c r="G39" s="2">
        <f>IFERROR(__xludf.DUMMYFUNCTION("""COMPUTED_VALUE"""),45555.66666666667)</f>
        <v>45555.66667</v>
      </c>
      <c r="H39" s="1">
        <f>IFERROR(__xludf.DUMMYFUNCTION("""COMPUTED_VALUE"""),3399.82)</f>
        <v>3399.82</v>
      </c>
      <c r="J39" s="2">
        <f>IFERROR(__xludf.DUMMYFUNCTION("""COMPUTED_VALUE"""),45555.66666666667)</f>
        <v>45555.66667</v>
      </c>
      <c r="K39" s="1">
        <f>IFERROR(__xludf.DUMMYFUNCTION("""COMPUTED_VALUE"""),3439.85)</f>
        <v>3439.85</v>
      </c>
      <c r="M39" s="2">
        <f>IFERROR(__xludf.DUMMYFUNCTION("""COMPUTED_VALUE"""),45555.66666666667)</f>
        <v>45555.66667</v>
      </c>
      <c r="N39" s="1">
        <f>IFERROR(__xludf.DUMMYFUNCTION("""COMPUTED_VALUE"""),8.7674154E7)</f>
        <v>87674154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IFERROR(__xludf.DUMMYFUNCTION("""COMPUTED_VALUE"""),3441.68)</f>
        <v>3441.68</v>
      </c>
      <c r="D40" s="2">
        <f>IFERROR(__xludf.DUMMYFUNCTION("""COMPUTED_VALUE"""),45562.66666666667)</f>
        <v>45562.66667</v>
      </c>
      <c r="E40" s="1">
        <f>IFERROR(__xludf.DUMMYFUNCTION("""COMPUTED_VALUE"""),3462.89)</f>
        <v>3462.89</v>
      </c>
      <c r="G40" s="2">
        <f>IFERROR(__xludf.DUMMYFUNCTION("""COMPUTED_VALUE"""),45562.66666666667)</f>
        <v>45562.66667</v>
      </c>
      <c r="H40" s="1">
        <f>IFERROR(__xludf.DUMMYFUNCTION("""COMPUTED_VALUE"""),3375.39)</f>
        <v>3375.39</v>
      </c>
      <c r="J40" s="2">
        <f>IFERROR(__xludf.DUMMYFUNCTION("""COMPUTED_VALUE"""),45562.66666666667)</f>
        <v>45562.66667</v>
      </c>
      <c r="K40" s="1">
        <f>IFERROR(__xludf.DUMMYFUNCTION("""COMPUTED_VALUE"""),3417.16)</f>
        <v>3417.16</v>
      </c>
      <c r="M40" s="2">
        <f>IFERROR(__xludf.DUMMYFUNCTION("""COMPUTED_VALUE"""),45562.66666666667)</f>
        <v>45562.66667</v>
      </c>
      <c r="N40" s="1">
        <f>IFERROR(__xludf.DUMMYFUNCTION("""COMPUTED_VALUE"""),6.7714359E7)</f>
        <v>67714359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IFERROR(__xludf.DUMMYFUNCTION("""COMPUTED_VALUE"""),3422.42)</f>
        <v>3422.42</v>
      </c>
      <c r="D41" s="2">
        <f>IFERROR(__xludf.DUMMYFUNCTION("""COMPUTED_VALUE"""),45569.66666666667)</f>
        <v>45569.66667</v>
      </c>
      <c r="E41" s="1">
        <f>IFERROR(__xludf.DUMMYFUNCTION("""COMPUTED_VALUE"""),3455.47)</f>
        <v>3455.47</v>
      </c>
      <c r="G41" s="2">
        <f>IFERROR(__xludf.DUMMYFUNCTION("""COMPUTED_VALUE"""),45569.66666666667)</f>
        <v>45569.66667</v>
      </c>
      <c r="H41" s="1">
        <f>IFERROR(__xludf.DUMMYFUNCTION("""COMPUTED_VALUE"""),3351.54)</f>
        <v>3351.54</v>
      </c>
      <c r="J41" s="2">
        <f>IFERROR(__xludf.DUMMYFUNCTION("""COMPUTED_VALUE"""),45569.66666666667)</f>
        <v>45569.66667</v>
      </c>
      <c r="K41" s="1">
        <f>IFERROR(__xludf.DUMMYFUNCTION("""COMPUTED_VALUE"""),3379.21)</f>
        <v>3379.21</v>
      </c>
      <c r="M41" s="2">
        <f>IFERROR(__xludf.DUMMYFUNCTION("""COMPUTED_VALUE"""),45569.66666666667)</f>
        <v>45569.66667</v>
      </c>
      <c r="N41" s="1">
        <f>IFERROR(__xludf.DUMMYFUNCTION("""COMPUTED_VALUE"""),6.8135318E7)</f>
        <v>68135318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IFERROR(__xludf.DUMMYFUNCTION("""COMPUTED_VALUE"""),3372.61)</f>
        <v>3372.61</v>
      </c>
      <c r="D42" s="2">
        <f>IFERROR(__xludf.DUMMYFUNCTION("""COMPUTED_VALUE"""),45576.66666666667)</f>
        <v>45576.66667</v>
      </c>
      <c r="E42" s="1">
        <f>IFERROR(__xludf.DUMMYFUNCTION("""COMPUTED_VALUE"""),3425.37)</f>
        <v>3425.37</v>
      </c>
      <c r="G42" s="2">
        <f>IFERROR(__xludf.DUMMYFUNCTION("""COMPUTED_VALUE"""),45576.66666666667)</f>
        <v>45576.66667</v>
      </c>
      <c r="H42" s="1">
        <f>IFERROR(__xludf.DUMMYFUNCTION("""COMPUTED_VALUE"""),3313.21)</f>
        <v>3313.21</v>
      </c>
      <c r="J42" s="2">
        <f>IFERROR(__xludf.DUMMYFUNCTION("""COMPUTED_VALUE"""),45576.66666666667)</f>
        <v>45576.66667</v>
      </c>
      <c r="K42" s="1">
        <f>IFERROR(__xludf.DUMMYFUNCTION("""COMPUTED_VALUE"""),3423.54)</f>
        <v>3423.54</v>
      </c>
      <c r="M42" s="2">
        <f>IFERROR(__xludf.DUMMYFUNCTION("""COMPUTED_VALUE"""),45576.66666666667)</f>
        <v>45576.66667</v>
      </c>
      <c r="N42" s="1">
        <f>IFERROR(__xludf.DUMMYFUNCTION("""COMPUTED_VALUE"""),5.4153474E7)</f>
        <v>54153474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IFERROR(__xludf.DUMMYFUNCTION("""COMPUTED_VALUE"""),3422.44)</f>
        <v>3422.44</v>
      </c>
      <c r="D43" s="2">
        <f>IFERROR(__xludf.DUMMYFUNCTION("""COMPUTED_VALUE"""),45583.66666666667)</f>
        <v>45583.66667</v>
      </c>
      <c r="E43" s="1">
        <f>IFERROR(__xludf.DUMMYFUNCTION("""COMPUTED_VALUE"""),3538.39)</f>
        <v>3538.39</v>
      </c>
      <c r="G43" s="2">
        <f>IFERROR(__xludf.DUMMYFUNCTION("""COMPUTED_VALUE"""),45583.66666666667)</f>
        <v>45583.66667</v>
      </c>
      <c r="H43" s="1">
        <f>IFERROR(__xludf.DUMMYFUNCTION("""COMPUTED_VALUE"""),3354.37)</f>
        <v>3354.37</v>
      </c>
      <c r="J43" s="2">
        <f>IFERROR(__xludf.DUMMYFUNCTION("""COMPUTED_VALUE"""),45583.66666666667)</f>
        <v>45583.66667</v>
      </c>
      <c r="K43" s="1">
        <f>IFERROR(__xludf.DUMMYFUNCTION("""COMPUTED_VALUE"""),3423.03)</f>
        <v>3423.03</v>
      </c>
      <c r="M43" s="2">
        <f>IFERROR(__xludf.DUMMYFUNCTION("""COMPUTED_VALUE"""),45583.66666666667)</f>
        <v>45583.66667</v>
      </c>
      <c r="N43" s="1">
        <f>IFERROR(__xludf.DUMMYFUNCTION("""COMPUTED_VALUE"""),1.07514638E8)</f>
        <v>107514638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IFERROR(__xludf.DUMMYFUNCTION("""COMPUTED_VALUE"""),3420.34)</f>
        <v>3420.34</v>
      </c>
      <c r="D44" s="2">
        <f>IFERROR(__xludf.DUMMYFUNCTION("""COMPUTED_VALUE"""),45590.66666666667)</f>
        <v>45590.66667</v>
      </c>
      <c r="E44" s="1">
        <f>IFERROR(__xludf.DUMMYFUNCTION("""COMPUTED_VALUE"""),3427.01)</f>
        <v>3427.01</v>
      </c>
      <c r="G44" s="2">
        <f>IFERROR(__xludf.DUMMYFUNCTION("""COMPUTED_VALUE"""),45590.66666666667)</f>
        <v>45590.66667</v>
      </c>
      <c r="H44" s="1">
        <f>IFERROR(__xludf.DUMMYFUNCTION("""COMPUTED_VALUE"""),3265.86)</f>
        <v>3265.86</v>
      </c>
      <c r="J44" s="2">
        <f>IFERROR(__xludf.DUMMYFUNCTION("""COMPUTED_VALUE"""),45590.66666666667)</f>
        <v>45590.66667</v>
      </c>
      <c r="K44" s="1">
        <f>IFERROR(__xludf.DUMMYFUNCTION("""COMPUTED_VALUE"""),3292.81)</f>
        <v>3292.81</v>
      </c>
      <c r="M44" s="2">
        <f>IFERROR(__xludf.DUMMYFUNCTION("""COMPUTED_VALUE"""),45590.66666666667)</f>
        <v>45590.66667</v>
      </c>
      <c r="N44" s="1">
        <f>IFERROR(__xludf.DUMMYFUNCTION("""COMPUTED_VALUE"""),8.3597751E7)</f>
        <v>83597751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IFERROR(__xludf.DUMMYFUNCTION("""COMPUTED_VALUE"""),3299.47)</f>
        <v>3299.47</v>
      </c>
      <c r="D45" s="2">
        <f>IFERROR(__xludf.DUMMYFUNCTION("""COMPUTED_VALUE"""),45597.66666666667)</f>
        <v>45597.66667</v>
      </c>
      <c r="E45" s="1">
        <f>IFERROR(__xludf.DUMMYFUNCTION("""COMPUTED_VALUE"""),3349.01)</f>
        <v>3349.01</v>
      </c>
      <c r="G45" s="2">
        <f>IFERROR(__xludf.DUMMYFUNCTION("""COMPUTED_VALUE"""),45597.66666666667)</f>
        <v>45597.66667</v>
      </c>
      <c r="H45" s="1">
        <f>IFERROR(__xludf.DUMMYFUNCTION("""COMPUTED_VALUE"""),3297.41)</f>
        <v>3297.41</v>
      </c>
      <c r="J45" s="2">
        <f>IFERROR(__xludf.DUMMYFUNCTION("""COMPUTED_VALUE"""),45597.66666666667)</f>
        <v>45597.66667</v>
      </c>
      <c r="K45" s="1">
        <f>IFERROR(__xludf.DUMMYFUNCTION("""COMPUTED_VALUE"""),3311.22)</f>
        <v>3311.22</v>
      </c>
      <c r="M45" s="2">
        <f>IFERROR(__xludf.DUMMYFUNCTION("""COMPUTED_VALUE"""),45597.66666666667)</f>
        <v>45597.66667</v>
      </c>
      <c r="N45" s="1">
        <f>IFERROR(__xludf.DUMMYFUNCTION("""COMPUTED_VALUE"""),7.5024898E7)</f>
        <v>75024898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IFERROR(__xludf.DUMMYFUNCTION("""COMPUTED_VALUE"""),3306.01)</f>
        <v>3306.01</v>
      </c>
      <c r="D46" s="2">
        <f>IFERROR(__xludf.DUMMYFUNCTION("""COMPUTED_VALUE"""),45604.66666666667)</f>
        <v>45604.66667</v>
      </c>
      <c r="E46" s="1">
        <f>IFERROR(__xludf.DUMMYFUNCTION("""COMPUTED_VALUE"""),3607.91)</f>
        <v>3607.91</v>
      </c>
      <c r="G46" s="2">
        <f>IFERROR(__xludf.DUMMYFUNCTION("""COMPUTED_VALUE"""),45604.66666666667)</f>
        <v>45604.66667</v>
      </c>
      <c r="H46" s="1">
        <f>IFERROR(__xludf.DUMMYFUNCTION("""COMPUTED_VALUE"""),3275.65)</f>
        <v>3275.65</v>
      </c>
      <c r="J46" s="2">
        <f>IFERROR(__xludf.DUMMYFUNCTION("""COMPUTED_VALUE"""),45604.66666666667)</f>
        <v>45604.66667</v>
      </c>
      <c r="K46" s="1">
        <f>IFERROR(__xludf.DUMMYFUNCTION("""COMPUTED_VALUE"""),3503.83)</f>
        <v>3503.83</v>
      </c>
      <c r="M46" s="2">
        <f>IFERROR(__xludf.DUMMYFUNCTION("""COMPUTED_VALUE"""),45604.66666666667)</f>
        <v>45604.66667</v>
      </c>
      <c r="N46" s="1">
        <f>IFERROR(__xludf.DUMMYFUNCTION("""COMPUTED_VALUE"""),1.03483171E8)</f>
        <v>103483171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IFERROR(__xludf.DUMMYFUNCTION("""COMPUTED_VALUE"""),3510.91)</f>
        <v>3510.91</v>
      </c>
      <c r="D47" s="2">
        <f>IFERROR(__xludf.DUMMYFUNCTION("""COMPUTED_VALUE"""),45611.66666666667)</f>
        <v>45611.66667</v>
      </c>
      <c r="E47" s="1">
        <f>IFERROR(__xludf.DUMMYFUNCTION("""COMPUTED_VALUE"""),3571.02)</f>
        <v>3571.02</v>
      </c>
      <c r="G47" s="2">
        <f>IFERROR(__xludf.DUMMYFUNCTION("""COMPUTED_VALUE"""),45611.66666666667)</f>
        <v>45611.66667</v>
      </c>
      <c r="H47" s="1">
        <f>IFERROR(__xludf.DUMMYFUNCTION("""COMPUTED_VALUE"""),3400.26)</f>
        <v>3400.26</v>
      </c>
      <c r="J47" s="2">
        <f>IFERROR(__xludf.DUMMYFUNCTION("""COMPUTED_VALUE"""),45611.66666666667)</f>
        <v>45611.66667</v>
      </c>
      <c r="K47" s="1">
        <f>IFERROR(__xludf.DUMMYFUNCTION("""COMPUTED_VALUE"""),3407.57)</f>
        <v>3407.57</v>
      </c>
      <c r="M47" s="2">
        <f>IFERROR(__xludf.DUMMYFUNCTION("""COMPUTED_VALUE"""),45611.66666666667)</f>
        <v>45611.66667</v>
      </c>
      <c r="N47" s="1">
        <f>IFERROR(__xludf.DUMMYFUNCTION("""COMPUTED_VALUE"""),7.4269047E7)</f>
        <v>74269047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IFERROR(__xludf.DUMMYFUNCTION("""COMPUTED_VALUE"""),3413.06)</f>
        <v>3413.06</v>
      </c>
      <c r="D48" s="2">
        <f>IFERROR(__xludf.DUMMYFUNCTION("""COMPUTED_VALUE"""),45618.66666666667)</f>
        <v>45618.66667</v>
      </c>
      <c r="E48" s="1">
        <f>IFERROR(__xludf.DUMMYFUNCTION("""COMPUTED_VALUE"""),3501.64)</f>
        <v>3501.64</v>
      </c>
      <c r="G48" s="2">
        <f>IFERROR(__xludf.DUMMYFUNCTION("""COMPUTED_VALUE"""),45618.66666666667)</f>
        <v>45618.66667</v>
      </c>
      <c r="H48" s="1">
        <f>IFERROR(__xludf.DUMMYFUNCTION("""COMPUTED_VALUE"""),3353.53)</f>
        <v>3353.53</v>
      </c>
      <c r="J48" s="2">
        <f>IFERROR(__xludf.DUMMYFUNCTION("""COMPUTED_VALUE"""),45618.66666666667)</f>
        <v>45618.66667</v>
      </c>
      <c r="K48" s="1">
        <f>IFERROR(__xludf.DUMMYFUNCTION("""COMPUTED_VALUE"""),3497.62)</f>
        <v>3497.62</v>
      </c>
      <c r="M48" s="2">
        <f>IFERROR(__xludf.DUMMYFUNCTION("""COMPUTED_VALUE"""),45618.66666666667)</f>
        <v>45618.66667</v>
      </c>
      <c r="N48" s="1">
        <f>IFERROR(__xludf.DUMMYFUNCTION("""COMPUTED_VALUE"""),6.0855482E7)</f>
        <v>60855482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IFERROR(__xludf.DUMMYFUNCTION("""COMPUTED_VALUE"""),3504.21)</f>
        <v>3504.21</v>
      </c>
      <c r="D49" s="2">
        <f>IFERROR(__xludf.DUMMYFUNCTION("""COMPUTED_VALUE"""),45625.54166666667)</f>
        <v>45625.54167</v>
      </c>
      <c r="E49" s="1">
        <f>IFERROR(__xludf.DUMMYFUNCTION("""COMPUTED_VALUE"""),3604.57)</f>
        <v>3604.57</v>
      </c>
      <c r="G49" s="2">
        <f>IFERROR(__xludf.DUMMYFUNCTION("""COMPUTED_VALUE"""),45625.54166666667)</f>
        <v>45625.54167</v>
      </c>
      <c r="H49" s="1">
        <f>IFERROR(__xludf.DUMMYFUNCTION("""COMPUTED_VALUE"""),3504.21)</f>
        <v>3504.21</v>
      </c>
      <c r="J49" s="2">
        <f>IFERROR(__xludf.DUMMYFUNCTION("""COMPUTED_VALUE"""),45625.54166666667)</f>
        <v>45625.54167</v>
      </c>
      <c r="K49" s="1">
        <f>IFERROR(__xludf.DUMMYFUNCTION("""COMPUTED_VALUE"""),3553.46)</f>
        <v>3553.46</v>
      </c>
      <c r="M49" s="2">
        <f>IFERROR(__xludf.DUMMYFUNCTION("""COMPUTED_VALUE"""),45625.54166666667)</f>
        <v>45625.54167</v>
      </c>
      <c r="N49" s="1">
        <f>IFERROR(__xludf.DUMMYFUNCTION("""COMPUTED_VALUE"""),5.0240821E7)</f>
        <v>50240821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IFERROR(__xludf.DUMMYFUNCTION("""COMPUTED_VALUE"""),3552.24)</f>
        <v>3552.24</v>
      </c>
      <c r="D50" s="2">
        <f>IFERROR(__xludf.DUMMYFUNCTION("""COMPUTED_VALUE"""),45632.66666666667)</f>
        <v>45632.66667</v>
      </c>
      <c r="E50" s="1">
        <f>IFERROR(__xludf.DUMMYFUNCTION("""COMPUTED_VALUE"""),3552.24)</f>
        <v>3552.24</v>
      </c>
      <c r="G50" s="2">
        <f>IFERROR(__xludf.DUMMYFUNCTION("""COMPUTED_VALUE"""),45632.66666666667)</f>
        <v>45632.66667</v>
      </c>
      <c r="H50" s="1">
        <f>IFERROR(__xludf.DUMMYFUNCTION("""COMPUTED_VALUE"""),3374.14)</f>
        <v>3374.14</v>
      </c>
      <c r="J50" s="2">
        <f>IFERROR(__xludf.DUMMYFUNCTION("""COMPUTED_VALUE"""),45632.66666666667)</f>
        <v>45632.66667</v>
      </c>
      <c r="K50" s="1">
        <f>IFERROR(__xludf.DUMMYFUNCTION("""COMPUTED_VALUE"""),3374.27)</f>
        <v>3374.27</v>
      </c>
      <c r="M50" s="2">
        <f>IFERROR(__xludf.DUMMYFUNCTION("""COMPUTED_VALUE"""),45632.66666666667)</f>
        <v>45632.66667</v>
      </c>
      <c r="N50" s="1">
        <f>IFERROR(__xludf.DUMMYFUNCTION("""COMPUTED_VALUE"""),8.1588721E7)</f>
        <v>81588721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IFERROR(__xludf.DUMMYFUNCTION("""COMPUTED_VALUE"""),3369.14)</f>
        <v>3369.14</v>
      </c>
      <c r="D51" s="2">
        <f>IFERROR(__xludf.DUMMYFUNCTION("""COMPUTED_VALUE"""),45639.66666666667)</f>
        <v>45639.66667</v>
      </c>
      <c r="E51" s="1">
        <f>IFERROR(__xludf.DUMMYFUNCTION("""COMPUTED_VALUE"""),3410.31)</f>
        <v>3410.31</v>
      </c>
      <c r="G51" s="2">
        <f>IFERROR(__xludf.DUMMYFUNCTION("""COMPUTED_VALUE"""),45639.66666666667)</f>
        <v>45639.66667</v>
      </c>
      <c r="H51" s="1">
        <f>IFERROR(__xludf.DUMMYFUNCTION("""COMPUTED_VALUE"""),3301.5)</f>
        <v>3301.5</v>
      </c>
      <c r="J51" s="2">
        <f>IFERROR(__xludf.DUMMYFUNCTION("""COMPUTED_VALUE"""),45639.66666666667)</f>
        <v>45639.66667</v>
      </c>
      <c r="K51" s="1">
        <f>IFERROR(__xludf.DUMMYFUNCTION("""COMPUTED_VALUE"""),3314.11)</f>
        <v>3314.11</v>
      </c>
      <c r="M51" s="2">
        <f>IFERROR(__xludf.DUMMYFUNCTION("""COMPUTED_VALUE"""),45639.66666666667)</f>
        <v>45639.66667</v>
      </c>
      <c r="N51" s="1">
        <f>IFERROR(__xludf.DUMMYFUNCTION("""COMPUTED_VALUE"""),7.5661492E7)</f>
        <v>75661492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IFERROR(__xludf.DUMMYFUNCTION("""COMPUTED_VALUE"""),3314.35)</f>
        <v>3314.35</v>
      </c>
      <c r="D52" s="2">
        <f>IFERROR(__xludf.DUMMYFUNCTION("""COMPUTED_VALUE"""),45646.66666666667)</f>
        <v>45646.66667</v>
      </c>
      <c r="E52" s="1">
        <f>IFERROR(__xludf.DUMMYFUNCTION("""COMPUTED_VALUE"""),3316.62)</f>
        <v>3316.62</v>
      </c>
      <c r="G52" s="2">
        <f>IFERROR(__xludf.DUMMYFUNCTION("""COMPUTED_VALUE"""),45646.66666666667)</f>
        <v>45646.66667</v>
      </c>
      <c r="H52" s="1">
        <f>IFERROR(__xludf.DUMMYFUNCTION("""COMPUTED_VALUE"""),3125.53)</f>
        <v>3125.53</v>
      </c>
      <c r="J52" s="2">
        <f>IFERROR(__xludf.DUMMYFUNCTION("""COMPUTED_VALUE"""),45646.66666666667)</f>
        <v>45646.66667</v>
      </c>
      <c r="K52" s="1">
        <f>IFERROR(__xludf.DUMMYFUNCTION("""COMPUTED_VALUE"""),3179.41)</f>
        <v>3179.41</v>
      </c>
      <c r="M52" s="2">
        <f>IFERROR(__xludf.DUMMYFUNCTION("""COMPUTED_VALUE"""),45646.66666666667)</f>
        <v>45646.66667</v>
      </c>
      <c r="N52" s="1">
        <f>IFERROR(__xludf.DUMMYFUNCTION("""COMPUTED_VALUE"""),9.9621047E7)</f>
        <v>99621047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IFERROR(__xludf.DUMMYFUNCTION("""COMPUTED_VALUE"""),3177.83)</f>
        <v>3177.83</v>
      </c>
      <c r="D53" s="2">
        <f>IFERROR(__xludf.DUMMYFUNCTION("""COMPUTED_VALUE"""),45653.66666666667)</f>
        <v>45653.66667</v>
      </c>
      <c r="E53" s="1">
        <f>IFERROR(__xludf.DUMMYFUNCTION("""COMPUTED_VALUE"""),3250.98)</f>
        <v>3250.98</v>
      </c>
      <c r="G53" s="2">
        <f>IFERROR(__xludf.DUMMYFUNCTION("""COMPUTED_VALUE"""),45653.66666666667)</f>
        <v>45653.66667</v>
      </c>
      <c r="H53" s="1">
        <f>IFERROR(__xludf.DUMMYFUNCTION("""COMPUTED_VALUE"""),3165.1)</f>
        <v>3165.1</v>
      </c>
      <c r="J53" s="2">
        <f>IFERROR(__xludf.DUMMYFUNCTION("""COMPUTED_VALUE"""),45653.66666666667)</f>
        <v>45653.66667</v>
      </c>
      <c r="K53" s="1">
        <f>IFERROR(__xludf.DUMMYFUNCTION("""COMPUTED_VALUE"""),3225.08)</f>
        <v>3225.08</v>
      </c>
      <c r="M53" s="2">
        <f>IFERROR(__xludf.DUMMYFUNCTION("""COMPUTED_VALUE"""),45653.66666666667)</f>
        <v>45653.66667</v>
      </c>
      <c r="N53" s="1">
        <f>IFERROR(__xludf.DUMMYFUNCTION("""COMPUTED_VALUE"""),4.2053013E7)</f>
        <v>42053013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IFERROR(__xludf.DUMMYFUNCTION("""COMPUTED_VALUE"""),3225.08)</f>
        <v>3225.08</v>
      </c>
      <c r="D54" s="2">
        <f>IFERROR(__xludf.DUMMYFUNCTION("""COMPUTED_VALUE"""),45660.66666666667)</f>
        <v>45660.66667</v>
      </c>
      <c r="E54" s="1">
        <f>IFERROR(__xludf.DUMMYFUNCTION("""COMPUTED_VALUE"""),3248.79)</f>
        <v>3248.79</v>
      </c>
      <c r="G54" s="2">
        <f>IFERROR(__xludf.DUMMYFUNCTION("""COMPUTED_VALUE"""),45660.66666666667)</f>
        <v>45660.66667</v>
      </c>
      <c r="H54" s="1">
        <f>IFERROR(__xludf.DUMMYFUNCTION("""COMPUTED_VALUE"""),3177.38)</f>
        <v>3177.38</v>
      </c>
      <c r="J54" s="2">
        <f>IFERROR(__xludf.DUMMYFUNCTION("""COMPUTED_VALUE"""),45660.66666666667)</f>
        <v>45660.66667</v>
      </c>
      <c r="K54" s="1">
        <f>IFERROR(__xludf.DUMMYFUNCTION("""COMPUTED_VALUE"""),3235.99)</f>
        <v>3235.99</v>
      </c>
      <c r="M54" s="2">
        <f>IFERROR(__xludf.DUMMYFUNCTION("""COMPUTED_VALUE"""),45660.66666666667)</f>
        <v>45660.66667</v>
      </c>
      <c r="N54" s="1">
        <f>IFERROR(__xludf.DUMMYFUNCTION("""COMPUTED_VALUE"""),5.8781724E7)</f>
        <v>58781724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IFERROR(__xludf.DUMMYFUNCTION("""COMPUTED_VALUE"""),3234.28)</f>
        <v>3234.28</v>
      </c>
      <c r="D55" s="2">
        <f>IFERROR(__xludf.DUMMYFUNCTION("""COMPUTED_VALUE"""),45667.66666666667)</f>
        <v>45667.66667</v>
      </c>
      <c r="E55" s="1">
        <f>IFERROR(__xludf.DUMMYFUNCTION("""COMPUTED_VALUE"""),3254.51)</f>
        <v>3254.51</v>
      </c>
      <c r="G55" s="2">
        <f>IFERROR(__xludf.DUMMYFUNCTION("""COMPUTED_VALUE"""),45667.66666666667)</f>
        <v>45667.66667</v>
      </c>
      <c r="H55" s="1">
        <f>IFERROR(__xludf.DUMMYFUNCTION("""COMPUTED_VALUE"""),3161.63)</f>
        <v>3161.63</v>
      </c>
      <c r="J55" s="2">
        <f>IFERROR(__xludf.DUMMYFUNCTION("""COMPUTED_VALUE"""),45667.66666666667)</f>
        <v>45667.66667</v>
      </c>
      <c r="K55" s="1">
        <f>IFERROR(__xludf.DUMMYFUNCTION("""COMPUTED_VALUE"""),3168.6)</f>
        <v>3168.6</v>
      </c>
      <c r="M55" s="2">
        <f>IFERROR(__xludf.DUMMYFUNCTION("""COMPUTED_VALUE"""),45667.66666666667)</f>
        <v>45667.66667</v>
      </c>
      <c r="N55" s="1">
        <f>IFERROR(__xludf.DUMMYFUNCTION("""COMPUTED_VALUE"""),6.3312861E7)</f>
        <v>63312861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IFERROR(__xludf.DUMMYFUNCTION("""COMPUTED_VALUE"""),3168.43)</f>
        <v>3168.43</v>
      </c>
      <c r="D56" s="2">
        <f>IFERROR(__xludf.DUMMYFUNCTION("""COMPUTED_VALUE"""),45674.66666666667)</f>
        <v>45674.66667</v>
      </c>
      <c r="E56" s="1">
        <f>IFERROR(__xludf.DUMMYFUNCTION("""COMPUTED_VALUE"""),3350.45)</f>
        <v>3350.45</v>
      </c>
      <c r="G56" s="2">
        <f>IFERROR(__xludf.DUMMYFUNCTION("""COMPUTED_VALUE"""),45674.66666666667)</f>
        <v>45674.66667</v>
      </c>
      <c r="H56" s="1">
        <f>IFERROR(__xludf.DUMMYFUNCTION("""COMPUTED_VALUE"""),3144.56)</f>
        <v>3144.56</v>
      </c>
      <c r="J56" s="2">
        <f>IFERROR(__xludf.DUMMYFUNCTION("""COMPUTED_VALUE"""),45674.66666666667)</f>
        <v>45674.66667</v>
      </c>
      <c r="K56" s="1">
        <f>IFERROR(__xludf.DUMMYFUNCTION("""COMPUTED_VALUE"""),3293.68)</f>
        <v>3293.68</v>
      </c>
      <c r="M56" s="2">
        <f>IFERROR(__xludf.DUMMYFUNCTION("""COMPUTED_VALUE"""),45674.66666666667)</f>
        <v>45674.66667</v>
      </c>
      <c r="N56" s="1">
        <f>IFERROR(__xludf.DUMMYFUNCTION("""COMPUTED_VALUE"""),1.02560737E8)</f>
        <v>102560737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IFERROR(__xludf.DUMMYFUNCTION("""COMPUTED_VALUE"""),3300.38)</f>
        <v>3300.38</v>
      </c>
      <c r="D57" s="2">
        <f>IFERROR(__xludf.DUMMYFUNCTION("""COMPUTED_VALUE"""),45681.66666666667)</f>
        <v>45681.66667</v>
      </c>
      <c r="E57" s="1">
        <f>IFERROR(__xludf.DUMMYFUNCTION("""COMPUTED_VALUE"""),3466.34)</f>
        <v>3466.34</v>
      </c>
      <c r="G57" s="2">
        <f>IFERROR(__xludf.DUMMYFUNCTION("""COMPUTED_VALUE"""),45681.66666666667)</f>
        <v>45681.66667</v>
      </c>
      <c r="H57" s="1">
        <f>IFERROR(__xludf.DUMMYFUNCTION("""COMPUTED_VALUE"""),3300.38)</f>
        <v>3300.38</v>
      </c>
      <c r="J57" s="2">
        <f>IFERROR(__xludf.DUMMYFUNCTION("""COMPUTED_VALUE"""),45681.66666666667)</f>
        <v>45681.66667</v>
      </c>
      <c r="K57" s="1">
        <f>IFERROR(__xludf.DUMMYFUNCTION("""COMPUTED_VALUE"""),3430.62)</f>
        <v>3430.62</v>
      </c>
      <c r="M57" s="2">
        <f>IFERROR(__xludf.DUMMYFUNCTION("""COMPUTED_VALUE"""),45681.66666666667)</f>
        <v>45681.66667</v>
      </c>
      <c r="N57" s="1">
        <f>IFERROR(__xludf.DUMMYFUNCTION("""COMPUTED_VALUE"""),8.6230312E7)</f>
        <v>86230312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IFERROR(__xludf.DUMMYFUNCTION("""COMPUTED_VALUE"""),3445.03)</f>
        <v>3445.03</v>
      </c>
      <c r="D58" s="2">
        <f>IFERROR(__xludf.DUMMYFUNCTION("""COMPUTED_VALUE"""),45688.66666666667)</f>
        <v>45688.66667</v>
      </c>
      <c r="E58" s="1">
        <f>IFERROR(__xludf.DUMMYFUNCTION("""COMPUTED_VALUE"""),3535.19)</f>
        <v>3535.19</v>
      </c>
      <c r="G58" s="2">
        <f>IFERROR(__xludf.DUMMYFUNCTION("""COMPUTED_VALUE"""),45688.66666666667)</f>
        <v>45688.66667</v>
      </c>
      <c r="H58" s="1">
        <f>IFERROR(__xludf.DUMMYFUNCTION("""COMPUTED_VALUE"""),3417.02)</f>
        <v>3417.02</v>
      </c>
      <c r="J58" s="2">
        <f>IFERROR(__xludf.DUMMYFUNCTION("""COMPUTED_VALUE"""),45688.66666666667)</f>
        <v>45688.66667</v>
      </c>
      <c r="K58" s="1">
        <f>IFERROR(__xludf.DUMMYFUNCTION("""COMPUTED_VALUE"""),3429.22)</f>
        <v>3429.22</v>
      </c>
      <c r="M58" s="2">
        <f>IFERROR(__xludf.DUMMYFUNCTION("""COMPUTED_VALUE"""),45688.66666666667)</f>
        <v>45688.66667</v>
      </c>
      <c r="N58" s="1">
        <f>IFERROR(__xludf.DUMMYFUNCTION("""COMPUTED_VALUE"""),1.09383861E8)</f>
        <v>109383861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IFERROR(__xludf.DUMMYFUNCTION("""COMPUTED_VALUE"""),3419.59)</f>
        <v>3419.59</v>
      </c>
      <c r="D59" s="2">
        <f>IFERROR(__xludf.DUMMYFUNCTION("""COMPUTED_VALUE"""),45695.66666666667)</f>
        <v>45695.66667</v>
      </c>
      <c r="E59" s="1">
        <f>IFERROR(__xludf.DUMMYFUNCTION("""COMPUTED_VALUE"""),3420.45)</f>
        <v>3420.45</v>
      </c>
      <c r="G59" s="2">
        <f>IFERROR(__xludf.DUMMYFUNCTION("""COMPUTED_VALUE"""),45695.66666666667)</f>
        <v>45695.66667</v>
      </c>
      <c r="H59" s="1">
        <f>IFERROR(__xludf.DUMMYFUNCTION("""COMPUTED_VALUE"""),3305.52)</f>
        <v>3305.52</v>
      </c>
      <c r="J59" s="2">
        <f>IFERROR(__xludf.DUMMYFUNCTION("""COMPUTED_VALUE"""),45695.66666666667)</f>
        <v>45695.66667</v>
      </c>
      <c r="K59" s="1">
        <f>IFERROR(__xludf.DUMMYFUNCTION("""COMPUTED_VALUE"""),3360.93)</f>
        <v>3360.93</v>
      </c>
      <c r="M59" s="2">
        <f>IFERROR(__xludf.DUMMYFUNCTION("""COMPUTED_VALUE"""),45695.66666666667)</f>
        <v>45695.66667</v>
      </c>
      <c r="N59" s="1">
        <f>IFERROR(__xludf.DUMMYFUNCTION("""COMPUTED_VALUE"""),7.5879627E7)</f>
        <v>75879627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IFERROR(__xludf.DUMMYFUNCTION("""COMPUTED_VALUE"""),3360.93)</f>
        <v>3360.93</v>
      </c>
      <c r="D60" s="2">
        <f>IFERROR(__xludf.DUMMYFUNCTION("""COMPUTED_VALUE"""),45702.66666666667)</f>
        <v>45702.66667</v>
      </c>
      <c r="E60" s="1">
        <f>IFERROR(__xludf.DUMMYFUNCTION("""COMPUTED_VALUE"""),3495.86)</f>
        <v>3495.86</v>
      </c>
      <c r="G60" s="2">
        <f>IFERROR(__xludf.DUMMYFUNCTION("""COMPUTED_VALUE"""),45702.66666666667)</f>
        <v>45702.66667</v>
      </c>
      <c r="H60" s="1">
        <f>IFERROR(__xludf.DUMMYFUNCTION("""COMPUTED_VALUE"""),3360.93)</f>
        <v>3360.93</v>
      </c>
      <c r="J60" s="2">
        <f>IFERROR(__xludf.DUMMYFUNCTION("""COMPUTED_VALUE"""),45702.66666666667)</f>
        <v>45702.66667</v>
      </c>
      <c r="K60" s="1">
        <f>IFERROR(__xludf.DUMMYFUNCTION("""COMPUTED_VALUE"""),3454.33)</f>
        <v>3454.33</v>
      </c>
      <c r="M60" s="2">
        <f>IFERROR(__xludf.DUMMYFUNCTION("""COMPUTED_VALUE"""),45702.66666666667)</f>
        <v>45702.66667</v>
      </c>
      <c r="N60" s="1">
        <f>IFERROR(__xludf.DUMMYFUNCTION("""COMPUTED_VALUE"""),6.4987779E7)</f>
        <v>64987779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IFERROR(__xludf.DUMMYFUNCTION("""COMPUTED_VALUE"""),3455.06)</f>
        <v>3455.06</v>
      </c>
      <c r="D61" s="2">
        <f>IFERROR(__xludf.DUMMYFUNCTION("""COMPUTED_VALUE"""),45709.66666666667)</f>
        <v>45709.66667</v>
      </c>
      <c r="E61" s="1">
        <f>IFERROR(__xludf.DUMMYFUNCTION("""COMPUTED_VALUE"""),3487.46)</f>
        <v>3487.46</v>
      </c>
      <c r="G61" s="2">
        <f>IFERROR(__xludf.DUMMYFUNCTION("""COMPUTED_VALUE"""),45709.66666666667)</f>
        <v>45709.66667</v>
      </c>
      <c r="H61" s="1">
        <f>IFERROR(__xludf.DUMMYFUNCTION("""COMPUTED_VALUE"""),3329.96)</f>
        <v>3329.96</v>
      </c>
      <c r="J61" s="2">
        <f>IFERROR(__xludf.DUMMYFUNCTION("""COMPUTED_VALUE"""),45709.66666666667)</f>
        <v>45709.66667</v>
      </c>
      <c r="K61" s="1">
        <f>IFERROR(__xludf.DUMMYFUNCTION("""COMPUTED_VALUE"""),3376.61)</f>
        <v>3376.61</v>
      </c>
      <c r="M61" s="2">
        <f>IFERROR(__xludf.DUMMYFUNCTION("""COMPUTED_VALUE"""),45709.66666666667)</f>
        <v>45709.66667</v>
      </c>
      <c r="N61" s="1">
        <f>IFERROR(__xludf.DUMMYFUNCTION("""COMPUTED_VALUE"""),7.9038201E7)</f>
        <v>79038201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IFERROR(__xludf.DUMMYFUNCTION("""COMPUTED_VALUE"""),3376.61)</f>
        <v>3376.61</v>
      </c>
      <c r="D62" s="2">
        <f>IFERROR(__xludf.DUMMYFUNCTION("""COMPUTED_VALUE"""),45716.66666666667)</f>
        <v>45716.66667</v>
      </c>
      <c r="E62" s="1">
        <f>IFERROR(__xludf.DUMMYFUNCTION("""COMPUTED_VALUE"""),3383.97)</f>
        <v>3383.97</v>
      </c>
      <c r="G62" s="2">
        <f>IFERROR(__xludf.DUMMYFUNCTION("""COMPUTED_VALUE"""),45716.66666666667)</f>
        <v>45716.66667</v>
      </c>
      <c r="H62" s="1">
        <f>IFERROR(__xludf.DUMMYFUNCTION("""COMPUTED_VALUE"""),3318.92)</f>
        <v>3318.92</v>
      </c>
      <c r="J62" s="2">
        <f>IFERROR(__xludf.DUMMYFUNCTION("""COMPUTED_VALUE"""),45716.66666666667)</f>
        <v>45716.66667</v>
      </c>
      <c r="K62" s="1">
        <f>IFERROR(__xludf.DUMMYFUNCTION("""COMPUTED_VALUE"""),3372.53)</f>
        <v>3372.53</v>
      </c>
      <c r="M62" s="2">
        <f>IFERROR(__xludf.DUMMYFUNCTION("""COMPUTED_VALUE"""),45716.66666666667)</f>
        <v>45716.66667</v>
      </c>
      <c r="N62" s="1">
        <f>IFERROR(__xludf.DUMMYFUNCTION("""COMPUTED_VALUE"""),8.6621071E7)</f>
        <v>86621071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IFERROR(__xludf.DUMMYFUNCTION("""COMPUTED_VALUE"""),3379.17)</f>
        <v>3379.17</v>
      </c>
      <c r="D63" s="2">
        <f>IFERROR(__xludf.DUMMYFUNCTION("""COMPUTED_VALUE"""),45723.66666666667)</f>
        <v>45723.66667</v>
      </c>
      <c r="E63" s="1">
        <f>IFERROR(__xludf.DUMMYFUNCTION("""COMPUTED_VALUE"""),3411.56)</f>
        <v>3411.56</v>
      </c>
      <c r="G63" s="2">
        <f>IFERROR(__xludf.DUMMYFUNCTION("""COMPUTED_VALUE"""),45723.66666666667)</f>
        <v>45723.66667</v>
      </c>
      <c r="H63" s="1">
        <f>IFERROR(__xludf.DUMMYFUNCTION("""COMPUTED_VALUE"""),3271.49)</f>
        <v>3271.49</v>
      </c>
      <c r="J63" s="2">
        <f>IFERROR(__xludf.DUMMYFUNCTION("""COMPUTED_VALUE"""),45723.66666666667)</f>
        <v>45723.66667</v>
      </c>
      <c r="K63" s="1">
        <f>IFERROR(__xludf.DUMMYFUNCTION("""COMPUTED_VALUE"""),3364.24)</f>
        <v>3364.24</v>
      </c>
      <c r="M63" s="2">
        <f>IFERROR(__xludf.DUMMYFUNCTION("""COMPUTED_VALUE"""),45723.66666666667)</f>
        <v>45723.66667</v>
      </c>
      <c r="N63" s="1">
        <f>IFERROR(__xludf.DUMMYFUNCTION("""COMPUTED_VALUE"""),1.13044433E8)</f>
        <v>113044433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IFERROR(__xludf.DUMMYFUNCTION("""COMPUTED_VALUE"""),3347.94)</f>
        <v>3347.94</v>
      </c>
      <c r="D64" s="2">
        <f>IFERROR(__xludf.DUMMYFUNCTION("""COMPUTED_VALUE"""),45730.66666666667)</f>
        <v>45730.66667</v>
      </c>
      <c r="E64" s="1">
        <f>IFERROR(__xludf.DUMMYFUNCTION("""COMPUTED_VALUE"""),3396.71)</f>
        <v>3396.71</v>
      </c>
      <c r="G64" s="2">
        <f>IFERROR(__xludf.DUMMYFUNCTION("""COMPUTED_VALUE"""),45730.66666666667)</f>
        <v>45730.66667</v>
      </c>
      <c r="H64" s="1">
        <f>IFERROR(__xludf.DUMMYFUNCTION("""COMPUTED_VALUE"""),3145.8)</f>
        <v>3145.8</v>
      </c>
      <c r="J64" s="2">
        <f>IFERROR(__xludf.DUMMYFUNCTION("""COMPUTED_VALUE"""),45730.66666666667)</f>
        <v>45730.66667</v>
      </c>
      <c r="K64" s="1">
        <f>IFERROR(__xludf.DUMMYFUNCTION("""COMPUTED_VALUE"""),3215.17)</f>
        <v>3215.17</v>
      </c>
      <c r="M64" s="2">
        <f>IFERROR(__xludf.DUMMYFUNCTION("""COMPUTED_VALUE"""),45730.66666666667)</f>
        <v>45730.66667</v>
      </c>
      <c r="N64" s="1">
        <f>IFERROR(__xludf.DUMMYFUNCTION("""COMPUTED_VALUE"""),1.01908529E8)</f>
        <v>101908529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IFERROR(__xludf.DUMMYFUNCTION("""COMPUTED_VALUE"""),3215.65)</f>
        <v>3215.65</v>
      </c>
      <c r="D65" s="2">
        <f>IFERROR(__xludf.DUMMYFUNCTION("""COMPUTED_VALUE"""),45737.66666666667)</f>
        <v>45737.66667</v>
      </c>
      <c r="E65" s="1">
        <f>IFERROR(__xludf.DUMMYFUNCTION("""COMPUTED_VALUE"""),3252.54)</f>
        <v>3252.54</v>
      </c>
      <c r="G65" s="2">
        <f>IFERROR(__xludf.DUMMYFUNCTION("""COMPUTED_VALUE"""),45737.66666666667)</f>
        <v>45737.66667</v>
      </c>
      <c r="H65" s="1">
        <f>IFERROR(__xludf.DUMMYFUNCTION("""COMPUTED_VALUE"""),3147.56)</f>
        <v>3147.56</v>
      </c>
      <c r="J65" s="2">
        <f>IFERROR(__xludf.DUMMYFUNCTION("""COMPUTED_VALUE"""),45737.66666666667)</f>
        <v>45737.66667</v>
      </c>
      <c r="K65" s="1">
        <f>IFERROR(__xludf.DUMMYFUNCTION("""COMPUTED_VALUE"""),3174.91)</f>
        <v>3174.91</v>
      </c>
      <c r="M65" s="2">
        <f>IFERROR(__xludf.DUMMYFUNCTION("""COMPUTED_VALUE"""),45737.66666666667)</f>
        <v>45737.66667</v>
      </c>
      <c r="N65" s="1">
        <f>IFERROR(__xludf.DUMMYFUNCTION("""COMPUTED_VALUE"""),9.2516187E7)</f>
        <v>92516187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IFERROR(__xludf.DUMMYFUNCTION("""COMPUTED_VALUE"""),3190.32)</f>
        <v>3190.32</v>
      </c>
      <c r="D66" s="2">
        <f>IFERROR(__xludf.DUMMYFUNCTION("""COMPUTED_VALUE"""),45744.66666666667)</f>
        <v>45744.66667</v>
      </c>
      <c r="E66" s="1">
        <f>IFERROR(__xludf.DUMMYFUNCTION("""COMPUTED_VALUE"""),3231.8)</f>
        <v>3231.8</v>
      </c>
      <c r="G66" s="2">
        <f>IFERROR(__xludf.DUMMYFUNCTION("""COMPUTED_VALUE"""),45744.66666666667)</f>
        <v>45744.66667</v>
      </c>
      <c r="H66" s="1">
        <f>IFERROR(__xludf.DUMMYFUNCTION("""COMPUTED_VALUE"""),3145.16)</f>
        <v>3145.16</v>
      </c>
      <c r="J66" s="2">
        <f>IFERROR(__xludf.DUMMYFUNCTION("""COMPUTED_VALUE"""),45744.66666666667)</f>
        <v>45744.66667</v>
      </c>
      <c r="K66" s="1">
        <f>IFERROR(__xludf.DUMMYFUNCTION("""COMPUTED_VALUE"""),3147.01)</f>
        <v>3147.01</v>
      </c>
      <c r="M66" s="2">
        <f>IFERROR(__xludf.DUMMYFUNCTION("""COMPUTED_VALUE"""),45744.66666666667)</f>
        <v>45744.66667</v>
      </c>
      <c r="N66" s="1">
        <f>IFERROR(__xludf.DUMMYFUNCTION("""COMPUTED_VALUE"""),7.4313665E7)</f>
        <v>74313665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IFERROR(__xludf.DUMMYFUNCTION("""COMPUTED_VALUE"""),3147.74)</f>
        <v>3147.74</v>
      </c>
      <c r="D67" s="2">
        <f>IFERROR(__xludf.DUMMYFUNCTION("""COMPUTED_VALUE"""),45751.66666666667)</f>
        <v>45751.66667</v>
      </c>
      <c r="E67" s="1">
        <f>IFERROR(__xludf.DUMMYFUNCTION("""COMPUTED_VALUE"""),3234.13)</f>
        <v>3234.13</v>
      </c>
      <c r="G67" s="2">
        <f>IFERROR(__xludf.DUMMYFUNCTION("""COMPUTED_VALUE"""),45751.66666666667)</f>
        <v>45751.66667</v>
      </c>
      <c r="H67" s="1">
        <f>IFERROR(__xludf.DUMMYFUNCTION("""COMPUTED_VALUE"""),2893.96)</f>
        <v>2893.96</v>
      </c>
      <c r="J67" s="2">
        <f>IFERROR(__xludf.DUMMYFUNCTION("""COMPUTED_VALUE"""),45751.66666666667)</f>
        <v>45751.66667</v>
      </c>
      <c r="K67" s="1">
        <f>IFERROR(__xludf.DUMMYFUNCTION("""COMPUTED_VALUE"""),2899.91)</f>
        <v>2899.91</v>
      </c>
      <c r="M67" s="2">
        <f>IFERROR(__xludf.DUMMYFUNCTION("""COMPUTED_VALUE"""),45751.66666666667)</f>
        <v>45751.66667</v>
      </c>
      <c r="N67" s="1">
        <f>IFERROR(__xludf.DUMMYFUNCTION("""COMPUTED_VALUE"""),1.19574618E8)</f>
        <v>119574618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IFERROR(__xludf.DUMMYFUNCTION("""COMPUTED_VALUE"""),2893.03)</f>
        <v>2893.03</v>
      </c>
      <c r="D68" s="2">
        <f>IFERROR(__xludf.DUMMYFUNCTION("""COMPUTED_VALUE"""),45758.66666666667)</f>
        <v>45758.66667</v>
      </c>
      <c r="E68" s="1">
        <f>IFERROR(__xludf.DUMMYFUNCTION("""COMPUTED_VALUE"""),3057.98)</f>
        <v>3057.98</v>
      </c>
      <c r="G68" s="2">
        <f>IFERROR(__xludf.DUMMYFUNCTION("""COMPUTED_VALUE"""),45758.66666666667)</f>
        <v>45758.66667</v>
      </c>
      <c r="H68" s="1">
        <f>IFERROR(__xludf.DUMMYFUNCTION("""COMPUTED_VALUE"""),2788.86)</f>
        <v>2788.86</v>
      </c>
      <c r="J68" s="2">
        <f>IFERROR(__xludf.DUMMYFUNCTION("""COMPUTED_VALUE"""),45758.66666666667)</f>
        <v>45758.66667</v>
      </c>
      <c r="K68" s="1">
        <f>IFERROR(__xludf.DUMMYFUNCTION("""COMPUTED_VALUE"""),2981.36)</f>
        <v>2981.36</v>
      </c>
      <c r="M68" s="2">
        <f>IFERROR(__xludf.DUMMYFUNCTION("""COMPUTED_VALUE"""),45758.66666666667)</f>
        <v>45758.66667</v>
      </c>
      <c r="N68" s="1">
        <f>IFERROR(__xludf.DUMMYFUNCTION("""COMPUTED_VALUE"""),1.44949791E8)</f>
        <v>144949791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IFERROR(__xludf.DUMMYFUNCTION("""COMPUTED_VALUE"""),3008.94)</f>
        <v>3008.94</v>
      </c>
      <c r="D69" s="2">
        <f>IFERROR(__xludf.DUMMYFUNCTION("""COMPUTED_VALUE"""),45764.66666666667)</f>
        <v>45764.66667</v>
      </c>
      <c r="E69" s="1">
        <f>IFERROR(__xludf.DUMMYFUNCTION("""COMPUTED_VALUE"""),3043.01)</f>
        <v>3043.01</v>
      </c>
      <c r="G69" s="2">
        <f>IFERROR(__xludf.DUMMYFUNCTION("""COMPUTED_VALUE"""),45764.66666666667)</f>
        <v>45764.66667</v>
      </c>
      <c r="H69" s="1">
        <f>IFERROR(__xludf.DUMMYFUNCTION("""COMPUTED_VALUE"""),2919.5)</f>
        <v>2919.5</v>
      </c>
      <c r="J69" s="2">
        <f>IFERROR(__xludf.DUMMYFUNCTION("""COMPUTED_VALUE"""),45764.66666666667)</f>
        <v>45764.66667</v>
      </c>
      <c r="K69" s="1">
        <f>IFERROR(__xludf.DUMMYFUNCTION("""COMPUTED_VALUE"""),2990.46)</f>
        <v>2990.46</v>
      </c>
      <c r="M69" s="2">
        <f>IFERROR(__xludf.DUMMYFUNCTION("""COMPUTED_VALUE"""),45764.66666666667)</f>
        <v>45764.66667</v>
      </c>
      <c r="N69" s="1">
        <f>IFERROR(__xludf.DUMMYFUNCTION("""COMPUTED_VALUE"""),9.5134513E7)</f>
        <v>95134513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IFERROR(__xludf.DUMMYFUNCTION("""COMPUTED_VALUE"""),2978.54)</f>
        <v>2978.54</v>
      </c>
      <c r="D70" s="2">
        <f>IFERROR(__xludf.DUMMYFUNCTION("""COMPUTED_VALUE"""),45772.66666666667)</f>
        <v>45772.66667</v>
      </c>
      <c r="E70" s="1">
        <f>IFERROR(__xludf.DUMMYFUNCTION("""COMPUTED_VALUE"""),3070.97)</f>
        <v>3070.97</v>
      </c>
      <c r="G70" s="2">
        <f>IFERROR(__xludf.DUMMYFUNCTION("""COMPUTED_VALUE"""),45772.66666666667)</f>
        <v>45772.66667</v>
      </c>
      <c r="H70" s="1">
        <f>IFERROR(__xludf.DUMMYFUNCTION("""COMPUTED_VALUE"""),2875.06)</f>
        <v>2875.06</v>
      </c>
      <c r="J70" s="2">
        <f>IFERROR(__xludf.DUMMYFUNCTION("""COMPUTED_VALUE"""),45772.66666666667)</f>
        <v>45772.66667</v>
      </c>
      <c r="K70" s="1">
        <f>IFERROR(__xludf.DUMMYFUNCTION("""COMPUTED_VALUE"""),2946.42)</f>
        <v>2946.42</v>
      </c>
      <c r="M70" s="2">
        <f>IFERROR(__xludf.DUMMYFUNCTION("""COMPUTED_VALUE"""),45772.66666666667)</f>
        <v>45772.66667</v>
      </c>
      <c r="N70" s="1">
        <f>IFERROR(__xludf.DUMMYFUNCTION("""COMPUTED_VALUE"""),1.08538407E8)</f>
        <v>108538407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IFERROR(__xludf.DUMMYFUNCTION("""COMPUTED_VALUE"""),2943.17)</f>
        <v>2943.17</v>
      </c>
      <c r="D71" s="2">
        <f>IFERROR(__xludf.DUMMYFUNCTION("""COMPUTED_VALUE"""),45779.66666666667)</f>
        <v>45779.66667</v>
      </c>
      <c r="E71" s="1">
        <f>IFERROR(__xludf.DUMMYFUNCTION("""COMPUTED_VALUE"""),3027.41)</f>
        <v>3027.41</v>
      </c>
      <c r="G71" s="2">
        <f>IFERROR(__xludf.DUMMYFUNCTION("""COMPUTED_VALUE"""),45779.66666666667)</f>
        <v>45779.66667</v>
      </c>
      <c r="H71" s="1">
        <f>IFERROR(__xludf.DUMMYFUNCTION("""COMPUTED_VALUE"""),2910.15)</f>
        <v>2910.15</v>
      </c>
      <c r="J71" s="2">
        <f>IFERROR(__xludf.DUMMYFUNCTION("""COMPUTED_VALUE"""),45779.66666666667)</f>
        <v>45779.66667</v>
      </c>
      <c r="K71" s="1">
        <f>IFERROR(__xludf.DUMMYFUNCTION("""COMPUTED_VALUE"""),3013.25)</f>
        <v>3013.25</v>
      </c>
      <c r="M71" s="2">
        <f>IFERROR(__xludf.DUMMYFUNCTION("""COMPUTED_VALUE"""),45779.66666666667)</f>
        <v>45779.66667</v>
      </c>
      <c r="N71" s="1">
        <f>IFERROR(__xludf.DUMMYFUNCTION("""COMPUTED_VALUE"""),8.1005241E7)</f>
        <v>81005241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IFERROR(__xludf.DUMMYFUNCTION("""COMPUTED_VALUE"""),3004.24)</f>
        <v>3004.24</v>
      </c>
      <c r="D72" s="2">
        <f>IFERROR(__xludf.DUMMYFUNCTION("""COMPUTED_VALUE"""),45786.66666666667)</f>
        <v>45786.66667</v>
      </c>
      <c r="E72" s="1">
        <f>IFERROR(__xludf.DUMMYFUNCTION("""COMPUTED_VALUE"""),3032.55)</f>
        <v>3032.55</v>
      </c>
      <c r="G72" s="2">
        <f>IFERROR(__xludf.DUMMYFUNCTION("""COMPUTED_VALUE"""),45786.66666666667)</f>
        <v>45786.66667</v>
      </c>
      <c r="H72" s="1">
        <f>IFERROR(__xludf.DUMMYFUNCTION("""COMPUTED_VALUE"""),2940.04)</f>
        <v>2940.04</v>
      </c>
      <c r="J72" s="2">
        <f>IFERROR(__xludf.DUMMYFUNCTION("""COMPUTED_VALUE"""),45786.66666666667)</f>
        <v>45786.66667</v>
      </c>
      <c r="K72" s="1">
        <f>IFERROR(__xludf.DUMMYFUNCTION("""COMPUTED_VALUE"""),2996.69)</f>
        <v>2996.69</v>
      </c>
      <c r="M72" s="2">
        <f>IFERROR(__xludf.DUMMYFUNCTION("""COMPUTED_VALUE"""),45786.66666666667)</f>
        <v>45786.66667</v>
      </c>
      <c r="N72" s="1">
        <f>IFERROR(__xludf.DUMMYFUNCTION("""COMPUTED_VALUE"""),7.0340347E7)</f>
        <v>70340347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IFERROR(__xludf.DUMMYFUNCTION("""COMPUTED_VALUE"""),3025.86)</f>
        <v>3025.86</v>
      </c>
      <c r="D73" s="2">
        <f>IFERROR(__xludf.DUMMYFUNCTION("""COMPUTED_VALUE"""),45793.66666666667)</f>
        <v>45793.66667</v>
      </c>
      <c r="E73" s="1">
        <f>IFERROR(__xludf.DUMMYFUNCTION("""COMPUTED_VALUE"""),3245.98)</f>
        <v>3245.98</v>
      </c>
      <c r="G73" s="2">
        <f>IFERROR(__xludf.DUMMYFUNCTION("""COMPUTED_VALUE"""),45793.66666666667)</f>
        <v>45793.66667</v>
      </c>
      <c r="H73" s="1">
        <f>IFERROR(__xludf.DUMMYFUNCTION("""COMPUTED_VALUE"""),3025.86)</f>
        <v>3025.86</v>
      </c>
      <c r="J73" s="2">
        <f>IFERROR(__xludf.DUMMYFUNCTION("""COMPUTED_VALUE"""),45793.66666666667)</f>
        <v>45793.66667</v>
      </c>
      <c r="K73" s="1">
        <f>IFERROR(__xludf.DUMMYFUNCTION("""COMPUTED_VALUE"""),3239.94)</f>
        <v>3239.94</v>
      </c>
      <c r="M73" s="2">
        <f>IFERROR(__xludf.DUMMYFUNCTION("""COMPUTED_VALUE"""),45793.66666666667)</f>
        <v>45793.66667</v>
      </c>
      <c r="N73" s="1">
        <f>IFERROR(__xludf.DUMMYFUNCTION("""COMPUTED_VALUE"""),1.04268357E8)</f>
        <v>104268357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IFERROR(__xludf.DUMMYFUNCTION("""COMPUTED_VALUE"""),3216.39)</f>
        <v>3216.39</v>
      </c>
      <c r="D74" s="2">
        <f>IFERROR(__xludf.DUMMYFUNCTION("""COMPUTED_VALUE"""),45800.66666666667)</f>
        <v>45800.66667</v>
      </c>
      <c r="E74" s="1">
        <f>IFERROR(__xludf.DUMMYFUNCTION("""COMPUTED_VALUE"""),3227.2)</f>
        <v>3227.2</v>
      </c>
      <c r="G74" s="2">
        <f>IFERROR(__xludf.DUMMYFUNCTION("""COMPUTED_VALUE"""),45800.66666666667)</f>
        <v>45800.66667</v>
      </c>
      <c r="H74" s="1">
        <f>IFERROR(__xludf.DUMMYFUNCTION("""COMPUTED_VALUE"""),3097.68)</f>
        <v>3097.68</v>
      </c>
      <c r="J74" s="2">
        <f>IFERROR(__xludf.DUMMYFUNCTION("""COMPUTED_VALUE"""),45800.66666666667)</f>
        <v>45800.66667</v>
      </c>
      <c r="K74" s="1">
        <f>IFERROR(__xludf.DUMMYFUNCTION("""COMPUTED_VALUE"""),3139.1)</f>
        <v>3139.1</v>
      </c>
      <c r="M74" s="2">
        <f>IFERROR(__xludf.DUMMYFUNCTION("""COMPUTED_VALUE"""),45800.66666666667)</f>
        <v>45800.66667</v>
      </c>
      <c r="N74" s="1">
        <f>IFERROR(__xludf.DUMMYFUNCTION("""COMPUTED_VALUE"""),9.3598206E7)</f>
        <v>93598206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IFERROR(__xludf.DUMMYFUNCTION("""COMPUTED_VALUE"""),3146.54)</f>
        <v>3146.54</v>
      </c>
      <c r="D75" s="2">
        <f>IFERROR(__xludf.DUMMYFUNCTION("""COMPUTED_VALUE"""),45807.66666666667)</f>
        <v>45807.66667</v>
      </c>
      <c r="E75" s="1">
        <f>IFERROR(__xludf.DUMMYFUNCTION("""COMPUTED_VALUE"""),3197.14)</f>
        <v>3197.14</v>
      </c>
      <c r="G75" s="2">
        <f>IFERROR(__xludf.DUMMYFUNCTION("""COMPUTED_VALUE"""),45807.66666666667)</f>
        <v>45807.66667</v>
      </c>
      <c r="H75" s="1">
        <f>IFERROR(__xludf.DUMMYFUNCTION("""COMPUTED_VALUE"""),3138.76)</f>
        <v>3138.76</v>
      </c>
      <c r="J75" s="2">
        <f>IFERROR(__xludf.DUMMYFUNCTION("""COMPUTED_VALUE"""),45807.66666666667)</f>
        <v>45807.66667</v>
      </c>
      <c r="K75" s="1">
        <f>IFERROR(__xludf.DUMMYFUNCTION("""COMPUTED_VALUE"""),3174.8)</f>
        <v>3174.8</v>
      </c>
      <c r="M75" s="2">
        <f>IFERROR(__xludf.DUMMYFUNCTION("""COMPUTED_VALUE"""),45807.66666666667)</f>
        <v>45807.66667</v>
      </c>
      <c r="N75" s="1">
        <f>IFERROR(__xludf.DUMMYFUNCTION("""COMPUTED_VALUE"""),8.9845127E7)</f>
        <v>89845127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IFERROR(__xludf.DUMMYFUNCTION("""COMPUTED_VALUE"""),3170.41)</f>
        <v>3170.41</v>
      </c>
      <c r="D76" s="2">
        <f>IFERROR(__xludf.DUMMYFUNCTION("""COMPUTED_VALUE"""),45814.66666666667)</f>
        <v>45814.66667</v>
      </c>
      <c r="E76" s="1">
        <f>IFERROR(__xludf.DUMMYFUNCTION("""COMPUTED_VALUE"""),3227.32)</f>
        <v>3227.32</v>
      </c>
      <c r="G76" s="2">
        <f>IFERROR(__xludf.DUMMYFUNCTION("""COMPUTED_VALUE"""),45814.66666666667)</f>
        <v>45814.66667</v>
      </c>
      <c r="H76" s="1">
        <f>IFERROR(__xludf.DUMMYFUNCTION("""COMPUTED_VALUE"""),3110.36)</f>
        <v>3110.36</v>
      </c>
      <c r="J76" s="2">
        <f>IFERROR(__xludf.DUMMYFUNCTION("""COMPUTED_VALUE"""),45814.66666666667)</f>
        <v>45814.66667</v>
      </c>
      <c r="K76" s="1">
        <f>IFERROR(__xludf.DUMMYFUNCTION("""COMPUTED_VALUE"""),3214.42)</f>
        <v>3214.42</v>
      </c>
      <c r="M76" s="2">
        <f>IFERROR(__xludf.DUMMYFUNCTION("""COMPUTED_VALUE"""),45814.66666666667)</f>
        <v>45814.66667</v>
      </c>
      <c r="N76" s="1">
        <f>IFERROR(__xludf.DUMMYFUNCTION("""COMPUTED_VALUE"""),1.10762388E8)</f>
        <v>110762388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IFERROR(__xludf.DUMMYFUNCTION("""COMPUTED_VALUE"""),3214.42)</f>
        <v>3214.42</v>
      </c>
      <c r="D77" s="2">
        <f>IFERROR(__xludf.DUMMYFUNCTION("""COMPUTED_VALUE"""),45821.66666666667)</f>
        <v>45821.66667</v>
      </c>
      <c r="E77" s="1">
        <f>IFERROR(__xludf.DUMMYFUNCTION("""COMPUTED_VALUE"""),3298.74)</f>
        <v>3298.74</v>
      </c>
      <c r="G77" s="2">
        <f>IFERROR(__xludf.DUMMYFUNCTION("""COMPUTED_VALUE"""),45821.66666666667)</f>
        <v>45821.66667</v>
      </c>
      <c r="H77" s="1">
        <f>IFERROR(__xludf.DUMMYFUNCTION("""COMPUTED_VALUE"""),3196.09)</f>
        <v>3196.09</v>
      </c>
      <c r="J77" s="2">
        <f>IFERROR(__xludf.DUMMYFUNCTION("""COMPUTED_VALUE"""),45821.66666666667)</f>
        <v>45821.66667</v>
      </c>
      <c r="K77" s="1">
        <f>IFERROR(__xludf.DUMMYFUNCTION("""COMPUTED_VALUE"""),3205.06)</f>
        <v>3205.06</v>
      </c>
      <c r="M77" s="2">
        <f>IFERROR(__xludf.DUMMYFUNCTION("""COMPUTED_VALUE"""),45821.66666666667)</f>
        <v>45821.66667</v>
      </c>
      <c r="N77" s="1">
        <f>IFERROR(__xludf.DUMMYFUNCTION("""COMPUTED_VALUE"""),8.8350813E7)</f>
        <v>88350813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IFERROR(__xludf.DUMMYFUNCTION("""COMPUTED_VALUE"""),3207.87)</f>
        <v>3207.87</v>
      </c>
      <c r="D78" s="2">
        <f>IFERROR(__xludf.DUMMYFUNCTION("""COMPUTED_VALUE"""),45828.66666666667)</f>
        <v>45828.66667</v>
      </c>
      <c r="E78" s="1">
        <f>IFERROR(__xludf.DUMMYFUNCTION("""COMPUTED_VALUE"""),3249.18)</f>
        <v>3249.18</v>
      </c>
      <c r="G78" s="2">
        <f>IFERROR(__xludf.DUMMYFUNCTION("""COMPUTED_VALUE"""),45828.66666666667)</f>
        <v>45828.66667</v>
      </c>
      <c r="H78" s="1">
        <f>IFERROR(__xludf.DUMMYFUNCTION("""COMPUTED_VALUE"""),3177.55)</f>
        <v>3177.55</v>
      </c>
      <c r="J78" s="2">
        <f>IFERROR(__xludf.DUMMYFUNCTION("""COMPUTED_VALUE"""),45828.66666666667)</f>
        <v>45828.66667</v>
      </c>
      <c r="K78" s="1">
        <f>IFERROR(__xludf.DUMMYFUNCTION("""COMPUTED_VALUE"""),3210.14)</f>
        <v>3210.14</v>
      </c>
      <c r="M78" s="2">
        <f>IFERROR(__xludf.DUMMYFUNCTION("""COMPUTED_VALUE"""),45828.66666666667)</f>
        <v>45828.66667</v>
      </c>
      <c r="N78" s="1">
        <f>IFERROR(__xludf.DUMMYFUNCTION("""COMPUTED_VALUE"""),8.6181236E7)</f>
        <v>86181236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IFERROR(__xludf.DUMMYFUNCTION("""COMPUTED_VALUE"""),3213.28)</f>
        <v>3213.28</v>
      </c>
      <c r="D79" s="2">
        <f>IFERROR(__xludf.DUMMYFUNCTION("""COMPUTED_VALUE"""),45835.66666666667)</f>
        <v>45835.66667</v>
      </c>
      <c r="E79" s="1">
        <f>IFERROR(__xludf.DUMMYFUNCTION("""COMPUTED_VALUE"""),3310.83)</f>
        <v>3310.83</v>
      </c>
      <c r="G79" s="2">
        <f>IFERROR(__xludf.DUMMYFUNCTION("""COMPUTED_VALUE"""),45835.66666666667)</f>
        <v>45835.66667</v>
      </c>
      <c r="H79" s="1">
        <f>IFERROR(__xludf.DUMMYFUNCTION("""COMPUTED_VALUE"""),3199.2)</f>
        <v>3199.2</v>
      </c>
      <c r="J79" s="2">
        <f>IFERROR(__xludf.DUMMYFUNCTION("""COMPUTED_VALUE"""),45835.66666666667)</f>
        <v>45835.66667</v>
      </c>
      <c r="K79" s="1">
        <f>IFERROR(__xludf.DUMMYFUNCTION("""COMPUTED_VALUE"""),3306.44)</f>
        <v>3306.44</v>
      </c>
      <c r="M79" s="2">
        <f>IFERROR(__xludf.DUMMYFUNCTION("""COMPUTED_VALUE"""),45835.66666666667)</f>
        <v>45835.66667</v>
      </c>
      <c r="N79" s="1">
        <f>IFERROR(__xludf.DUMMYFUNCTION("""COMPUTED_VALUE"""),9.3619513E7)</f>
        <v>93619513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IFERROR(__xludf.DUMMYFUNCTION("""COMPUTED_VALUE"""),3302.95)</f>
        <v>3302.95</v>
      </c>
      <c r="D80" s="2">
        <f>IFERROR(__xludf.DUMMYFUNCTION("""COMPUTED_VALUE"""),45841.54166666667)</f>
        <v>45841.54167</v>
      </c>
      <c r="E80" s="1">
        <f>IFERROR(__xludf.DUMMYFUNCTION("""COMPUTED_VALUE"""),3406.78)</f>
        <v>3406.78</v>
      </c>
      <c r="G80" s="2">
        <f>IFERROR(__xludf.DUMMYFUNCTION("""COMPUTED_VALUE"""),45841.54166666667)</f>
        <v>45841.54167</v>
      </c>
      <c r="H80" s="1">
        <f>IFERROR(__xludf.DUMMYFUNCTION("""COMPUTED_VALUE"""),3283.33)</f>
        <v>3283.33</v>
      </c>
      <c r="J80" s="2">
        <f>IFERROR(__xludf.DUMMYFUNCTION("""COMPUTED_VALUE"""),45841.54166666667)</f>
        <v>45841.54167</v>
      </c>
      <c r="K80" s="1">
        <f>IFERROR(__xludf.DUMMYFUNCTION("""COMPUTED_VALUE"""),3379.74)</f>
        <v>3379.74</v>
      </c>
      <c r="M80" s="2">
        <f>IFERROR(__xludf.DUMMYFUNCTION("""COMPUTED_VALUE"""),45841.54166666667)</f>
        <v>45841.54167</v>
      </c>
      <c r="N80" s="1">
        <f>IFERROR(__xludf.DUMMYFUNCTION("""COMPUTED_VALUE"""),5.4262763E7)</f>
        <v>54262763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IFERROR(__xludf.DUMMYFUNCTION("""COMPUTED_VALUE"""),3377.09)</f>
        <v>3377.09</v>
      </c>
      <c r="D81" s="2">
        <f>IFERROR(__xludf.DUMMYFUNCTION("""COMPUTED_VALUE"""),45849.66666666667)</f>
        <v>45849.66667</v>
      </c>
      <c r="E81" s="1">
        <f>IFERROR(__xludf.DUMMYFUNCTION("""COMPUTED_VALUE"""),3429.74)</f>
        <v>3429.74</v>
      </c>
      <c r="G81" s="2">
        <f>IFERROR(__xludf.DUMMYFUNCTION("""COMPUTED_VALUE"""),45849.66666666667)</f>
        <v>45849.66667</v>
      </c>
      <c r="H81" s="1">
        <f>IFERROR(__xludf.DUMMYFUNCTION("""COMPUTED_VALUE"""),3335.47)</f>
        <v>3335.47</v>
      </c>
      <c r="J81" s="2">
        <f>IFERROR(__xludf.DUMMYFUNCTION("""COMPUTED_VALUE"""),45849.66666666667)</f>
        <v>45849.66667</v>
      </c>
      <c r="K81" s="1">
        <f>IFERROR(__xludf.DUMMYFUNCTION("""COMPUTED_VALUE"""),3394.52)</f>
        <v>3394.52</v>
      </c>
      <c r="M81" s="2">
        <f>IFERROR(__xludf.DUMMYFUNCTION("""COMPUTED_VALUE"""),45849.66666666667)</f>
        <v>45849.66667</v>
      </c>
      <c r="N81" s="1">
        <f>IFERROR(__xludf.DUMMYFUNCTION("""COMPUTED_VALUE"""),8.8362722E7)</f>
        <v>88362722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IFERROR(__xludf.DUMMYFUNCTION("""COMPUTED_VALUE"""),3390.9)</f>
        <v>3390.9</v>
      </c>
      <c r="D82" s="2">
        <f>IFERROR(__xludf.DUMMYFUNCTION("""COMPUTED_VALUE"""),45856.66666666667)</f>
        <v>45856.66667</v>
      </c>
      <c r="E82" s="1">
        <f>IFERROR(__xludf.DUMMYFUNCTION("""COMPUTED_VALUE"""),3406.37)</f>
        <v>3406.37</v>
      </c>
      <c r="G82" s="2">
        <f>IFERROR(__xludf.DUMMYFUNCTION("""COMPUTED_VALUE"""),45856.66666666667)</f>
        <v>45856.66667</v>
      </c>
      <c r="H82" s="1">
        <f>IFERROR(__xludf.DUMMYFUNCTION("""COMPUTED_VALUE"""),3303.75)</f>
        <v>3303.75</v>
      </c>
      <c r="J82" s="2">
        <f>IFERROR(__xludf.DUMMYFUNCTION("""COMPUTED_VALUE"""),45856.66666666667)</f>
        <v>45856.66667</v>
      </c>
      <c r="K82" s="1">
        <f>IFERROR(__xludf.DUMMYFUNCTION("""COMPUTED_VALUE"""),3352.28)</f>
        <v>3352.28</v>
      </c>
      <c r="M82" s="2">
        <f>IFERROR(__xludf.DUMMYFUNCTION("""COMPUTED_VALUE"""),45856.66666666667)</f>
        <v>45856.66667</v>
      </c>
      <c r="N82" s="1">
        <f>IFERROR(__xludf.DUMMYFUNCTION("""COMPUTED_VALUE"""),1.27527582E8)</f>
        <v>127527582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IFERROR(__xludf.DUMMYFUNCTION("""COMPUTED_VALUE"""),3359.87)</f>
        <v>3359.87</v>
      </c>
      <c r="D83" s="2">
        <f>IFERROR(__xludf.DUMMYFUNCTION("""COMPUTED_VALUE"""),45863.66666666667)</f>
        <v>45863.66667</v>
      </c>
      <c r="E83" s="1">
        <f>IFERROR(__xludf.DUMMYFUNCTION("""COMPUTED_VALUE"""),3447.01)</f>
        <v>3447.01</v>
      </c>
      <c r="G83" s="2">
        <f>IFERROR(__xludf.DUMMYFUNCTION("""COMPUTED_VALUE"""),45863.66666666667)</f>
        <v>45863.66667</v>
      </c>
      <c r="H83" s="1">
        <f>IFERROR(__xludf.DUMMYFUNCTION("""COMPUTED_VALUE"""),3330.53)</f>
        <v>3330.53</v>
      </c>
      <c r="J83" s="2">
        <f>IFERROR(__xludf.DUMMYFUNCTION("""COMPUTED_VALUE"""),45863.66666666667)</f>
        <v>45863.66667</v>
      </c>
      <c r="K83" s="1">
        <f>IFERROR(__xludf.DUMMYFUNCTION("""COMPUTED_VALUE"""),3400.84)</f>
        <v>3400.84</v>
      </c>
      <c r="M83" s="2">
        <f>IFERROR(__xludf.DUMMYFUNCTION("""COMPUTED_VALUE"""),45863.66666666667)</f>
        <v>45863.66667</v>
      </c>
      <c r="N83" s="1">
        <f>IFERROR(__xludf.DUMMYFUNCTION("""COMPUTED_VALUE"""),1.757601E8)</f>
        <v>175760100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IFERROR(__xludf.DUMMYFUNCTION("""COMPUTED_VALUE"""),3400.96)</f>
        <v>3400.96</v>
      </c>
      <c r="D84" s="2">
        <f>IFERROR(__xludf.DUMMYFUNCTION("""COMPUTED_VALUE"""),45870.66666666667)</f>
        <v>45870.66667</v>
      </c>
      <c r="E84" s="1">
        <f>IFERROR(__xludf.DUMMYFUNCTION("""COMPUTED_VALUE"""),3470.08)</f>
        <v>3470.08</v>
      </c>
      <c r="G84" s="2">
        <f>IFERROR(__xludf.DUMMYFUNCTION("""COMPUTED_VALUE"""),45870.66666666667)</f>
        <v>45870.66667</v>
      </c>
      <c r="H84" s="1">
        <f>IFERROR(__xludf.DUMMYFUNCTION("""COMPUTED_VALUE"""),3307.98)</f>
        <v>3307.98</v>
      </c>
      <c r="J84" s="2">
        <f>IFERROR(__xludf.DUMMYFUNCTION("""COMPUTED_VALUE"""),45870.66666666667)</f>
        <v>45870.66667</v>
      </c>
      <c r="K84" s="1">
        <f>IFERROR(__xludf.DUMMYFUNCTION("""COMPUTED_VALUE"""),3320.06)</f>
        <v>3320.06</v>
      </c>
      <c r="M84" s="2">
        <f>IFERROR(__xludf.DUMMYFUNCTION("""COMPUTED_VALUE"""),45870.66666666667)</f>
        <v>45870.66667</v>
      </c>
      <c r="N84" s="1">
        <f>IFERROR(__xludf.DUMMYFUNCTION("""COMPUTED_VALUE"""),1.92940923E8)</f>
        <v>192940923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IFERROR(__xludf.DUMMYFUNCTION("""COMPUTED_VALUE"""),3326.52)</f>
        <v>3326.52</v>
      </c>
      <c r="D85" s="2">
        <f>IFERROR(__xludf.DUMMYFUNCTION("""COMPUTED_VALUE"""),45877.66666666667)</f>
        <v>45877.66667</v>
      </c>
      <c r="E85" s="1">
        <f>IFERROR(__xludf.DUMMYFUNCTION("""COMPUTED_VALUE"""),3436.37)</f>
        <v>3436.37</v>
      </c>
      <c r="G85" s="2">
        <f>IFERROR(__xludf.DUMMYFUNCTION("""COMPUTED_VALUE"""),45877.66666666667)</f>
        <v>45877.66667</v>
      </c>
      <c r="H85" s="1">
        <f>IFERROR(__xludf.DUMMYFUNCTION("""COMPUTED_VALUE"""),3326.52)</f>
        <v>3326.52</v>
      </c>
      <c r="J85" s="2">
        <f>IFERROR(__xludf.DUMMYFUNCTION("""COMPUTED_VALUE"""),45877.66666666667)</f>
        <v>45877.66667</v>
      </c>
      <c r="K85" s="1">
        <f>IFERROR(__xludf.DUMMYFUNCTION("""COMPUTED_VALUE"""),3366.93)</f>
        <v>3366.93</v>
      </c>
      <c r="M85" s="2">
        <f>IFERROR(__xludf.DUMMYFUNCTION("""COMPUTED_VALUE"""),45877.66666666667)</f>
        <v>45877.66667</v>
      </c>
      <c r="N85" s="1">
        <f>IFERROR(__xludf.DUMMYFUNCTION("""COMPUTED_VALUE"""),8.8414526E7)</f>
        <v>88414526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IFERROR(__xludf.DUMMYFUNCTION("""COMPUTED_VALUE"""),3367.41)</f>
        <v>3367.41</v>
      </c>
      <c r="D86" s="2">
        <f>IFERROR(__xludf.DUMMYFUNCTION("""COMPUTED_VALUE"""),45884.66666666667)</f>
        <v>45884.66667</v>
      </c>
      <c r="E86" s="1">
        <f>IFERROR(__xludf.DUMMYFUNCTION("""COMPUTED_VALUE"""),3408.94)</f>
        <v>3408.94</v>
      </c>
      <c r="G86" s="2">
        <f>IFERROR(__xludf.DUMMYFUNCTION("""COMPUTED_VALUE"""),45884.66666666667)</f>
        <v>45884.66667</v>
      </c>
      <c r="H86" s="1">
        <f>IFERROR(__xludf.DUMMYFUNCTION("""COMPUTED_VALUE"""),3320.81)</f>
        <v>3320.81</v>
      </c>
      <c r="J86" s="2">
        <f>IFERROR(__xludf.DUMMYFUNCTION("""COMPUTED_VALUE"""),45884.66666666667)</f>
        <v>45884.66667</v>
      </c>
      <c r="K86" s="1">
        <f>IFERROR(__xludf.DUMMYFUNCTION("""COMPUTED_VALUE"""),3379.24)</f>
        <v>3379.24</v>
      </c>
      <c r="M86" s="2">
        <f>IFERROR(__xludf.DUMMYFUNCTION("""COMPUTED_VALUE"""),45884.66666666667)</f>
        <v>45884.66667</v>
      </c>
      <c r="N86" s="1">
        <f>IFERROR(__xludf.DUMMYFUNCTION("""COMPUTED_VALUE"""),1.2718529E8)</f>
        <v>127185290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IFERROR(__xludf.DUMMYFUNCTION("""COMPUTED_VALUE"""),3376.11)</f>
        <v>3376.11</v>
      </c>
      <c r="D87" s="2">
        <f>IFERROR(__xludf.DUMMYFUNCTION("""COMPUTED_VALUE"""),45891.66666666667)</f>
        <v>45891.66667</v>
      </c>
      <c r="E87" s="1">
        <f>IFERROR(__xludf.DUMMYFUNCTION("""COMPUTED_VALUE"""),3509.38)</f>
        <v>3509.38</v>
      </c>
      <c r="G87" s="2">
        <f>IFERROR(__xludf.DUMMYFUNCTION("""COMPUTED_VALUE"""),45891.66666666667)</f>
        <v>45891.66667</v>
      </c>
      <c r="H87" s="1">
        <f>IFERROR(__xludf.DUMMYFUNCTION("""COMPUTED_VALUE"""),3300.78)</f>
        <v>3300.78</v>
      </c>
      <c r="J87" s="2">
        <f>IFERROR(__xludf.DUMMYFUNCTION("""COMPUTED_VALUE"""),45891.66666666667)</f>
        <v>45891.66667</v>
      </c>
      <c r="K87" s="1">
        <f>IFERROR(__xludf.DUMMYFUNCTION("""COMPUTED_VALUE"""),3402.66)</f>
        <v>3402.66</v>
      </c>
      <c r="M87" s="2">
        <f>IFERROR(__xludf.DUMMYFUNCTION("""COMPUTED_VALUE"""),45891.66666666667)</f>
        <v>45891.66667</v>
      </c>
      <c r="N87" s="1">
        <f>IFERROR(__xludf.DUMMYFUNCTION("""COMPUTED_VALUE"""),2.01800782E8)</f>
        <v>201800782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IFERROR(__xludf.DUMMYFUNCTION("""COMPUTED_VALUE"""),3406.41)</f>
        <v>3406.41</v>
      </c>
      <c r="D88" s="2">
        <f>IFERROR(__xludf.DUMMYFUNCTION("""COMPUTED_VALUE"""),45898.66666666667)</f>
        <v>45898.66667</v>
      </c>
      <c r="E88" s="1">
        <f>IFERROR(__xludf.DUMMYFUNCTION("""COMPUTED_VALUE"""),3417.15)</f>
        <v>3417.15</v>
      </c>
      <c r="G88" s="2">
        <f>IFERROR(__xludf.DUMMYFUNCTION("""COMPUTED_VALUE"""),45898.66666666667)</f>
        <v>45898.66667</v>
      </c>
      <c r="H88" s="1">
        <f>IFERROR(__xludf.DUMMYFUNCTION("""COMPUTED_VALUE"""),3254.2)</f>
        <v>3254.2</v>
      </c>
      <c r="J88" s="2">
        <f>IFERROR(__xludf.DUMMYFUNCTION("""COMPUTED_VALUE"""),45898.66666666667)</f>
        <v>45898.66667</v>
      </c>
      <c r="K88" s="1">
        <f>IFERROR(__xludf.DUMMYFUNCTION("""COMPUTED_VALUE"""),3306.61)</f>
        <v>3306.61</v>
      </c>
      <c r="M88" s="2">
        <f>IFERROR(__xludf.DUMMYFUNCTION("""COMPUTED_VALUE"""),45898.66666666667)</f>
        <v>45898.66667</v>
      </c>
      <c r="N88" s="1">
        <f>IFERROR(__xludf.DUMMYFUNCTION("""COMPUTED_VALUE"""),1.93153624E8)</f>
        <v>193153624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IFERROR(__xludf.DUMMYFUNCTION("""COMPUTED_VALUE"""),3306.61)</f>
        <v>3306.61</v>
      </c>
      <c r="D89" s="2">
        <f>IFERROR(__xludf.DUMMYFUNCTION("""COMPUTED_VALUE"""),45905.66666666667)</f>
        <v>45905.66667</v>
      </c>
      <c r="E89" s="1">
        <f>IFERROR(__xludf.DUMMYFUNCTION("""COMPUTED_VALUE"""),3310.89)</f>
        <v>3310.89</v>
      </c>
      <c r="G89" s="2">
        <f>IFERROR(__xludf.DUMMYFUNCTION("""COMPUTED_VALUE"""),45905.66666666667)</f>
        <v>45905.66667</v>
      </c>
      <c r="H89" s="1">
        <f>IFERROR(__xludf.DUMMYFUNCTION("""COMPUTED_VALUE"""),3245.43)</f>
        <v>3245.43</v>
      </c>
      <c r="J89" s="2">
        <f>IFERROR(__xludf.DUMMYFUNCTION("""COMPUTED_VALUE"""),45905.66666666667)</f>
        <v>45905.66667</v>
      </c>
      <c r="K89" s="1">
        <f>IFERROR(__xludf.DUMMYFUNCTION("""COMPUTED_VALUE"""),3275.66)</f>
        <v>3275.66</v>
      </c>
      <c r="M89" s="2">
        <f>IFERROR(__xludf.DUMMYFUNCTION("""COMPUTED_VALUE"""),45905.66666666667)</f>
        <v>45905.66667</v>
      </c>
      <c r="N89" s="1">
        <f>IFERROR(__xludf.DUMMYFUNCTION("""COMPUTED_VALUE"""),6.9973013E7)</f>
        <v>69973013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IFERROR(__xludf.DUMMYFUNCTION("""COMPUTED_VALUE"""),3276.26)</f>
        <v>3276.26</v>
      </c>
      <c r="D90" s="2">
        <f>IFERROR(__xludf.DUMMYFUNCTION("""COMPUTED_VALUE"""),45912.66666666667)</f>
        <v>45912.66667</v>
      </c>
      <c r="E90" s="1">
        <f>IFERROR(__xludf.DUMMYFUNCTION("""COMPUTED_VALUE"""),3276.26)</f>
        <v>3276.26</v>
      </c>
      <c r="G90" s="2">
        <f>IFERROR(__xludf.DUMMYFUNCTION("""COMPUTED_VALUE"""),45912.66666666667)</f>
        <v>45912.66667</v>
      </c>
      <c r="H90" s="1">
        <f>IFERROR(__xludf.DUMMYFUNCTION("""COMPUTED_VALUE"""),3158.49)</f>
        <v>3158.49</v>
      </c>
      <c r="J90" s="2">
        <f>IFERROR(__xludf.DUMMYFUNCTION("""COMPUTED_VALUE"""),45912.66666666667)</f>
        <v>45912.66667</v>
      </c>
      <c r="K90" s="1">
        <f>IFERROR(__xludf.DUMMYFUNCTION("""COMPUTED_VALUE"""),3224.07)</f>
        <v>3224.07</v>
      </c>
      <c r="M90" s="2">
        <f>IFERROR(__xludf.DUMMYFUNCTION("""COMPUTED_VALUE"""),45912.66666666667)</f>
        <v>45912.66667</v>
      </c>
      <c r="N90" s="1">
        <f>IFERROR(__xludf.DUMMYFUNCTION("""COMPUTED_VALUE"""),8.3698337E7)</f>
        <v>83698337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IFERROR(__xludf.DUMMYFUNCTION("""COMPUTED_VALUE"""),3234.55)</f>
        <v>3234.55</v>
      </c>
      <c r="D91" s="2">
        <f>IFERROR(__xludf.DUMMYFUNCTION("""COMPUTED_VALUE"""),45919.66666666667)</f>
        <v>45919.66667</v>
      </c>
      <c r="E91" s="1">
        <f>IFERROR(__xludf.DUMMYFUNCTION("""COMPUTED_VALUE"""),3324.74)</f>
        <v>3324.74</v>
      </c>
      <c r="G91" s="2">
        <f>IFERROR(__xludf.DUMMYFUNCTION("""COMPUTED_VALUE"""),45919.66666666667)</f>
        <v>45919.66667</v>
      </c>
      <c r="H91" s="1">
        <f>IFERROR(__xludf.DUMMYFUNCTION("""COMPUTED_VALUE"""),3215.32)</f>
        <v>3215.32</v>
      </c>
      <c r="J91" s="2">
        <f>IFERROR(__xludf.DUMMYFUNCTION("""COMPUTED_VALUE"""),45919.66666666667)</f>
        <v>45919.66667</v>
      </c>
      <c r="K91" s="1">
        <f>IFERROR(__xludf.DUMMYFUNCTION("""COMPUTED_VALUE"""),3306.04)</f>
        <v>3306.04</v>
      </c>
      <c r="M91" s="2">
        <f>IFERROR(__xludf.DUMMYFUNCTION("""COMPUTED_VALUE"""),45919.66666666667)</f>
        <v>45919.66667</v>
      </c>
      <c r="N91" s="1">
        <f>IFERROR(__xludf.DUMMYFUNCTION("""COMPUTED_VALUE"""),1.09687988E8)</f>
        <v>109687988</v>
      </c>
    </row>
  </sheetData>
  <drawing r:id="rId1"/>
</worksheet>
</file>