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IFERROR(__xludf.DUMMYFUNCTION("GOOGLEFINANCE(""DJUSRS"",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IFERROR(__xludf.DUMMYFUNCTION("GOOGLEFINANCE(""DJUSRS"",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IFERROR(__xludf.DUMMYFUNCTION("GOOGLEFINANCE(""DJUSRS"",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IFERROR(__xludf.DUMMYFUNCTION("GOOGLEFINANCE(""DJUSRS"",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IFERROR(__xludf.DUMMYFUNCTION("GOOGLEFINANCE(""DJUSRS"",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IFERROR(__xludf.DUMMYFUNCTION("""COMPUTED_VALUE"""),2508.57)</f>
        <v>2508.57</v>
      </c>
      <c r="D2" s="2">
        <f>IFERROR(__xludf.DUMMYFUNCTION("""COMPUTED_VALUE"""),45296.66666666667)</f>
        <v>45296.66667</v>
      </c>
      <c r="E2" s="1">
        <f>IFERROR(__xludf.DUMMYFUNCTION("""COMPUTED_VALUE"""),2513.72)</f>
        <v>2513.72</v>
      </c>
      <c r="G2" s="2">
        <f>IFERROR(__xludf.DUMMYFUNCTION("""COMPUTED_VALUE"""),45296.66666666667)</f>
        <v>45296.66667</v>
      </c>
      <c r="H2" s="1">
        <f>IFERROR(__xludf.DUMMYFUNCTION("""COMPUTED_VALUE"""),2441.74)</f>
        <v>2441.74</v>
      </c>
      <c r="J2" s="2">
        <f>IFERROR(__xludf.DUMMYFUNCTION("""COMPUTED_VALUE"""),45296.66666666667)</f>
        <v>45296.66667</v>
      </c>
      <c r="K2" s="1">
        <f>IFERROR(__xludf.DUMMYFUNCTION("""COMPUTED_VALUE"""),2455.49)</f>
        <v>2455.49</v>
      </c>
      <c r="M2" s="2">
        <f>IFERROR(__xludf.DUMMYFUNCTION("""COMPUTED_VALUE"""),45296.66666666667)</f>
        <v>45296.66667</v>
      </c>
      <c r="N2" s="1">
        <f>IFERROR(__xludf.DUMMYFUNCTION("""COMPUTED_VALUE"""),1.60855727E8)</f>
        <v>160855727</v>
      </c>
    </row>
    <row r="3">
      <c r="A3" s="2">
        <f>IFERROR(__xludf.DUMMYFUNCTION("""COMPUTED_VALUE"""),45303.66666666667)</f>
        <v>45303.66667</v>
      </c>
      <c r="B3" s="1">
        <f>IFERROR(__xludf.DUMMYFUNCTION("""COMPUTED_VALUE"""),2450.96)</f>
        <v>2450.96</v>
      </c>
      <c r="D3" s="2">
        <f>IFERROR(__xludf.DUMMYFUNCTION("""COMPUTED_VALUE"""),45303.66666666667)</f>
        <v>45303.66667</v>
      </c>
      <c r="E3" s="1">
        <f>IFERROR(__xludf.DUMMYFUNCTION("""COMPUTED_VALUE"""),2522.39)</f>
        <v>2522.39</v>
      </c>
      <c r="G3" s="2">
        <f>IFERROR(__xludf.DUMMYFUNCTION("""COMPUTED_VALUE"""),45303.66666666667)</f>
        <v>45303.66667</v>
      </c>
      <c r="H3" s="1">
        <f>IFERROR(__xludf.DUMMYFUNCTION("""COMPUTED_VALUE"""),2450.96)</f>
        <v>2450.96</v>
      </c>
      <c r="J3" s="2">
        <f>IFERROR(__xludf.DUMMYFUNCTION("""COMPUTED_VALUE"""),45303.66666666667)</f>
        <v>45303.66667</v>
      </c>
      <c r="K3" s="1">
        <f>IFERROR(__xludf.DUMMYFUNCTION("""COMPUTED_VALUE"""),2495.67)</f>
        <v>2495.67</v>
      </c>
      <c r="M3" s="2">
        <f>IFERROR(__xludf.DUMMYFUNCTION("""COMPUTED_VALUE"""),45303.66666666667)</f>
        <v>45303.66667</v>
      </c>
      <c r="N3" s="1">
        <f>IFERROR(__xludf.DUMMYFUNCTION("""COMPUTED_VALUE"""),2.09792693E8)</f>
        <v>209792693</v>
      </c>
    </row>
    <row r="4">
      <c r="A4" s="2">
        <f>IFERROR(__xludf.DUMMYFUNCTION("""COMPUTED_VALUE"""),45310.66666666667)</f>
        <v>45310.66667</v>
      </c>
      <c r="B4" s="1">
        <f>IFERROR(__xludf.DUMMYFUNCTION("""COMPUTED_VALUE"""),2484.93)</f>
        <v>2484.93</v>
      </c>
      <c r="D4" s="2">
        <f>IFERROR(__xludf.DUMMYFUNCTION("""COMPUTED_VALUE"""),45310.66666666667)</f>
        <v>45310.66667</v>
      </c>
      <c r="E4" s="1">
        <f>IFERROR(__xludf.DUMMYFUNCTION("""COMPUTED_VALUE"""),2525.69)</f>
        <v>2525.69</v>
      </c>
      <c r="G4" s="2">
        <f>IFERROR(__xludf.DUMMYFUNCTION("""COMPUTED_VALUE"""),45310.66666666667)</f>
        <v>45310.66667</v>
      </c>
      <c r="H4" s="1">
        <f>IFERROR(__xludf.DUMMYFUNCTION("""COMPUTED_VALUE"""),2470.4)</f>
        <v>2470.4</v>
      </c>
      <c r="J4" s="2">
        <f>IFERROR(__xludf.DUMMYFUNCTION("""COMPUTED_VALUE"""),45310.66666666667)</f>
        <v>45310.66667</v>
      </c>
      <c r="K4" s="1">
        <f>IFERROR(__xludf.DUMMYFUNCTION("""COMPUTED_VALUE"""),2518.26)</f>
        <v>2518.26</v>
      </c>
      <c r="M4" s="2">
        <f>IFERROR(__xludf.DUMMYFUNCTION("""COMPUTED_VALUE"""),45310.66666666667)</f>
        <v>45310.66667</v>
      </c>
      <c r="N4" s="1">
        <f>IFERROR(__xludf.DUMMYFUNCTION("""COMPUTED_VALUE"""),1.50865317E8)</f>
        <v>150865317</v>
      </c>
    </row>
    <row r="5">
      <c r="A5" s="2">
        <f>IFERROR(__xludf.DUMMYFUNCTION("""COMPUTED_VALUE"""),45317.66666666667)</f>
        <v>45317.66667</v>
      </c>
      <c r="B5" s="1">
        <f>IFERROR(__xludf.DUMMYFUNCTION("""COMPUTED_VALUE"""),2532.6)</f>
        <v>2532.6</v>
      </c>
      <c r="D5" s="2">
        <f>IFERROR(__xludf.DUMMYFUNCTION("""COMPUTED_VALUE"""),45317.66666666667)</f>
        <v>45317.66667</v>
      </c>
      <c r="E5" s="1">
        <f>IFERROR(__xludf.DUMMYFUNCTION("""COMPUTED_VALUE"""),2756.57)</f>
        <v>2756.57</v>
      </c>
      <c r="G5" s="2">
        <f>IFERROR(__xludf.DUMMYFUNCTION("""COMPUTED_VALUE"""),45317.66666666667)</f>
        <v>45317.66667</v>
      </c>
      <c r="H5" s="1">
        <f>IFERROR(__xludf.DUMMYFUNCTION("""COMPUTED_VALUE"""),2515.14)</f>
        <v>2515.14</v>
      </c>
      <c r="J5" s="2">
        <f>IFERROR(__xludf.DUMMYFUNCTION("""COMPUTED_VALUE"""),45317.66666666667)</f>
        <v>45317.66667</v>
      </c>
      <c r="K5" s="1">
        <f>IFERROR(__xludf.DUMMYFUNCTION("""COMPUTED_VALUE"""),2732.37)</f>
        <v>2732.37</v>
      </c>
      <c r="M5" s="2">
        <f>IFERROR(__xludf.DUMMYFUNCTION("""COMPUTED_VALUE"""),45317.66666666667)</f>
        <v>45317.66667</v>
      </c>
      <c r="N5" s="1">
        <f>IFERROR(__xludf.DUMMYFUNCTION("""COMPUTED_VALUE"""),2.24453317E8)</f>
        <v>224453317</v>
      </c>
    </row>
    <row r="6">
      <c r="A6" s="2">
        <f>IFERROR(__xludf.DUMMYFUNCTION("""COMPUTED_VALUE"""),45324.66666666667)</f>
        <v>45324.66667</v>
      </c>
      <c r="B6" s="1">
        <f>IFERROR(__xludf.DUMMYFUNCTION("""COMPUTED_VALUE"""),2733.33)</f>
        <v>2733.33</v>
      </c>
      <c r="D6" s="2">
        <f>IFERROR(__xludf.DUMMYFUNCTION("""COMPUTED_VALUE"""),45324.66666666667)</f>
        <v>45324.66667</v>
      </c>
      <c r="E6" s="1">
        <f>IFERROR(__xludf.DUMMYFUNCTION("""COMPUTED_VALUE"""),2761.85)</f>
        <v>2761.85</v>
      </c>
      <c r="G6" s="2">
        <f>IFERROR(__xludf.DUMMYFUNCTION("""COMPUTED_VALUE"""),45324.66666666667)</f>
        <v>45324.66667</v>
      </c>
      <c r="H6" s="1">
        <f>IFERROR(__xludf.DUMMYFUNCTION("""COMPUTED_VALUE"""),2704.95)</f>
        <v>2704.95</v>
      </c>
      <c r="J6" s="2">
        <f>IFERROR(__xludf.DUMMYFUNCTION("""COMPUTED_VALUE"""),45324.66666666667)</f>
        <v>45324.66667</v>
      </c>
      <c r="K6" s="1">
        <f>IFERROR(__xludf.DUMMYFUNCTION("""COMPUTED_VALUE"""),2740.26)</f>
        <v>2740.26</v>
      </c>
      <c r="M6" s="2">
        <f>IFERROR(__xludf.DUMMYFUNCTION("""COMPUTED_VALUE"""),45324.66666666667)</f>
        <v>45324.66667</v>
      </c>
      <c r="N6" s="1">
        <f>IFERROR(__xludf.DUMMYFUNCTION("""COMPUTED_VALUE"""),1.97411253E8)</f>
        <v>197411253</v>
      </c>
    </row>
    <row r="7">
      <c r="A7" s="2">
        <f>IFERROR(__xludf.DUMMYFUNCTION("""COMPUTED_VALUE"""),45331.66666666667)</f>
        <v>45331.66667</v>
      </c>
      <c r="B7" s="1">
        <f>IFERROR(__xludf.DUMMYFUNCTION("""COMPUTED_VALUE"""),2724.88)</f>
        <v>2724.88</v>
      </c>
      <c r="D7" s="2">
        <f>IFERROR(__xludf.DUMMYFUNCTION("""COMPUTED_VALUE"""),45331.66666666667)</f>
        <v>45331.66667</v>
      </c>
      <c r="E7" s="1">
        <f>IFERROR(__xludf.DUMMYFUNCTION("""COMPUTED_VALUE"""),2763.86)</f>
        <v>2763.86</v>
      </c>
      <c r="G7" s="2">
        <f>IFERROR(__xludf.DUMMYFUNCTION("""COMPUTED_VALUE"""),45331.66666666667)</f>
        <v>45331.66667</v>
      </c>
      <c r="H7" s="1">
        <f>IFERROR(__xludf.DUMMYFUNCTION("""COMPUTED_VALUE"""),2698.59)</f>
        <v>2698.59</v>
      </c>
      <c r="J7" s="2">
        <f>IFERROR(__xludf.DUMMYFUNCTION("""COMPUTED_VALUE"""),45331.66666666667)</f>
        <v>45331.66667</v>
      </c>
      <c r="K7" s="1">
        <f>IFERROR(__xludf.DUMMYFUNCTION("""COMPUTED_VALUE"""),2737.86)</f>
        <v>2737.86</v>
      </c>
      <c r="M7" s="2">
        <f>IFERROR(__xludf.DUMMYFUNCTION("""COMPUTED_VALUE"""),45331.66666666667)</f>
        <v>45331.66667</v>
      </c>
      <c r="N7" s="1">
        <f>IFERROR(__xludf.DUMMYFUNCTION("""COMPUTED_VALUE"""),1.83137568E8)</f>
        <v>183137568</v>
      </c>
    </row>
    <row r="8">
      <c r="A8" s="2">
        <f>IFERROR(__xludf.DUMMYFUNCTION("""COMPUTED_VALUE"""),45338.66666666667)</f>
        <v>45338.66667</v>
      </c>
      <c r="B8" s="1">
        <f>IFERROR(__xludf.DUMMYFUNCTION("""COMPUTED_VALUE"""),2738.42)</f>
        <v>2738.42</v>
      </c>
      <c r="D8" s="2">
        <f>IFERROR(__xludf.DUMMYFUNCTION("""COMPUTED_VALUE"""),45338.66666666667)</f>
        <v>45338.66667</v>
      </c>
      <c r="E8" s="1">
        <f>IFERROR(__xludf.DUMMYFUNCTION("""COMPUTED_VALUE"""),2836.36)</f>
        <v>2836.36</v>
      </c>
      <c r="G8" s="2">
        <f>IFERROR(__xludf.DUMMYFUNCTION("""COMPUTED_VALUE"""),45338.66666666667)</f>
        <v>45338.66667</v>
      </c>
      <c r="H8" s="1">
        <f>IFERROR(__xludf.DUMMYFUNCTION("""COMPUTED_VALUE"""),2703.9)</f>
        <v>2703.9</v>
      </c>
      <c r="J8" s="2">
        <f>IFERROR(__xludf.DUMMYFUNCTION("""COMPUTED_VALUE"""),45338.66666666667)</f>
        <v>45338.66667</v>
      </c>
      <c r="K8" s="1">
        <f>IFERROR(__xludf.DUMMYFUNCTION("""COMPUTED_VALUE"""),2804.32)</f>
        <v>2804.32</v>
      </c>
      <c r="M8" s="2">
        <f>IFERROR(__xludf.DUMMYFUNCTION("""COMPUTED_VALUE"""),45338.66666666667)</f>
        <v>45338.66667</v>
      </c>
      <c r="N8" s="1">
        <f>IFERROR(__xludf.DUMMYFUNCTION("""COMPUTED_VALUE"""),1.86790745E8)</f>
        <v>186790745</v>
      </c>
    </row>
    <row r="9">
      <c r="A9" s="2">
        <f>IFERROR(__xludf.DUMMYFUNCTION("""COMPUTED_VALUE"""),45345.66666666667)</f>
        <v>45345.66667</v>
      </c>
      <c r="B9" s="1">
        <f>IFERROR(__xludf.DUMMYFUNCTION("""COMPUTED_VALUE"""),2789.68)</f>
        <v>2789.68</v>
      </c>
      <c r="D9" s="2">
        <f>IFERROR(__xludf.DUMMYFUNCTION("""COMPUTED_VALUE"""),45345.66666666667)</f>
        <v>45345.66667</v>
      </c>
      <c r="E9" s="1">
        <f>IFERROR(__xludf.DUMMYFUNCTION("""COMPUTED_VALUE"""),2853.11)</f>
        <v>2853.11</v>
      </c>
      <c r="G9" s="2">
        <f>IFERROR(__xludf.DUMMYFUNCTION("""COMPUTED_VALUE"""),45345.66666666667)</f>
        <v>45345.66667</v>
      </c>
      <c r="H9" s="1">
        <f>IFERROR(__xludf.DUMMYFUNCTION("""COMPUTED_VALUE"""),2755.06)</f>
        <v>2755.06</v>
      </c>
      <c r="J9" s="2">
        <f>IFERROR(__xludf.DUMMYFUNCTION("""COMPUTED_VALUE"""),45345.66666666667)</f>
        <v>45345.66667</v>
      </c>
      <c r="K9" s="1">
        <f>IFERROR(__xludf.DUMMYFUNCTION("""COMPUTED_VALUE"""),2836.49)</f>
        <v>2836.49</v>
      </c>
      <c r="M9" s="2">
        <f>IFERROR(__xludf.DUMMYFUNCTION("""COMPUTED_VALUE"""),45345.66666666667)</f>
        <v>45345.66667</v>
      </c>
      <c r="N9" s="1">
        <f>IFERROR(__xludf.DUMMYFUNCTION("""COMPUTED_VALUE"""),1.82883394E8)</f>
        <v>182883394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IFERROR(__xludf.DUMMYFUNCTION("""COMPUTED_VALUE"""),2838.23)</f>
        <v>2838.23</v>
      </c>
      <c r="D10" s="2">
        <f>IFERROR(__xludf.DUMMYFUNCTION("""COMPUTED_VALUE"""),45352.66666666667)</f>
        <v>45352.66667</v>
      </c>
      <c r="E10" s="1">
        <f>IFERROR(__xludf.DUMMYFUNCTION("""COMPUTED_VALUE"""),2989.78)</f>
        <v>2989.78</v>
      </c>
      <c r="G10" s="2">
        <f>IFERROR(__xludf.DUMMYFUNCTION("""COMPUTED_VALUE"""),45352.66666666667)</f>
        <v>45352.66667</v>
      </c>
      <c r="H10" s="1">
        <f>IFERROR(__xludf.DUMMYFUNCTION("""COMPUTED_VALUE"""),2835.93)</f>
        <v>2835.93</v>
      </c>
      <c r="J10" s="2">
        <f>IFERROR(__xludf.DUMMYFUNCTION("""COMPUTED_VALUE"""),45352.66666666667)</f>
        <v>45352.66667</v>
      </c>
      <c r="K10" s="1">
        <f>IFERROR(__xludf.DUMMYFUNCTION("""COMPUTED_VALUE"""),2987.1)</f>
        <v>2987.1</v>
      </c>
      <c r="M10" s="2">
        <f>IFERROR(__xludf.DUMMYFUNCTION("""COMPUTED_VALUE"""),45352.66666666667)</f>
        <v>45352.66667</v>
      </c>
      <c r="N10" s="1">
        <f>IFERROR(__xludf.DUMMYFUNCTION("""COMPUTED_VALUE"""),2.43849189E8)</f>
        <v>243849189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IFERROR(__xludf.DUMMYFUNCTION("""COMPUTED_VALUE"""),2988.86)</f>
        <v>2988.86</v>
      </c>
      <c r="D11" s="2">
        <f>IFERROR(__xludf.DUMMYFUNCTION("""COMPUTED_VALUE"""),45359.66666666667)</f>
        <v>45359.66667</v>
      </c>
      <c r="E11" s="1">
        <f>IFERROR(__xludf.DUMMYFUNCTION("""COMPUTED_VALUE"""),3000.39)</f>
        <v>3000.39</v>
      </c>
      <c r="G11" s="2">
        <f>IFERROR(__xludf.DUMMYFUNCTION("""COMPUTED_VALUE"""),45359.66666666667)</f>
        <v>45359.66667</v>
      </c>
      <c r="H11" s="1">
        <f>IFERROR(__xludf.DUMMYFUNCTION("""COMPUTED_VALUE"""),2919.49)</f>
        <v>2919.49</v>
      </c>
      <c r="J11" s="2">
        <f>IFERROR(__xludf.DUMMYFUNCTION("""COMPUTED_VALUE"""),45359.66666666667)</f>
        <v>45359.66667</v>
      </c>
      <c r="K11" s="1">
        <f>IFERROR(__xludf.DUMMYFUNCTION("""COMPUTED_VALUE"""),2955.17)</f>
        <v>2955.17</v>
      </c>
      <c r="M11" s="2">
        <f>IFERROR(__xludf.DUMMYFUNCTION("""COMPUTED_VALUE"""),45359.66666666667)</f>
        <v>45359.66667</v>
      </c>
      <c r="N11" s="1">
        <f>IFERROR(__xludf.DUMMYFUNCTION("""COMPUTED_VALUE"""),1.88506254E8)</f>
        <v>188506254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IFERROR(__xludf.DUMMYFUNCTION("""COMPUTED_VALUE"""),2961.74)</f>
        <v>2961.74</v>
      </c>
      <c r="D12" s="2">
        <f>IFERROR(__xludf.DUMMYFUNCTION("""COMPUTED_VALUE"""),45366.66666666667)</f>
        <v>45366.66667</v>
      </c>
      <c r="E12" s="1">
        <f>IFERROR(__xludf.DUMMYFUNCTION("""COMPUTED_VALUE"""),3024.98)</f>
        <v>3024.98</v>
      </c>
      <c r="G12" s="2">
        <f>IFERROR(__xludf.DUMMYFUNCTION("""COMPUTED_VALUE"""),45366.66666666667)</f>
        <v>45366.66667</v>
      </c>
      <c r="H12" s="1">
        <f>IFERROR(__xludf.DUMMYFUNCTION("""COMPUTED_VALUE"""),2930.09)</f>
        <v>2930.09</v>
      </c>
      <c r="J12" s="2">
        <f>IFERROR(__xludf.DUMMYFUNCTION("""COMPUTED_VALUE"""),45366.66666666667)</f>
        <v>45366.66667</v>
      </c>
      <c r="K12" s="1">
        <f>IFERROR(__xludf.DUMMYFUNCTION("""COMPUTED_VALUE"""),2982.16)</f>
        <v>2982.16</v>
      </c>
      <c r="M12" s="2">
        <f>IFERROR(__xludf.DUMMYFUNCTION("""COMPUTED_VALUE"""),45366.66666666667)</f>
        <v>45366.66667</v>
      </c>
      <c r="N12" s="1">
        <f>IFERROR(__xludf.DUMMYFUNCTION("""COMPUTED_VALUE"""),2.05677529E8)</f>
        <v>205677529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IFERROR(__xludf.DUMMYFUNCTION("""COMPUTED_VALUE"""),3003.57)</f>
        <v>3003.57</v>
      </c>
      <c r="D13" s="2">
        <f>IFERROR(__xludf.DUMMYFUNCTION("""COMPUTED_VALUE"""),45373.66666666667)</f>
        <v>45373.66667</v>
      </c>
      <c r="E13" s="1">
        <f>IFERROR(__xludf.DUMMYFUNCTION("""COMPUTED_VALUE"""),3085.39)</f>
        <v>3085.39</v>
      </c>
      <c r="G13" s="2">
        <f>IFERROR(__xludf.DUMMYFUNCTION("""COMPUTED_VALUE"""),45373.66666666667)</f>
        <v>45373.66667</v>
      </c>
      <c r="H13" s="1">
        <f>IFERROR(__xludf.DUMMYFUNCTION("""COMPUTED_VALUE"""),2988.53)</f>
        <v>2988.53</v>
      </c>
      <c r="J13" s="2">
        <f>IFERROR(__xludf.DUMMYFUNCTION("""COMPUTED_VALUE"""),45373.66666666667)</f>
        <v>45373.66667</v>
      </c>
      <c r="K13" s="1">
        <f>IFERROR(__xludf.DUMMYFUNCTION("""COMPUTED_VALUE"""),3071.0)</f>
        <v>3071</v>
      </c>
      <c r="M13" s="2">
        <f>IFERROR(__xludf.DUMMYFUNCTION("""COMPUTED_VALUE"""),45373.66666666667)</f>
        <v>45373.66667</v>
      </c>
      <c r="N13" s="1">
        <f>IFERROR(__xludf.DUMMYFUNCTION("""COMPUTED_VALUE"""),2.2897687E8)</f>
        <v>228976870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IFERROR(__xludf.DUMMYFUNCTION("""COMPUTED_VALUE"""),3071.91)</f>
        <v>3071.91</v>
      </c>
      <c r="D14" s="2">
        <f>IFERROR(__xludf.DUMMYFUNCTION("""COMPUTED_VALUE"""),45379.66666666667)</f>
        <v>45379.66667</v>
      </c>
      <c r="E14" s="1">
        <f>IFERROR(__xludf.DUMMYFUNCTION("""COMPUTED_VALUE"""),3075.85)</f>
        <v>3075.85</v>
      </c>
      <c r="G14" s="2">
        <f>IFERROR(__xludf.DUMMYFUNCTION("""COMPUTED_VALUE"""),45379.66666666667)</f>
        <v>45379.66667</v>
      </c>
      <c r="H14" s="1">
        <f>IFERROR(__xludf.DUMMYFUNCTION("""COMPUTED_VALUE"""),3007.21)</f>
        <v>3007.21</v>
      </c>
      <c r="J14" s="2">
        <f>IFERROR(__xludf.DUMMYFUNCTION("""COMPUTED_VALUE"""),45379.66666666667)</f>
        <v>45379.66667</v>
      </c>
      <c r="K14" s="1">
        <f>IFERROR(__xludf.DUMMYFUNCTION("""COMPUTED_VALUE"""),3015.06)</f>
        <v>3015.06</v>
      </c>
      <c r="M14" s="2">
        <f>IFERROR(__xludf.DUMMYFUNCTION("""COMPUTED_VALUE"""),45379.66666666667)</f>
        <v>45379.66667</v>
      </c>
      <c r="N14" s="1">
        <f>IFERROR(__xludf.DUMMYFUNCTION("""COMPUTED_VALUE"""),1.93499102E8)</f>
        <v>193499102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IFERROR(__xludf.DUMMYFUNCTION("""COMPUTED_VALUE"""),3013.61)</f>
        <v>3013.61</v>
      </c>
      <c r="D15" s="2">
        <f>IFERROR(__xludf.DUMMYFUNCTION("""COMPUTED_VALUE"""),45387.66666666667)</f>
        <v>45387.66667</v>
      </c>
      <c r="E15" s="1">
        <f>IFERROR(__xludf.DUMMYFUNCTION("""COMPUTED_VALUE"""),3040.63)</f>
        <v>3040.63</v>
      </c>
      <c r="G15" s="2">
        <f>IFERROR(__xludf.DUMMYFUNCTION("""COMPUTED_VALUE"""),45387.66666666667)</f>
        <v>45387.66667</v>
      </c>
      <c r="H15" s="1">
        <f>IFERROR(__xludf.DUMMYFUNCTION("""COMPUTED_VALUE"""),2955.47)</f>
        <v>2955.47</v>
      </c>
      <c r="J15" s="2">
        <f>IFERROR(__xludf.DUMMYFUNCTION("""COMPUTED_VALUE"""),45387.66666666667)</f>
        <v>45387.66667</v>
      </c>
      <c r="K15" s="1">
        <f>IFERROR(__xludf.DUMMYFUNCTION("""COMPUTED_VALUE"""),3010.12)</f>
        <v>3010.12</v>
      </c>
      <c r="M15" s="2">
        <f>IFERROR(__xludf.DUMMYFUNCTION("""COMPUTED_VALUE"""),45387.66666666667)</f>
        <v>45387.66667</v>
      </c>
      <c r="N15" s="1">
        <f>IFERROR(__xludf.DUMMYFUNCTION("""COMPUTED_VALUE"""),1.8921307E8)</f>
        <v>189213070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IFERROR(__xludf.DUMMYFUNCTION("""COMPUTED_VALUE"""),3012.54)</f>
        <v>3012.54</v>
      </c>
      <c r="D16" s="2">
        <f>IFERROR(__xludf.DUMMYFUNCTION("""COMPUTED_VALUE"""),45394.66666666667)</f>
        <v>45394.66667</v>
      </c>
      <c r="E16" s="1">
        <f>IFERROR(__xludf.DUMMYFUNCTION("""COMPUTED_VALUE"""),3020.9)</f>
        <v>3020.9</v>
      </c>
      <c r="G16" s="2">
        <f>IFERROR(__xludf.DUMMYFUNCTION("""COMPUTED_VALUE"""),45394.66666666667)</f>
        <v>45394.66667</v>
      </c>
      <c r="H16" s="1">
        <f>IFERROR(__xludf.DUMMYFUNCTION("""COMPUTED_VALUE"""),2910.76)</f>
        <v>2910.76</v>
      </c>
      <c r="J16" s="2">
        <f>IFERROR(__xludf.DUMMYFUNCTION("""COMPUTED_VALUE"""),45394.66666666667)</f>
        <v>45394.66667</v>
      </c>
      <c r="K16" s="1">
        <f>IFERROR(__xludf.DUMMYFUNCTION("""COMPUTED_VALUE"""),2919.46)</f>
        <v>2919.46</v>
      </c>
      <c r="M16" s="2">
        <f>IFERROR(__xludf.DUMMYFUNCTION("""COMPUTED_VALUE"""),45394.66666666667)</f>
        <v>45394.66667</v>
      </c>
      <c r="N16" s="1">
        <f>IFERROR(__xludf.DUMMYFUNCTION("""COMPUTED_VALUE"""),1.99468875E8)</f>
        <v>199468875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IFERROR(__xludf.DUMMYFUNCTION("""COMPUTED_VALUE"""),2953.54)</f>
        <v>2953.54</v>
      </c>
      <c r="D17" s="2">
        <f>IFERROR(__xludf.DUMMYFUNCTION("""COMPUTED_VALUE"""),45401.66666666667)</f>
        <v>45401.66667</v>
      </c>
      <c r="E17" s="1">
        <f>IFERROR(__xludf.DUMMYFUNCTION("""COMPUTED_VALUE"""),2953.54)</f>
        <v>2953.54</v>
      </c>
      <c r="G17" s="2">
        <f>IFERROR(__xludf.DUMMYFUNCTION("""COMPUTED_VALUE"""),45401.66666666667)</f>
        <v>45401.66667</v>
      </c>
      <c r="H17" s="1">
        <f>IFERROR(__xludf.DUMMYFUNCTION("""COMPUTED_VALUE"""),2742.94)</f>
        <v>2742.94</v>
      </c>
      <c r="J17" s="2">
        <f>IFERROR(__xludf.DUMMYFUNCTION("""COMPUTED_VALUE"""),45401.66666666667)</f>
        <v>45401.66667</v>
      </c>
      <c r="K17" s="1">
        <f>IFERROR(__xludf.DUMMYFUNCTION("""COMPUTED_VALUE"""),2754.35)</f>
        <v>2754.35</v>
      </c>
      <c r="M17" s="2">
        <f>IFERROR(__xludf.DUMMYFUNCTION("""COMPUTED_VALUE"""),45401.66666666667)</f>
        <v>45401.66667</v>
      </c>
      <c r="N17" s="1">
        <f>IFERROR(__xludf.DUMMYFUNCTION("""COMPUTED_VALUE"""),1.96462615E8)</f>
        <v>196462615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IFERROR(__xludf.DUMMYFUNCTION("""COMPUTED_VALUE"""),2754.99)</f>
        <v>2754.99</v>
      </c>
      <c r="D18" s="2">
        <f>IFERROR(__xludf.DUMMYFUNCTION("""COMPUTED_VALUE"""),45408.66666666667)</f>
        <v>45408.66667</v>
      </c>
      <c r="E18" s="1">
        <f>IFERROR(__xludf.DUMMYFUNCTION("""COMPUTED_VALUE"""),2812.88)</f>
        <v>2812.88</v>
      </c>
      <c r="G18" s="2">
        <f>IFERROR(__xludf.DUMMYFUNCTION("""COMPUTED_VALUE"""),45408.66666666667)</f>
        <v>45408.66667</v>
      </c>
      <c r="H18" s="1">
        <f>IFERROR(__xludf.DUMMYFUNCTION("""COMPUTED_VALUE"""),2699.81)</f>
        <v>2699.81</v>
      </c>
      <c r="J18" s="2">
        <f>IFERROR(__xludf.DUMMYFUNCTION("""COMPUTED_VALUE"""),45408.66666666667)</f>
        <v>45408.66667</v>
      </c>
      <c r="K18" s="1">
        <f>IFERROR(__xludf.DUMMYFUNCTION("""COMPUTED_VALUE"""),2771.47)</f>
        <v>2771.47</v>
      </c>
      <c r="M18" s="2">
        <f>IFERROR(__xludf.DUMMYFUNCTION("""COMPUTED_VALUE"""),45408.66666666667)</f>
        <v>45408.66667</v>
      </c>
      <c r="N18" s="1">
        <f>IFERROR(__xludf.DUMMYFUNCTION("""COMPUTED_VALUE"""),2.056463E8)</f>
        <v>205646300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IFERROR(__xludf.DUMMYFUNCTION("""COMPUTED_VALUE"""),2769.93)</f>
        <v>2769.93</v>
      </c>
      <c r="D19" s="2">
        <f>IFERROR(__xludf.DUMMYFUNCTION("""COMPUTED_VALUE"""),45415.66666666667)</f>
        <v>45415.66667</v>
      </c>
      <c r="E19" s="1">
        <f>IFERROR(__xludf.DUMMYFUNCTION("""COMPUTED_VALUE"""),2821.29)</f>
        <v>2821.29</v>
      </c>
      <c r="G19" s="2">
        <f>IFERROR(__xludf.DUMMYFUNCTION("""COMPUTED_VALUE"""),45415.66666666667)</f>
        <v>45415.66667</v>
      </c>
      <c r="H19" s="1">
        <f>IFERROR(__xludf.DUMMYFUNCTION("""COMPUTED_VALUE"""),2698.76)</f>
        <v>2698.76</v>
      </c>
      <c r="J19" s="2">
        <f>IFERROR(__xludf.DUMMYFUNCTION("""COMPUTED_VALUE"""),45415.66666666667)</f>
        <v>45415.66667</v>
      </c>
      <c r="K19" s="1">
        <f>IFERROR(__xludf.DUMMYFUNCTION("""COMPUTED_VALUE"""),2818.43)</f>
        <v>2818.43</v>
      </c>
      <c r="M19" s="2">
        <f>IFERROR(__xludf.DUMMYFUNCTION("""COMPUTED_VALUE"""),45415.66666666667)</f>
        <v>45415.66667</v>
      </c>
      <c r="N19" s="1">
        <f>IFERROR(__xludf.DUMMYFUNCTION("""COMPUTED_VALUE"""),2.40809918E8)</f>
        <v>240809918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IFERROR(__xludf.DUMMYFUNCTION("""COMPUTED_VALUE"""),2827.78)</f>
        <v>2827.78</v>
      </c>
      <c r="D20" s="2">
        <f>IFERROR(__xludf.DUMMYFUNCTION("""COMPUTED_VALUE"""),45422.66666666667)</f>
        <v>45422.66667</v>
      </c>
      <c r="E20" s="1">
        <f>IFERROR(__xludf.DUMMYFUNCTION("""COMPUTED_VALUE"""),2939.16)</f>
        <v>2939.16</v>
      </c>
      <c r="G20" s="2">
        <f>IFERROR(__xludf.DUMMYFUNCTION("""COMPUTED_VALUE"""),45422.66666666667)</f>
        <v>45422.66667</v>
      </c>
      <c r="H20" s="1">
        <f>IFERROR(__xludf.DUMMYFUNCTION("""COMPUTED_VALUE"""),2826.94)</f>
        <v>2826.94</v>
      </c>
      <c r="J20" s="2">
        <f>IFERROR(__xludf.DUMMYFUNCTION("""COMPUTED_VALUE"""),45422.66666666667)</f>
        <v>45422.66667</v>
      </c>
      <c r="K20" s="1">
        <f>IFERROR(__xludf.DUMMYFUNCTION("""COMPUTED_VALUE"""),2901.59)</f>
        <v>2901.59</v>
      </c>
      <c r="M20" s="2">
        <f>IFERROR(__xludf.DUMMYFUNCTION("""COMPUTED_VALUE"""),45422.66666666667)</f>
        <v>45422.66667</v>
      </c>
      <c r="N20" s="1">
        <f>IFERROR(__xludf.DUMMYFUNCTION("""COMPUTED_VALUE"""),3.02194335E8)</f>
        <v>302194335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IFERROR(__xludf.DUMMYFUNCTION("""COMPUTED_VALUE"""),2928.12)</f>
        <v>2928.12</v>
      </c>
      <c r="D21" s="2">
        <f>IFERROR(__xludf.DUMMYFUNCTION("""COMPUTED_VALUE"""),45429.66666666667)</f>
        <v>45429.66667</v>
      </c>
      <c r="E21" s="1">
        <f>IFERROR(__xludf.DUMMYFUNCTION("""COMPUTED_VALUE"""),2992.84)</f>
        <v>2992.84</v>
      </c>
      <c r="G21" s="2">
        <f>IFERROR(__xludf.DUMMYFUNCTION("""COMPUTED_VALUE"""),45429.66666666667)</f>
        <v>45429.66667</v>
      </c>
      <c r="H21" s="1">
        <f>IFERROR(__xludf.DUMMYFUNCTION("""COMPUTED_VALUE"""),2911.65)</f>
        <v>2911.65</v>
      </c>
      <c r="J21" s="2">
        <f>IFERROR(__xludf.DUMMYFUNCTION("""COMPUTED_VALUE"""),45429.66666666667)</f>
        <v>45429.66667</v>
      </c>
      <c r="K21" s="1">
        <f>IFERROR(__xludf.DUMMYFUNCTION("""COMPUTED_VALUE"""),2937.44)</f>
        <v>2937.44</v>
      </c>
      <c r="M21" s="2">
        <f>IFERROR(__xludf.DUMMYFUNCTION("""COMPUTED_VALUE"""),45429.66666666667)</f>
        <v>45429.66667</v>
      </c>
      <c r="N21" s="1">
        <f>IFERROR(__xludf.DUMMYFUNCTION("""COMPUTED_VALUE"""),8.48577378E8)</f>
        <v>848577378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IFERROR(__xludf.DUMMYFUNCTION("""COMPUTED_VALUE"""),2934.09)</f>
        <v>2934.09</v>
      </c>
      <c r="D22" s="2">
        <f>IFERROR(__xludf.DUMMYFUNCTION("""COMPUTED_VALUE"""),45436.66666666667)</f>
        <v>45436.66667</v>
      </c>
      <c r="E22" s="1">
        <f>IFERROR(__xludf.DUMMYFUNCTION("""COMPUTED_VALUE"""),2980.05)</f>
        <v>2980.05</v>
      </c>
      <c r="G22" s="2">
        <f>IFERROR(__xludf.DUMMYFUNCTION("""COMPUTED_VALUE"""),45436.66666666667)</f>
        <v>45436.66667</v>
      </c>
      <c r="H22" s="1">
        <f>IFERROR(__xludf.DUMMYFUNCTION("""COMPUTED_VALUE"""),2894.97)</f>
        <v>2894.97</v>
      </c>
      <c r="J22" s="2">
        <f>IFERROR(__xludf.DUMMYFUNCTION("""COMPUTED_VALUE"""),45436.66666666667)</f>
        <v>45436.66667</v>
      </c>
      <c r="K22" s="1">
        <f>IFERROR(__xludf.DUMMYFUNCTION("""COMPUTED_VALUE"""),2945.17)</f>
        <v>2945.17</v>
      </c>
      <c r="M22" s="2">
        <f>IFERROR(__xludf.DUMMYFUNCTION("""COMPUTED_VALUE"""),45436.66666666667)</f>
        <v>45436.66667</v>
      </c>
      <c r="N22" s="1">
        <f>IFERROR(__xludf.DUMMYFUNCTION("""COMPUTED_VALUE"""),3.54007495E8)</f>
        <v>354007495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IFERROR(__xludf.DUMMYFUNCTION("""COMPUTED_VALUE"""),2951.57)</f>
        <v>2951.57</v>
      </c>
      <c r="D23" s="2">
        <f>IFERROR(__xludf.DUMMYFUNCTION("""COMPUTED_VALUE"""),45443.66666666667)</f>
        <v>45443.66667</v>
      </c>
      <c r="E23" s="1">
        <f>IFERROR(__xludf.DUMMYFUNCTION("""COMPUTED_VALUE"""),2985.13)</f>
        <v>2985.13</v>
      </c>
      <c r="G23" s="2">
        <f>IFERROR(__xludf.DUMMYFUNCTION("""COMPUTED_VALUE"""),45443.66666666667)</f>
        <v>45443.66667</v>
      </c>
      <c r="H23" s="1">
        <f>IFERROR(__xludf.DUMMYFUNCTION("""COMPUTED_VALUE"""),2914.52)</f>
        <v>2914.52</v>
      </c>
      <c r="J23" s="2">
        <f>IFERROR(__xludf.DUMMYFUNCTION("""COMPUTED_VALUE"""),45443.66666666667)</f>
        <v>45443.66667</v>
      </c>
      <c r="K23" s="1">
        <f>IFERROR(__xludf.DUMMYFUNCTION("""COMPUTED_VALUE"""),2964.06)</f>
        <v>2964.06</v>
      </c>
      <c r="M23" s="2">
        <f>IFERROR(__xludf.DUMMYFUNCTION("""COMPUTED_VALUE"""),45443.66666666667)</f>
        <v>45443.66667</v>
      </c>
      <c r="N23" s="1">
        <f>IFERROR(__xludf.DUMMYFUNCTION("""COMPUTED_VALUE"""),4.24867561E8)</f>
        <v>424867561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IFERROR(__xludf.DUMMYFUNCTION("""COMPUTED_VALUE"""),2996.64)</f>
        <v>2996.64</v>
      </c>
      <c r="D24" s="2">
        <f>IFERROR(__xludf.DUMMYFUNCTION("""COMPUTED_VALUE"""),45450.66666666667)</f>
        <v>45450.66667</v>
      </c>
      <c r="E24" s="1">
        <f>IFERROR(__xludf.DUMMYFUNCTION("""COMPUTED_VALUE"""),3012.1)</f>
        <v>3012.1</v>
      </c>
      <c r="G24" s="2">
        <f>IFERROR(__xludf.DUMMYFUNCTION("""COMPUTED_VALUE"""),45450.66666666667)</f>
        <v>45450.66667</v>
      </c>
      <c r="H24" s="1">
        <f>IFERROR(__xludf.DUMMYFUNCTION("""COMPUTED_VALUE"""),2919.26)</f>
        <v>2919.26</v>
      </c>
      <c r="J24" s="2">
        <f>IFERROR(__xludf.DUMMYFUNCTION("""COMPUTED_VALUE"""),45450.66666666667)</f>
        <v>45450.66667</v>
      </c>
      <c r="K24" s="1">
        <f>IFERROR(__xludf.DUMMYFUNCTION("""COMPUTED_VALUE"""),2955.83)</f>
        <v>2955.83</v>
      </c>
      <c r="M24" s="2">
        <f>IFERROR(__xludf.DUMMYFUNCTION("""COMPUTED_VALUE"""),45450.66666666667)</f>
        <v>45450.66667</v>
      </c>
      <c r="N24" s="1">
        <f>IFERROR(__xludf.DUMMYFUNCTION("""COMPUTED_VALUE"""),9.52171189E8)</f>
        <v>952171189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IFERROR(__xludf.DUMMYFUNCTION("""COMPUTED_VALUE"""),2951.46)</f>
        <v>2951.46</v>
      </c>
      <c r="D25" s="2">
        <f>IFERROR(__xludf.DUMMYFUNCTION("""COMPUTED_VALUE"""),45457.66666666667)</f>
        <v>45457.66667</v>
      </c>
      <c r="E25" s="1">
        <f>IFERROR(__xludf.DUMMYFUNCTION("""COMPUTED_VALUE"""),3038.33)</f>
        <v>3038.33</v>
      </c>
      <c r="G25" s="2">
        <f>IFERROR(__xludf.DUMMYFUNCTION("""COMPUTED_VALUE"""),45457.66666666667)</f>
        <v>45457.66667</v>
      </c>
      <c r="H25" s="1">
        <f>IFERROR(__xludf.DUMMYFUNCTION("""COMPUTED_VALUE"""),2932.41)</f>
        <v>2932.41</v>
      </c>
      <c r="J25" s="2">
        <f>IFERROR(__xludf.DUMMYFUNCTION("""COMPUTED_VALUE"""),45457.66666666667)</f>
        <v>45457.66667</v>
      </c>
      <c r="K25" s="1">
        <f>IFERROR(__xludf.DUMMYFUNCTION("""COMPUTED_VALUE"""),3030.76)</f>
        <v>3030.76</v>
      </c>
      <c r="M25" s="2">
        <f>IFERROR(__xludf.DUMMYFUNCTION("""COMPUTED_VALUE"""),45457.66666666667)</f>
        <v>45457.66667</v>
      </c>
      <c r="N25" s="1">
        <f>IFERROR(__xludf.DUMMYFUNCTION("""COMPUTED_VALUE"""),7.64324283E8)</f>
        <v>764324283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IFERROR(__xludf.DUMMYFUNCTION("""COMPUTED_VALUE"""),3028.53)</f>
        <v>3028.53</v>
      </c>
      <c r="D26" s="2">
        <f>IFERROR(__xludf.DUMMYFUNCTION("""COMPUTED_VALUE"""),45464.66666666667)</f>
        <v>45464.66667</v>
      </c>
      <c r="E26" s="1">
        <f>IFERROR(__xludf.DUMMYFUNCTION("""COMPUTED_VALUE"""),3128.63)</f>
        <v>3128.63</v>
      </c>
      <c r="G26" s="2">
        <f>IFERROR(__xludf.DUMMYFUNCTION("""COMPUTED_VALUE"""),45464.66666666667)</f>
        <v>45464.66667</v>
      </c>
      <c r="H26" s="1">
        <f>IFERROR(__xludf.DUMMYFUNCTION("""COMPUTED_VALUE"""),3022.36)</f>
        <v>3022.36</v>
      </c>
      <c r="J26" s="2">
        <f>IFERROR(__xludf.DUMMYFUNCTION("""COMPUTED_VALUE"""),45464.66666666667)</f>
        <v>45464.66667</v>
      </c>
      <c r="K26" s="1">
        <f>IFERROR(__xludf.DUMMYFUNCTION("""COMPUTED_VALUE"""),3118.51)</f>
        <v>3118.51</v>
      </c>
      <c r="M26" s="2">
        <f>IFERROR(__xludf.DUMMYFUNCTION("""COMPUTED_VALUE"""),45464.66666666667)</f>
        <v>45464.66667</v>
      </c>
      <c r="N26" s="1">
        <f>IFERROR(__xludf.DUMMYFUNCTION("""COMPUTED_VALUE"""),3.79398563E8)</f>
        <v>379398563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IFERROR(__xludf.DUMMYFUNCTION("""COMPUTED_VALUE"""),3116.0)</f>
        <v>3116</v>
      </c>
      <c r="D27" s="2">
        <f>IFERROR(__xludf.DUMMYFUNCTION("""COMPUTED_VALUE"""),45471.66666666667)</f>
        <v>45471.66667</v>
      </c>
      <c r="E27" s="1">
        <f>IFERROR(__xludf.DUMMYFUNCTION("""COMPUTED_VALUE"""),3116.0)</f>
        <v>3116</v>
      </c>
      <c r="G27" s="2">
        <f>IFERROR(__xludf.DUMMYFUNCTION("""COMPUTED_VALUE"""),45471.66666666667)</f>
        <v>45471.66667</v>
      </c>
      <c r="H27" s="1">
        <f>IFERROR(__xludf.DUMMYFUNCTION("""COMPUTED_VALUE"""),3052.51)</f>
        <v>3052.51</v>
      </c>
      <c r="J27" s="2">
        <f>IFERROR(__xludf.DUMMYFUNCTION("""COMPUTED_VALUE"""),45471.66666666667)</f>
        <v>45471.66667</v>
      </c>
      <c r="K27" s="1">
        <f>IFERROR(__xludf.DUMMYFUNCTION("""COMPUTED_VALUE"""),3071.7)</f>
        <v>3071.7</v>
      </c>
      <c r="M27" s="2">
        <f>IFERROR(__xludf.DUMMYFUNCTION("""COMPUTED_VALUE"""),45471.66666666667)</f>
        <v>45471.66667</v>
      </c>
      <c r="N27" s="1">
        <f>IFERROR(__xludf.DUMMYFUNCTION("""COMPUTED_VALUE"""),4.36076884E8)</f>
        <v>436076884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IFERROR(__xludf.DUMMYFUNCTION("""COMPUTED_VALUE"""),3071.43)</f>
        <v>3071.43</v>
      </c>
      <c r="D28" s="2">
        <f>IFERROR(__xludf.DUMMYFUNCTION("""COMPUTED_VALUE"""),45478.66666666667)</f>
        <v>45478.66667</v>
      </c>
      <c r="E28" s="1">
        <f>IFERROR(__xludf.DUMMYFUNCTION("""COMPUTED_VALUE"""),3071.43)</f>
        <v>3071.43</v>
      </c>
      <c r="G28" s="2">
        <f>IFERROR(__xludf.DUMMYFUNCTION("""COMPUTED_VALUE"""),45478.66666666667)</f>
        <v>45478.66667</v>
      </c>
      <c r="H28" s="1">
        <f>IFERROR(__xludf.DUMMYFUNCTION("""COMPUTED_VALUE"""),3004.38)</f>
        <v>3004.38</v>
      </c>
      <c r="J28" s="2">
        <f>IFERROR(__xludf.DUMMYFUNCTION("""COMPUTED_VALUE"""),45478.66666666667)</f>
        <v>45478.66667</v>
      </c>
      <c r="K28" s="1">
        <f>IFERROR(__xludf.DUMMYFUNCTION("""COMPUTED_VALUE"""),3062.69)</f>
        <v>3062.69</v>
      </c>
      <c r="M28" s="2">
        <f>IFERROR(__xludf.DUMMYFUNCTION("""COMPUTED_VALUE"""),45478.66666666667)</f>
        <v>45478.66667</v>
      </c>
      <c r="N28" s="1">
        <f>IFERROR(__xludf.DUMMYFUNCTION("""COMPUTED_VALUE"""),2.5283323E8)</f>
        <v>252833230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IFERROR(__xludf.DUMMYFUNCTION("""COMPUTED_VALUE"""),3058.62)</f>
        <v>3058.62</v>
      </c>
      <c r="D29" s="2">
        <f>IFERROR(__xludf.DUMMYFUNCTION("""COMPUTED_VALUE"""),45485.66666666667)</f>
        <v>45485.66667</v>
      </c>
      <c r="E29" s="1">
        <f>IFERROR(__xludf.DUMMYFUNCTION("""COMPUTED_VALUE"""),3072.82)</f>
        <v>3072.82</v>
      </c>
      <c r="G29" s="2">
        <f>IFERROR(__xludf.DUMMYFUNCTION("""COMPUTED_VALUE"""),45485.66666666667)</f>
        <v>45485.66667</v>
      </c>
      <c r="H29" s="1">
        <f>IFERROR(__xludf.DUMMYFUNCTION("""COMPUTED_VALUE"""),2998.03)</f>
        <v>2998.03</v>
      </c>
      <c r="J29" s="2">
        <f>IFERROR(__xludf.DUMMYFUNCTION("""COMPUTED_VALUE"""),45485.66666666667)</f>
        <v>45485.66667</v>
      </c>
      <c r="K29" s="1">
        <f>IFERROR(__xludf.DUMMYFUNCTION("""COMPUTED_VALUE"""),3029.41)</f>
        <v>3029.41</v>
      </c>
      <c r="M29" s="2">
        <f>IFERROR(__xludf.DUMMYFUNCTION("""COMPUTED_VALUE"""),45485.66666666667)</f>
        <v>45485.66667</v>
      </c>
      <c r="N29" s="1">
        <f>IFERROR(__xludf.DUMMYFUNCTION("""COMPUTED_VALUE"""),2.51773929E8)</f>
        <v>251773929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IFERROR(__xludf.DUMMYFUNCTION("""COMPUTED_VALUE"""),3023.5)</f>
        <v>3023.5</v>
      </c>
      <c r="D30" s="2">
        <f>IFERROR(__xludf.DUMMYFUNCTION("""COMPUTED_VALUE"""),45492.66666666667)</f>
        <v>45492.66667</v>
      </c>
      <c r="E30" s="1">
        <f>IFERROR(__xludf.DUMMYFUNCTION("""COMPUTED_VALUE"""),3092.84)</f>
        <v>3092.84</v>
      </c>
      <c r="G30" s="2">
        <f>IFERROR(__xludf.DUMMYFUNCTION("""COMPUTED_VALUE"""),45492.66666666667)</f>
        <v>45492.66667</v>
      </c>
      <c r="H30" s="1">
        <f>IFERROR(__xludf.DUMMYFUNCTION("""COMPUTED_VALUE"""),2972.6)</f>
        <v>2972.6</v>
      </c>
      <c r="J30" s="2">
        <f>IFERROR(__xludf.DUMMYFUNCTION("""COMPUTED_VALUE"""),45492.66666666667)</f>
        <v>45492.66667</v>
      </c>
      <c r="K30" s="1">
        <f>IFERROR(__xludf.DUMMYFUNCTION("""COMPUTED_VALUE"""),2981.53)</f>
        <v>2981.53</v>
      </c>
      <c r="M30" s="2">
        <f>IFERROR(__xludf.DUMMYFUNCTION("""COMPUTED_VALUE"""),45492.66666666667)</f>
        <v>45492.66667</v>
      </c>
      <c r="N30" s="1">
        <f>IFERROR(__xludf.DUMMYFUNCTION("""COMPUTED_VALUE"""),2.88648002E8)</f>
        <v>288648002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IFERROR(__xludf.DUMMYFUNCTION("""COMPUTED_VALUE"""),2998.99)</f>
        <v>2998.99</v>
      </c>
      <c r="D31" s="2">
        <f>IFERROR(__xludf.DUMMYFUNCTION("""COMPUTED_VALUE"""),45499.66666666667)</f>
        <v>45499.66667</v>
      </c>
      <c r="E31" s="1">
        <f>IFERROR(__xludf.DUMMYFUNCTION("""COMPUTED_VALUE"""),3038.18)</f>
        <v>3038.18</v>
      </c>
      <c r="G31" s="2">
        <f>IFERROR(__xludf.DUMMYFUNCTION("""COMPUTED_VALUE"""),45499.66666666667)</f>
        <v>45499.66667</v>
      </c>
      <c r="H31" s="1">
        <f>IFERROR(__xludf.DUMMYFUNCTION("""COMPUTED_VALUE"""),2938.61)</f>
        <v>2938.61</v>
      </c>
      <c r="J31" s="2">
        <f>IFERROR(__xludf.DUMMYFUNCTION("""COMPUTED_VALUE"""),45499.66666666667)</f>
        <v>45499.66667</v>
      </c>
      <c r="K31" s="1">
        <f>IFERROR(__xludf.DUMMYFUNCTION("""COMPUTED_VALUE"""),2992.06)</f>
        <v>2992.06</v>
      </c>
      <c r="M31" s="2">
        <f>IFERROR(__xludf.DUMMYFUNCTION("""COMPUTED_VALUE"""),45499.66666666667)</f>
        <v>45499.66667</v>
      </c>
      <c r="N31" s="1">
        <f>IFERROR(__xludf.DUMMYFUNCTION("""COMPUTED_VALUE"""),2.05486542E8)</f>
        <v>205486542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IFERROR(__xludf.DUMMYFUNCTION("""COMPUTED_VALUE"""),3001.76)</f>
        <v>3001.76</v>
      </c>
      <c r="D32" s="2">
        <f>IFERROR(__xludf.DUMMYFUNCTION("""COMPUTED_VALUE"""),45506.66666666667)</f>
        <v>45506.66667</v>
      </c>
      <c r="E32" s="1">
        <f>IFERROR(__xludf.DUMMYFUNCTION("""COMPUTED_VALUE"""),3056.54)</f>
        <v>3056.54</v>
      </c>
      <c r="G32" s="2">
        <f>IFERROR(__xludf.DUMMYFUNCTION("""COMPUTED_VALUE"""),45506.66666666667)</f>
        <v>45506.66667</v>
      </c>
      <c r="H32" s="1">
        <f>IFERROR(__xludf.DUMMYFUNCTION("""COMPUTED_VALUE"""),2912.9)</f>
        <v>2912.9</v>
      </c>
      <c r="J32" s="2">
        <f>IFERROR(__xludf.DUMMYFUNCTION("""COMPUTED_VALUE"""),45506.66666666667)</f>
        <v>45506.66667</v>
      </c>
      <c r="K32" s="1">
        <f>IFERROR(__xludf.DUMMYFUNCTION("""COMPUTED_VALUE"""),2940.13)</f>
        <v>2940.13</v>
      </c>
      <c r="M32" s="2">
        <f>IFERROR(__xludf.DUMMYFUNCTION("""COMPUTED_VALUE"""),45506.66666666667)</f>
        <v>45506.66667</v>
      </c>
      <c r="N32" s="1">
        <f>IFERROR(__xludf.DUMMYFUNCTION("""COMPUTED_VALUE"""),2.20695759E8)</f>
        <v>220695759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IFERROR(__xludf.DUMMYFUNCTION("""COMPUTED_VALUE"""),2867.54)</f>
        <v>2867.54</v>
      </c>
      <c r="D33" s="2">
        <f>IFERROR(__xludf.DUMMYFUNCTION("""COMPUTED_VALUE"""),45513.66666666667)</f>
        <v>45513.66667</v>
      </c>
      <c r="E33" s="1">
        <f>IFERROR(__xludf.DUMMYFUNCTION("""COMPUTED_VALUE"""),2982.74)</f>
        <v>2982.74</v>
      </c>
      <c r="G33" s="2">
        <f>IFERROR(__xludf.DUMMYFUNCTION("""COMPUTED_VALUE"""),45513.66666666667)</f>
        <v>45513.66667</v>
      </c>
      <c r="H33" s="1">
        <f>IFERROR(__xludf.DUMMYFUNCTION("""COMPUTED_VALUE"""),2840.37)</f>
        <v>2840.37</v>
      </c>
      <c r="J33" s="2">
        <f>IFERROR(__xludf.DUMMYFUNCTION("""COMPUTED_VALUE"""),45513.66666666667)</f>
        <v>45513.66667</v>
      </c>
      <c r="K33" s="1">
        <f>IFERROR(__xludf.DUMMYFUNCTION("""COMPUTED_VALUE"""),2970.93)</f>
        <v>2970.93</v>
      </c>
      <c r="M33" s="2">
        <f>IFERROR(__xludf.DUMMYFUNCTION("""COMPUTED_VALUE"""),45513.66666666667)</f>
        <v>45513.66667</v>
      </c>
      <c r="N33" s="1">
        <f>IFERROR(__xludf.DUMMYFUNCTION("""COMPUTED_VALUE"""),1.91521082E8)</f>
        <v>191521082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IFERROR(__xludf.DUMMYFUNCTION("""COMPUTED_VALUE"""),2965.73)</f>
        <v>2965.73</v>
      </c>
      <c r="D34" s="2">
        <f>IFERROR(__xludf.DUMMYFUNCTION("""COMPUTED_VALUE"""),45520.66666666667)</f>
        <v>45520.66667</v>
      </c>
      <c r="E34" s="1">
        <f>IFERROR(__xludf.DUMMYFUNCTION("""COMPUTED_VALUE"""),3144.28)</f>
        <v>3144.28</v>
      </c>
      <c r="G34" s="2">
        <f>IFERROR(__xludf.DUMMYFUNCTION("""COMPUTED_VALUE"""),45520.66666666667)</f>
        <v>45520.66667</v>
      </c>
      <c r="H34" s="1">
        <f>IFERROR(__xludf.DUMMYFUNCTION("""COMPUTED_VALUE"""),2942.7)</f>
        <v>2942.7</v>
      </c>
      <c r="J34" s="2">
        <f>IFERROR(__xludf.DUMMYFUNCTION("""COMPUTED_VALUE"""),45520.66666666667)</f>
        <v>45520.66667</v>
      </c>
      <c r="K34" s="1">
        <f>IFERROR(__xludf.DUMMYFUNCTION("""COMPUTED_VALUE"""),3122.18)</f>
        <v>3122.18</v>
      </c>
      <c r="M34" s="2">
        <f>IFERROR(__xludf.DUMMYFUNCTION("""COMPUTED_VALUE"""),45520.66666666667)</f>
        <v>45520.66667</v>
      </c>
      <c r="N34" s="1">
        <f>IFERROR(__xludf.DUMMYFUNCTION("""COMPUTED_VALUE"""),1.59551255E8)</f>
        <v>159551255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IFERROR(__xludf.DUMMYFUNCTION("""COMPUTED_VALUE"""),3120.41)</f>
        <v>3120.41</v>
      </c>
      <c r="D35" s="2">
        <f>IFERROR(__xludf.DUMMYFUNCTION("""COMPUTED_VALUE"""),45527.66666666667)</f>
        <v>45527.66667</v>
      </c>
      <c r="E35" s="1">
        <f>IFERROR(__xludf.DUMMYFUNCTION("""COMPUTED_VALUE"""),3209.16)</f>
        <v>3209.16</v>
      </c>
      <c r="G35" s="2">
        <f>IFERROR(__xludf.DUMMYFUNCTION("""COMPUTED_VALUE"""),45527.66666666667)</f>
        <v>45527.66667</v>
      </c>
      <c r="H35" s="1">
        <f>IFERROR(__xludf.DUMMYFUNCTION("""COMPUTED_VALUE"""),3120.37)</f>
        <v>3120.37</v>
      </c>
      <c r="J35" s="2">
        <f>IFERROR(__xludf.DUMMYFUNCTION("""COMPUTED_VALUE"""),45527.66666666667)</f>
        <v>45527.66667</v>
      </c>
      <c r="K35" s="1">
        <f>IFERROR(__xludf.DUMMYFUNCTION("""COMPUTED_VALUE"""),3166.34)</f>
        <v>3166.34</v>
      </c>
      <c r="M35" s="2">
        <f>IFERROR(__xludf.DUMMYFUNCTION("""COMPUTED_VALUE"""),45527.66666666667)</f>
        <v>45527.66667</v>
      </c>
      <c r="N35" s="1">
        <f>IFERROR(__xludf.DUMMYFUNCTION("""COMPUTED_VALUE"""),1.62886993E8)</f>
        <v>162886993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IFERROR(__xludf.DUMMYFUNCTION("""COMPUTED_VALUE"""),3172.93)</f>
        <v>3172.93</v>
      </c>
      <c r="D36" s="2">
        <f>IFERROR(__xludf.DUMMYFUNCTION("""COMPUTED_VALUE"""),45534.66666666667)</f>
        <v>45534.66667</v>
      </c>
      <c r="E36" s="1">
        <f>IFERROR(__xludf.DUMMYFUNCTION("""COMPUTED_VALUE"""),3219.27)</f>
        <v>3219.27</v>
      </c>
      <c r="G36" s="2">
        <f>IFERROR(__xludf.DUMMYFUNCTION("""COMPUTED_VALUE"""),45534.66666666667)</f>
        <v>45534.66667</v>
      </c>
      <c r="H36" s="1">
        <f>IFERROR(__xludf.DUMMYFUNCTION("""COMPUTED_VALUE"""),3140.13)</f>
        <v>3140.13</v>
      </c>
      <c r="J36" s="2">
        <f>IFERROR(__xludf.DUMMYFUNCTION("""COMPUTED_VALUE"""),45534.66666666667)</f>
        <v>45534.66667</v>
      </c>
      <c r="K36" s="1">
        <f>IFERROR(__xludf.DUMMYFUNCTION("""COMPUTED_VALUE"""),3201.25)</f>
        <v>3201.25</v>
      </c>
      <c r="M36" s="2">
        <f>IFERROR(__xludf.DUMMYFUNCTION("""COMPUTED_VALUE"""),45534.66666666667)</f>
        <v>45534.66667</v>
      </c>
      <c r="N36" s="1">
        <f>IFERROR(__xludf.DUMMYFUNCTION("""COMPUTED_VALUE"""),2.61563745E8)</f>
        <v>261563745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IFERROR(__xludf.DUMMYFUNCTION("""COMPUTED_VALUE"""),3198.2)</f>
        <v>3198.2</v>
      </c>
      <c r="D37" s="2">
        <f>IFERROR(__xludf.DUMMYFUNCTION("""COMPUTED_VALUE"""),45541.66666666667)</f>
        <v>45541.66667</v>
      </c>
      <c r="E37" s="1">
        <f>IFERROR(__xludf.DUMMYFUNCTION("""COMPUTED_VALUE"""),3204.93)</f>
        <v>3204.93</v>
      </c>
      <c r="G37" s="2">
        <f>IFERROR(__xludf.DUMMYFUNCTION("""COMPUTED_VALUE"""),45541.66666666667)</f>
        <v>45541.66667</v>
      </c>
      <c r="H37" s="1">
        <f>IFERROR(__xludf.DUMMYFUNCTION("""COMPUTED_VALUE"""),3062.97)</f>
        <v>3062.97</v>
      </c>
      <c r="J37" s="2">
        <f>IFERROR(__xludf.DUMMYFUNCTION("""COMPUTED_VALUE"""),45541.66666666667)</f>
        <v>45541.66667</v>
      </c>
      <c r="K37" s="1">
        <f>IFERROR(__xludf.DUMMYFUNCTION("""COMPUTED_VALUE"""),3071.22)</f>
        <v>3071.22</v>
      </c>
      <c r="M37" s="2">
        <f>IFERROR(__xludf.DUMMYFUNCTION("""COMPUTED_VALUE"""),45541.66666666667)</f>
        <v>45541.66667</v>
      </c>
      <c r="N37" s="1">
        <f>IFERROR(__xludf.DUMMYFUNCTION("""COMPUTED_VALUE"""),2.1385706E8)</f>
        <v>213857060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IFERROR(__xludf.DUMMYFUNCTION("""COMPUTED_VALUE"""),3094.03)</f>
        <v>3094.03</v>
      </c>
      <c r="D38" s="2">
        <f>IFERROR(__xludf.DUMMYFUNCTION("""COMPUTED_VALUE"""),45548.66666666667)</f>
        <v>45548.66667</v>
      </c>
      <c r="E38" s="1">
        <f>IFERROR(__xludf.DUMMYFUNCTION("""COMPUTED_VALUE"""),3183.0)</f>
        <v>3183</v>
      </c>
      <c r="G38" s="2">
        <f>IFERROR(__xludf.DUMMYFUNCTION("""COMPUTED_VALUE"""),45548.66666666667)</f>
        <v>45548.66667</v>
      </c>
      <c r="H38" s="1">
        <f>IFERROR(__xludf.DUMMYFUNCTION("""COMPUTED_VALUE"""),3023.0)</f>
        <v>3023</v>
      </c>
      <c r="J38" s="2">
        <f>IFERROR(__xludf.DUMMYFUNCTION("""COMPUTED_VALUE"""),45548.66666666667)</f>
        <v>45548.66667</v>
      </c>
      <c r="K38" s="1">
        <f>IFERROR(__xludf.DUMMYFUNCTION("""COMPUTED_VALUE"""),3174.39)</f>
        <v>3174.39</v>
      </c>
      <c r="M38" s="2">
        <f>IFERROR(__xludf.DUMMYFUNCTION("""COMPUTED_VALUE"""),45548.66666666667)</f>
        <v>45548.66667</v>
      </c>
      <c r="N38" s="1">
        <f>IFERROR(__xludf.DUMMYFUNCTION("""COMPUTED_VALUE"""),2.56149588E8)</f>
        <v>256149588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IFERROR(__xludf.DUMMYFUNCTION("""COMPUTED_VALUE"""),3185.26)</f>
        <v>3185.26</v>
      </c>
      <c r="D39" s="2">
        <f>IFERROR(__xludf.DUMMYFUNCTION("""COMPUTED_VALUE"""),45555.66666666667)</f>
        <v>45555.66667</v>
      </c>
      <c r="E39" s="1">
        <f>IFERROR(__xludf.DUMMYFUNCTION("""COMPUTED_VALUE"""),3233.3)</f>
        <v>3233.3</v>
      </c>
      <c r="G39" s="2">
        <f>IFERROR(__xludf.DUMMYFUNCTION("""COMPUTED_VALUE"""),45555.66666666667)</f>
        <v>45555.66667</v>
      </c>
      <c r="H39" s="1">
        <f>IFERROR(__xludf.DUMMYFUNCTION("""COMPUTED_VALUE"""),3160.25)</f>
        <v>3160.25</v>
      </c>
      <c r="J39" s="2">
        <f>IFERROR(__xludf.DUMMYFUNCTION("""COMPUTED_VALUE"""),45555.66666666667)</f>
        <v>45555.66667</v>
      </c>
      <c r="K39" s="1">
        <f>IFERROR(__xludf.DUMMYFUNCTION("""COMPUTED_VALUE"""),3185.24)</f>
        <v>3185.24</v>
      </c>
      <c r="M39" s="2">
        <f>IFERROR(__xludf.DUMMYFUNCTION("""COMPUTED_VALUE"""),45555.66666666667)</f>
        <v>45555.66667</v>
      </c>
      <c r="N39" s="1">
        <f>IFERROR(__xludf.DUMMYFUNCTION("""COMPUTED_VALUE"""),2.9534661E8)</f>
        <v>295346610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IFERROR(__xludf.DUMMYFUNCTION("""COMPUTED_VALUE"""),3193.87)</f>
        <v>3193.87</v>
      </c>
      <c r="D40" s="2">
        <f>IFERROR(__xludf.DUMMYFUNCTION("""COMPUTED_VALUE"""),45562.66666666667)</f>
        <v>45562.66667</v>
      </c>
      <c r="E40" s="1">
        <f>IFERROR(__xludf.DUMMYFUNCTION("""COMPUTED_VALUE"""),3266.54)</f>
        <v>3266.54</v>
      </c>
      <c r="G40" s="2">
        <f>IFERROR(__xludf.DUMMYFUNCTION("""COMPUTED_VALUE"""),45562.66666666667)</f>
        <v>45562.66667</v>
      </c>
      <c r="H40" s="1">
        <f>IFERROR(__xludf.DUMMYFUNCTION("""COMPUTED_VALUE"""),3180.58)</f>
        <v>3180.58</v>
      </c>
      <c r="J40" s="2">
        <f>IFERROR(__xludf.DUMMYFUNCTION("""COMPUTED_VALUE"""),45562.66666666667)</f>
        <v>45562.66667</v>
      </c>
      <c r="K40" s="1">
        <f>IFERROR(__xludf.DUMMYFUNCTION("""COMPUTED_VALUE"""),3247.29)</f>
        <v>3247.29</v>
      </c>
      <c r="M40" s="2">
        <f>IFERROR(__xludf.DUMMYFUNCTION("""COMPUTED_VALUE"""),45562.66666666667)</f>
        <v>45562.66667</v>
      </c>
      <c r="N40" s="1">
        <f>IFERROR(__xludf.DUMMYFUNCTION("""COMPUTED_VALUE"""),2.09743459E8)</f>
        <v>209743459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IFERROR(__xludf.DUMMYFUNCTION("""COMPUTED_VALUE"""),3246.45)</f>
        <v>3246.45</v>
      </c>
      <c r="D41" s="2">
        <f>IFERROR(__xludf.DUMMYFUNCTION("""COMPUTED_VALUE"""),45569.66666666667)</f>
        <v>45569.66667</v>
      </c>
      <c r="E41" s="1">
        <f>IFERROR(__xludf.DUMMYFUNCTION("""COMPUTED_VALUE"""),3261.47)</f>
        <v>3261.47</v>
      </c>
      <c r="G41" s="2">
        <f>IFERROR(__xludf.DUMMYFUNCTION("""COMPUTED_VALUE"""),45569.66666666667)</f>
        <v>45569.66667</v>
      </c>
      <c r="H41" s="1">
        <f>IFERROR(__xludf.DUMMYFUNCTION("""COMPUTED_VALUE"""),3190.32)</f>
        <v>3190.32</v>
      </c>
      <c r="J41" s="2">
        <f>IFERROR(__xludf.DUMMYFUNCTION("""COMPUTED_VALUE"""),45569.66666666667)</f>
        <v>45569.66667</v>
      </c>
      <c r="K41" s="1">
        <f>IFERROR(__xludf.DUMMYFUNCTION("""COMPUTED_VALUE"""),3251.33)</f>
        <v>3251.33</v>
      </c>
      <c r="M41" s="2">
        <f>IFERROR(__xludf.DUMMYFUNCTION("""COMPUTED_VALUE"""),45569.66666666667)</f>
        <v>45569.66667</v>
      </c>
      <c r="N41" s="1">
        <f>IFERROR(__xludf.DUMMYFUNCTION("""COMPUTED_VALUE"""),2.39415037E8)</f>
        <v>239415037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IFERROR(__xludf.DUMMYFUNCTION("""COMPUTED_VALUE"""),3236.74)</f>
        <v>3236.74</v>
      </c>
      <c r="D42" s="2">
        <f>IFERROR(__xludf.DUMMYFUNCTION("""COMPUTED_VALUE"""),45576.66666666667)</f>
        <v>45576.66667</v>
      </c>
      <c r="E42" s="1">
        <f>IFERROR(__xludf.DUMMYFUNCTION("""COMPUTED_VALUE"""),3300.51)</f>
        <v>3300.51</v>
      </c>
      <c r="G42" s="2">
        <f>IFERROR(__xludf.DUMMYFUNCTION("""COMPUTED_VALUE"""),45576.66666666667)</f>
        <v>45576.66667</v>
      </c>
      <c r="H42" s="1">
        <f>IFERROR(__xludf.DUMMYFUNCTION("""COMPUTED_VALUE"""),3185.94)</f>
        <v>3185.94</v>
      </c>
      <c r="J42" s="2">
        <f>IFERROR(__xludf.DUMMYFUNCTION("""COMPUTED_VALUE"""),45576.66666666667)</f>
        <v>45576.66667</v>
      </c>
      <c r="K42" s="1">
        <f>IFERROR(__xludf.DUMMYFUNCTION("""COMPUTED_VALUE"""),3278.88)</f>
        <v>3278.88</v>
      </c>
      <c r="M42" s="2">
        <f>IFERROR(__xludf.DUMMYFUNCTION("""COMPUTED_VALUE"""),45576.66666666667)</f>
        <v>45576.66667</v>
      </c>
      <c r="N42" s="1">
        <f>IFERROR(__xludf.DUMMYFUNCTION("""COMPUTED_VALUE"""),1.70775136E8)</f>
        <v>170775136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IFERROR(__xludf.DUMMYFUNCTION("""COMPUTED_VALUE"""),3276.92)</f>
        <v>3276.92</v>
      </c>
      <c r="D43" s="2">
        <f>IFERROR(__xludf.DUMMYFUNCTION("""COMPUTED_VALUE"""),45583.66666666667)</f>
        <v>45583.66667</v>
      </c>
      <c r="E43" s="1">
        <f>IFERROR(__xludf.DUMMYFUNCTION("""COMPUTED_VALUE"""),3395.3)</f>
        <v>3395.3</v>
      </c>
      <c r="G43" s="2">
        <f>IFERROR(__xludf.DUMMYFUNCTION("""COMPUTED_VALUE"""),45583.66666666667)</f>
        <v>45583.66667</v>
      </c>
      <c r="H43" s="1">
        <f>IFERROR(__xludf.DUMMYFUNCTION("""COMPUTED_VALUE"""),3208.09)</f>
        <v>3208.09</v>
      </c>
      <c r="J43" s="2">
        <f>IFERROR(__xludf.DUMMYFUNCTION("""COMPUTED_VALUE"""),45583.66666666667)</f>
        <v>45583.66667</v>
      </c>
      <c r="K43" s="1">
        <f>IFERROR(__xludf.DUMMYFUNCTION("""COMPUTED_VALUE"""),3390.32)</f>
        <v>3390.32</v>
      </c>
      <c r="M43" s="2">
        <f>IFERROR(__xludf.DUMMYFUNCTION("""COMPUTED_VALUE"""),45583.66666666667)</f>
        <v>45583.66667</v>
      </c>
      <c r="N43" s="1">
        <f>IFERROR(__xludf.DUMMYFUNCTION("""COMPUTED_VALUE"""),1.82189269E8)</f>
        <v>182189269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IFERROR(__xludf.DUMMYFUNCTION("""COMPUTED_VALUE"""),3392.6)</f>
        <v>3392.6</v>
      </c>
      <c r="D44" s="2">
        <f>IFERROR(__xludf.DUMMYFUNCTION("""COMPUTED_VALUE"""),45590.66666666667)</f>
        <v>45590.66667</v>
      </c>
      <c r="E44" s="1">
        <f>IFERROR(__xludf.DUMMYFUNCTION("""COMPUTED_VALUE"""),3402.27)</f>
        <v>3402.27</v>
      </c>
      <c r="G44" s="2">
        <f>IFERROR(__xludf.DUMMYFUNCTION("""COMPUTED_VALUE"""),45590.66666666667)</f>
        <v>45590.66667</v>
      </c>
      <c r="H44" s="1">
        <f>IFERROR(__xludf.DUMMYFUNCTION("""COMPUTED_VALUE"""),3312.13)</f>
        <v>3312.13</v>
      </c>
      <c r="J44" s="2">
        <f>IFERROR(__xludf.DUMMYFUNCTION("""COMPUTED_VALUE"""),45590.66666666667)</f>
        <v>45590.66667</v>
      </c>
      <c r="K44" s="1">
        <f>IFERROR(__xludf.DUMMYFUNCTION("""COMPUTED_VALUE"""),3331.97)</f>
        <v>3331.97</v>
      </c>
      <c r="M44" s="2">
        <f>IFERROR(__xludf.DUMMYFUNCTION("""COMPUTED_VALUE"""),45590.66666666667)</f>
        <v>45590.66667</v>
      </c>
      <c r="N44" s="1">
        <f>IFERROR(__xludf.DUMMYFUNCTION("""COMPUTED_VALUE"""),1.6926713E8)</f>
        <v>169267130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IFERROR(__xludf.DUMMYFUNCTION("""COMPUTED_VALUE"""),3348.64)</f>
        <v>3348.64</v>
      </c>
      <c r="D45" s="2">
        <f>IFERROR(__xludf.DUMMYFUNCTION("""COMPUTED_VALUE"""),45597.66666666667)</f>
        <v>45597.66667</v>
      </c>
      <c r="E45" s="1">
        <f>IFERROR(__xludf.DUMMYFUNCTION("""COMPUTED_VALUE"""),3357.48)</f>
        <v>3357.48</v>
      </c>
      <c r="G45" s="2">
        <f>IFERROR(__xludf.DUMMYFUNCTION("""COMPUTED_VALUE"""),45597.66666666667)</f>
        <v>45597.66667</v>
      </c>
      <c r="H45" s="1">
        <f>IFERROR(__xludf.DUMMYFUNCTION("""COMPUTED_VALUE"""),3308.6)</f>
        <v>3308.6</v>
      </c>
      <c r="J45" s="2">
        <f>IFERROR(__xludf.DUMMYFUNCTION("""COMPUTED_VALUE"""),45597.66666666667)</f>
        <v>45597.66667</v>
      </c>
      <c r="K45" s="1">
        <f>IFERROR(__xludf.DUMMYFUNCTION("""COMPUTED_VALUE"""),3319.84)</f>
        <v>3319.84</v>
      </c>
      <c r="M45" s="2">
        <f>IFERROR(__xludf.DUMMYFUNCTION("""COMPUTED_VALUE"""),45597.66666666667)</f>
        <v>45597.66667</v>
      </c>
      <c r="N45" s="1">
        <f>IFERROR(__xludf.DUMMYFUNCTION("""COMPUTED_VALUE"""),2.05072042E8)</f>
        <v>205072042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IFERROR(__xludf.DUMMYFUNCTION("""COMPUTED_VALUE"""),3313.13)</f>
        <v>3313.13</v>
      </c>
      <c r="D46" s="2">
        <f>IFERROR(__xludf.DUMMYFUNCTION("""COMPUTED_VALUE"""),45604.66666666667)</f>
        <v>45604.66667</v>
      </c>
      <c r="E46" s="1">
        <f>IFERROR(__xludf.DUMMYFUNCTION("""COMPUTED_VALUE"""),3511.38)</f>
        <v>3511.38</v>
      </c>
      <c r="G46" s="2">
        <f>IFERROR(__xludf.DUMMYFUNCTION("""COMPUTED_VALUE"""),45604.66666666667)</f>
        <v>45604.66667</v>
      </c>
      <c r="H46" s="1">
        <f>IFERROR(__xludf.DUMMYFUNCTION("""COMPUTED_VALUE"""),3310.22)</f>
        <v>3310.22</v>
      </c>
      <c r="J46" s="2">
        <f>IFERROR(__xludf.DUMMYFUNCTION("""COMPUTED_VALUE"""),45604.66666666667)</f>
        <v>45604.66667</v>
      </c>
      <c r="K46" s="1">
        <f>IFERROR(__xludf.DUMMYFUNCTION("""COMPUTED_VALUE"""),3491.3)</f>
        <v>3491.3</v>
      </c>
      <c r="M46" s="2">
        <f>IFERROR(__xludf.DUMMYFUNCTION("""COMPUTED_VALUE"""),45604.66666666667)</f>
        <v>45604.66667</v>
      </c>
      <c r="N46" s="1">
        <f>IFERROR(__xludf.DUMMYFUNCTION("""COMPUTED_VALUE"""),2.4661856E8)</f>
        <v>246618560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IFERROR(__xludf.DUMMYFUNCTION("""COMPUTED_VALUE"""),3503.72)</f>
        <v>3503.72</v>
      </c>
      <c r="D47" s="2">
        <f>IFERROR(__xludf.DUMMYFUNCTION("""COMPUTED_VALUE"""),45611.66666666667)</f>
        <v>45611.66667</v>
      </c>
      <c r="E47" s="1">
        <f>IFERROR(__xludf.DUMMYFUNCTION("""COMPUTED_VALUE"""),3623.57)</f>
        <v>3623.57</v>
      </c>
      <c r="G47" s="2">
        <f>IFERROR(__xludf.DUMMYFUNCTION("""COMPUTED_VALUE"""),45611.66666666667)</f>
        <v>45611.66667</v>
      </c>
      <c r="H47" s="1">
        <f>IFERROR(__xludf.DUMMYFUNCTION("""COMPUTED_VALUE"""),3503.15)</f>
        <v>3503.15</v>
      </c>
      <c r="J47" s="2">
        <f>IFERROR(__xludf.DUMMYFUNCTION("""COMPUTED_VALUE"""),45611.66666666667)</f>
        <v>45611.66667</v>
      </c>
      <c r="K47" s="1">
        <f>IFERROR(__xludf.DUMMYFUNCTION("""COMPUTED_VALUE"""),3552.58)</f>
        <v>3552.58</v>
      </c>
      <c r="M47" s="2">
        <f>IFERROR(__xludf.DUMMYFUNCTION("""COMPUTED_VALUE"""),45611.66666666667)</f>
        <v>45611.66667</v>
      </c>
      <c r="N47" s="1">
        <f>IFERROR(__xludf.DUMMYFUNCTION("""COMPUTED_VALUE"""),2.59944782E8)</f>
        <v>259944782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IFERROR(__xludf.DUMMYFUNCTION("""COMPUTED_VALUE"""),3526.26)</f>
        <v>3526.26</v>
      </c>
      <c r="D48" s="2">
        <f>IFERROR(__xludf.DUMMYFUNCTION("""COMPUTED_VALUE"""),45618.66666666667)</f>
        <v>45618.66667</v>
      </c>
      <c r="E48" s="1">
        <f>IFERROR(__xludf.DUMMYFUNCTION("""COMPUTED_VALUE"""),3763.56)</f>
        <v>3763.56</v>
      </c>
      <c r="G48" s="2">
        <f>IFERROR(__xludf.DUMMYFUNCTION("""COMPUTED_VALUE"""),45618.66666666667)</f>
        <v>45618.66667</v>
      </c>
      <c r="H48" s="1">
        <f>IFERROR(__xludf.DUMMYFUNCTION("""COMPUTED_VALUE"""),3514.39)</f>
        <v>3514.39</v>
      </c>
      <c r="J48" s="2">
        <f>IFERROR(__xludf.DUMMYFUNCTION("""COMPUTED_VALUE"""),45618.66666666667)</f>
        <v>45618.66667</v>
      </c>
      <c r="K48" s="1">
        <f>IFERROR(__xludf.DUMMYFUNCTION("""COMPUTED_VALUE"""),3745.47)</f>
        <v>3745.47</v>
      </c>
      <c r="M48" s="2">
        <f>IFERROR(__xludf.DUMMYFUNCTION("""COMPUTED_VALUE"""),45618.66666666667)</f>
        <v>45618.66667</v>
      </c>
      <c r="N48" s="1">
        <f>IFERROR(__xludf.DUMMYFUNCTION("""COMPUTED_VALUE"""),2.28456651E8)</f>
        <v>228456651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IFERROR(__xludf.DUMMYFUNCTION("""COMPUTED_VALUE"""),3781.64)</f>
        <v>3781.64</v>
      </c>
      <c r="D49" s="2">
        <f>IFERROR(__xludf.DUMMYFUNCTION("""COMPUTED_VALUE"""),45625.54166666667)</f>
        <v>45625.54167</v>
      </c>
      <c r="E49" s="1">
        <f>IFERROR(__xludf.DUMMYFUNCTION("""COMPUTED_VALUE"""),3782.72)</f>
        <v>3782.72</v>
      </c>
      <c r="G49" s="2">
        <f>IFERROR(__xludf.DUMMYFUNCTION("""COMPUTED_VALUE"""),45625.54166666667)</f>
        <v>45625.54167</v>
      </c>
      <c r="H49" s="1">
        <f>IFERROR(__xludf.DUMMYFUNCTION("""COMPUTED_VALUE"""),3695.54)</f>
        <v>3695.54</v>
      </c>
      <c r="J49" s="2">
        <f>IFERROR(__xludf.DUMMYFUNCTION("""COMPUTED_VALUE"""),45625.54166666667)</f>
        <v>45625.54167</v>
      </c>
      <c r="K49" s="1">
        <f>IFERROR(__xludf.DUMMYFUNCTION("""COMPUTED_VALUE"""),3759.7)</f>
        <v>3759.7</v>
      </c>
      <c r="M49" s="2">
        <f>IFERROR(__xludf.DUMMYFUNCTION("""COMPUTED_VALUE"""),45625.54166666667)</f>
        <v>45625.54167</v>
      </c>
      <c r="N49" s="1">
        <f>IFERROR(__xludf.DUMMYFUNCTION("""COMPUTED_VALUE"""),2.40140185E8)</f>
        <v>240140185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IFERROR(__xludf.DUMMYFUNCTION("""COMPUTED_VALUE"""),3765.62)</f>
        <v>3765.62</v>
      </c>
      <c r="D50" s="2">
        <f>IFERROR(__xludf.DUMMYFUNCTION("""COMPUTED_VALUE"""),45632.66666666667)</f>
        <v>45632.66667</v>
      </c>
      <c r="E50" s="1">
        <f>IFERROR(__xludf.DUMMYFUNCTION("""COMPUTED_VALUE"""),3896.39)</f>
        <v>3896.39</v>
      </c>
      <c r="G50" s="2">
        <f>IFERROR(__xludf.DUMMYFUNCTION("""COMPUTED_VALUE"""),45632.66666666667)</f>
        <v>45632.66667</v>
      </c>
      <c r="H50" s="1">
        <f>IFERROR(__xludf.DUMMYFUNCTION("""COMPUTED_VALUE"""),3757.31)</f>
        <v>3757.31</v>
      </c>
      <c r="J50" s="2">
        <f>IFERROR(__xludf.DUMMYFUNCTION("""COMPUTED_VALUE"""),45632.66666666667)</f>
        <v>45632.66667</v>
      </c>
      <c r="K50" s="1">
        <f>IFERROR(__xludf.DUMMYFUNCTION("""COMPUTED_VALUE"""),3895.82)</f>
        <v>3895.82</v>
      </c>
      <c r="M50" s="2">
        <f>IFERROR(__xludf.DUMMYFUNCTION("""COMPUTED_VALUE"""),45632.66666666667)</f>
        <v>45632.66667</v>
      </c>
      <c r="N50" s="1">
        <f>IFERROR(__xludf.DUMMYFUNCTION("""COMPUTED_VALUE"""),2.84954874E8)</f>
        <v>284954874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IFERROR(__xludf.DUMMYFUNCTION("""COMPUTED_VALUE"""),3884.94)</f>
        <v>3884.94</v>
      </c>
      <c r="D51" s="2">
        <f>IFERROR(__xludf.DUMMYFUNCTION("""COMPUTED_VALUE"""),45639.66666666667)</f>
        <v>45639.66667</v>
      </c>
      <c r="E51" s="1">
        <f>IFERROR(__xludf.DUMMYFUNCTION("""COMPUTED_VALUE"""),3928.76)</f>
        <v>3928.76</v>
      </c>
      <c r="G51" s="2">
        <f>IFERROR(__xludf.DUMMYFUNCTION("""COMPUTED_VALUE"""),45639.66666666667)</f>
        <v>45639.66667</v>
      </c>
      <c r="H51" s="1">
        <f>IFERROR(__xludf.DUMMYFUNCTION("""COMPUTED_VALUE"""),3819.96)</f>
        <v>3819.96</v>
      </c>
      <c r="J51" s="2">
        <f>IFERROR(__xludf.DUMMYFUNCTION("""COMPUTED_VALUE"""),45639.66666666667)</f>
        <v>45639.66667</v>
      </c>
      <c r="K51" s="1">
        <f>IFERROR(__xludf.DUMMYFUNCTION("""COMPUTED_VALUE"""),3866.4)</f>
        <v>3866.4</v>
      </c>
      <c r="M51" s="2">
        <f>IFERROR(__xludf.DUMMYFUNCTION("""COMPUTED_VALUE"""),45639.66666666667)</f>
        <v>45639.66667</v>
      </c>
      <c r="N51" s="1">
        <f>IFERROR(__xludf.DUMMYFUNCTION("""COMPUTED_VALUE"""),2.34165061E8)</f>
        <v>234165061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IFERROR(__xludf.DUMMYFUNCTION("""COMPUTED_VALUE"""),3877.87)</f>
        <v>3877.87</v>
      </c>
      <c r="D52" s="2">
        <f>IFERROR(__xludf.DUMMYFUNCTION("""COMPUTED_VALUE"""),45646.66666666667)</f>
        <v>45646.66667</v>
      </c>
      <c r="E52" s="1">
        <f>IFERROR(__xludf.DUMMYFUNCTION("""COMPUTED_VALUE"""),3893.82)</f>
        <v>3893.82</v>
      </c>
      <c r="G52" s="2">
        <f>IFERROR(__xludf.DUMMYFUNCTION("""COMPUTED_VALUE"""),45646.66666666667)</f>
        <v>45646.66667</v>
      </c>
      <c r="H52" s="1">
        <f>IFERROR(__xludf.DUMMYFUNCTION("""COMPUTED_VALUE"""),3726.08)</f>
        <v>3726.08</v>
      </c>
      <c r="J52" s="2">
        <f>IFERROR(__xludf.DUMMYFUNCTION("""COMPUTED_VALUE"""),45646.66666666667)</f>
        <v>45646.66667</v>
      </c>
      <c r="K52" s="1">
        <f>IFERROR(__xludf.DUMMYFUNCTION("""COMPUTED_VALUE"""),3786.84)</f>
        <v>3786.84</v>
      </c>
      <c r="M52" s="2">
        <f>IFERROR(__xludf.DUMMYFUNCTION("""COMPUTED_VALUE"""),45646.66666666667)</f>
        <v>45646.66667</v>
      </c>
      <c r="N52" s="1">
        <f>IFERROR(__xludf.DUMMYFUNCTION("""COMPUTED_VALUE"""),2.80209147E8)</f>
        <v>280209147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IFERROR(__xludf.DUMMYFUNCTION("""COMPUTED_VALUE"""),3790.53)</f>
        <v>3790.53</v>
      </c>
      <c r="D53" s="2">
        <f>IFERROR(__xludf.DUMMYFUNCTION("""COMPUTED_VALUE"""),45653.66666666667)</f>
        <v>45653.66667</v>
      </c>
      <c r="E53" s="1">
        <f>IFERROR(__xludf.DUMMYFUNCTION("""COMPUTED_VALUE"""),3859.16)</f>
        <v>3859.16</v>
      </c>
      <c r="G53" s="2">
        <f>IFERROR(__xludf.DUMMYFUNCTION("""COMPUTED_VALUE"""),45653.66666666667)</f>
        <v>45653.66667</v>
      </c>
      <c r="H53" s="1">
        <f>IFERROR(__xludf.DUMMYFUNCTION("""COMPUTED_VALUE"""),3744.83)</f>
        <v>3744.83</v>
      </c>
      <c r="J53" s="2">
        <f>IFERROR(__xludf.DUMMYFUNCTION("""COMPUTED_VALUE"""),45653.66666666667)</f>
        <v>45653.66667</v>
      </c>
      <c r="K53" s="1">
        <f>IFERROR(__xludf.DUMMYFUNCTION("""COMPUTED_VALUE"""),3785.34)</f>
        <v>3785.34</v>
      </c>
      <c r="M53" s="2">
        <f>IFERROR(__xludf.DUMMYFUNCTION("""COMPUTED_VALUE"""),45653.66666666667)</f>
        <v>45653.66667</v>
      </c>
      <c r="N53" s="1">
        <f>IFERROR(__xludf.DUMMYFUNCTION("""COMPUTED_VALUE"""),1.41347759E8)</f>
        <v>141347759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IFERROR(__xludf.DUMMYFUNCTION("""COMPUTED_VALUE"""),3743.51)</f>
        <v>3743.51</v>
      </c>
      <c r="D54" s="2">
        <f>IFERROR(__xludf.DUMMYFUNCTION("""COMPUTED_VALUE"""),45660.66666666667)</f>
        <v>45660.66667</v>
      </c>
      <c r="E54" s="1">
        <f>IFERROR(__xludf.DUMMYFUNCTION("""COMPUTED_VALUE"""),3766.81)</f>
        <v>3766.81</v>
      </c>
      <c r="G54" s="2">
        <f>IFERROR(__xludf.DUMMYFUNCTION("""COMPUTED_VALUE"""),45660.66666666667)</f>
        <v>45660.66667</v>
      </c>
      <c r="H54" s="1">
        <f>IFERROR(__xludf.DUMMYFUNCTION("""COMPUTED_VALUE"""),3669.95)</f>
        <v>3669.95</v>
      </c>
      <c r="J54" s="2">
        <f>IFERROR(__xludf.DUMMYFUNCTION("""COMPUTED_VALUE"""),45660.66666666667)</f>
        <v>45660.66667</v>
      </c>
      <c r="K54" s="1">
        <f>IFERROR(__xludf.DUMMYFUNCTION("""COMPUTED_VALUE"""),3678.98)</f>
        <v>3678.98</v>
      </c>
      <c r="M54" s="2">
        <f>IFERROR(__xludf.DUMMYFUNCTION("""COMPUTED_VALUE"""),45660.66666666667)</f>
        <v>45660.66667</v>
      </c>
      <c r="N54" s="1">
        <f>IFERROR(__xludf.DUMMYFUNCTION("""COMPUTED_VALUE"""),1.75625207E8)</f>
        <v>175625207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IFERROR(__xludf.DUMMYFUNCTION("""COMPUTED_VALUE"""),3697.36)</f>
        <v>3697.36</v>
      </c>
      <c r="D55" s="2">
        <f>IFERROR(__xludf.DUMMYFUNCTION("""COMPUTED_VALUE"""),45667.66666666667)</f>
        <v>45667.66667</v>
      </c>
      <c r="E55" s="1">
        <f>IFERROR(__xludf.DUMMYFUNCTION("""COMPUTED_VALUE"""),3736.3)</f>
        <v>3736.3</v>
      </c>
      <c r="G55" s="2">
        <f>IFERROR(__xludf.DUMMYFUNCTION("""COMPUTED_VALUE"""),45667.66666666667)</f>
        <v>45667.66667</v>
      </c>
      <c r="H55" s="1">
        <f>IFERROR(__xludf.DUMMYFUNCTION("""COMPUTED_VALUE"""),3582.23)</f>
        <v>3582.23</v>
      </c>
      <c r="J55" s="2">
        <f>IFERROR(__xludf.DUMMYFUNCTION("""COMPUTED_VALUE"""),45667.66666666667)</f>
        <v>45667.66667</v>
      </c>
      <c r="K55" s="1">
        <f>IFERROR(__xludf.DUMMYFUNCTION("""COMPUTED_VALUE"""),3588.03)</f>
        <v>3588.03</v>
      </c>
      <c r="M55" s="2">
        <f>IFERROR(__xludf.DUMMYFUNCTION("""COMPUTED_VALUE"""),45667.66666666667)</f>
        <v>45667.66667</v>
      </c>
      <c r="N55" s="1">
        <f>IFERROR(__xludf.DUMMYFUNCTION("""COMPUTED_VALUE"""),2.04622122E8)</f>
        <v>204622122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IFERROR(__xludf.DUMMYFUNCTION("""COMPUTED_VALUE"""),3565.24)</f>
        <v>3565.24</v>
      </c>
      <c r="D56" s="2">
        <f>IFERROR(__xludf.DUMMYFUNCTION("""COMPUTED_VALUE"""),45674.66666666667)</f>
        <v>45674.66667</v>
      </c>
      <c r="E56" s="1">
        <f>IFERROR(__xludf.DUMMYFUNCTION("""COMPUTED_VALUE"""),3665.36)</f>
        <v>3665.36</v>
      </c>
      <c r="G56" s="2">
        <f>IFERROR(__xludf.DUMMYFUNCTION("""COMPUTED_VALUE"""),45674.66666666667)</f>
        <v>45674.66667</v>
      </c>
      <c r="H56" s="1">
        <f>IFERROR(__xludf.DUMMYFUNCTION("""COMPUTED_VALUE"""),3535.22)</f>
        <v>3535.22</v>
      </c>
      <c r="J56" s="2">
        <f>IFERROR(__xludf.DUMMYFUNCTION("""COMPUTED_VALUE"""),45674.66666666667)</f>
        <v>45674.66667</v>
      </c>
      <c r="K56" s="1">
        <f>IFERROR(__xludf.DUMMYFUNCTION("""COMPUTED_VALUE"""),3648.8)</f>
        <v>3648.8</v>
      </c>
      <c r="M56" s="2">
        <f>IFERROR(__xludf.DUMMYFUNCTION("""COMPUTED_VALUE"""),45674.66666666667)</f>
        <v>45674.66667</v>
      </c>
      <c r="N56" s="1">
        <f>IFERROR(__xludf.DUMMYFUNCTION("""COMPUTED_VALUE"""),2.13396053E8)</f>
        <v>213396053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IFERROR(__xludf.DUMMYFUNCTION("""COMPUTED_VALUE"""),3671.62)</f>
        <v>3671.62</v>
      </c>
      <c r="D57" s="2">
        <f>IFERROR(__xludf.DUMMYFUNCTION("""COMPUTED_VALUE"""),45681.66666666667)</f>
        <v>45681.66667</v>
      </c>
      <c r="E57" s="1">
        <f>IFERROR(__xludf.DUMMYFUNCTION("""COMPUTED_VALUE"""),4005.97)</f>
        <v>4005.97</v>
      </c>
      <c r="G57" s="2">
        <f>IFERROR(__xludf.DUMMYFUNCTION("""COMPUTED_VALUE"""),45681.66666666667)</f>
        <v>45681.66667</v>
      </c>
      <c r="H57" s="1">
        <f>IFERROR(__xludf.DUMMYFUNCTION("""COMPUTED_VALUE"""),3667.97)</f>
        <v>3667.97</v>
      </c>
      <c r="J57" s="2">
        <f>IFERROR(__xludf.DUMMYFUNCTION("""COMPUTED_VALUE"""),45681.66666666667)</f>
        <v>45681.66667</v>
      </c>
      <c r="K57" s="1">
        <f>IFERROR(__xludf.DUMMYFUNCTION("""COMPUTED_VALUE"""),3981.95)</f>
        <v>3981.95</v>
      </c>
      <c r="M57" s="2">
        <f>IFERROR(__xludf.DUMMYFUNCTION("""COMPUTED_VALUE"""),45681.66666666667)</f>
        <v>45681.66667</v>
      </c>
      <c r="N57" s="1">
        <f>IFERROR(__xludf.DUMMYFUNCTION("""COMPUTED_VALUE"""),1.77755382E8)</f>
        <v>177755382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IFERROR(__xludf.DUMMYFUNCTION("""COMPUTED_VALUE"""),3956.69)</f>
        <v>3956.69</v>
      </c>
      <c r="D58" s="2">
        <f>IFERROR(__xludf.DUMMYFUNCTION("""COMPUTED_VALUE"""),45688.66666666667)</f>
        <v>45688.66667</v>
      </c>
      <c r="E58" s="1">
        <f>IFERROR(__xludf.DUMMYFUNCTION("""COMPUTED_VALUE"""),4053.95)</f>
        <v>4053.95</v>
      </c>
      <c r="G58" s="2">
        <f>IFERROR(__xludf.DUMMYFUNCTION("""COMPUTED_VALUE"""),45688.66666666667)</f>
        <v>45688.66667</v>
      </c>
      <c r="H58" s="1">
        <f>IFERROR(__xludf.DUMMYFUNCTION("""COMPUTED_VALUE"""),3946.61)</f>
        <v>3946.61</v>
      </c>
      <c r="J58" s="2">
        <f>IFERROR(__xludf.DUMMYFUNCTION("""COMPUTED_VALUE"""),45688.66666666667)</f>
        <v>45688.66667</v>
      </c>
      <c r="K58" s="1">
        <f>IFERROR(__xludf.DUMMYFUNCTION("""COMPUTED_VALUE"""),3992.52)</f>
        <v>3992.52</v>
      </c>
      <c r="M58" s="2">
        <f>IFERROR(__xludf.DUMMYFUNCTION("""COMPUTED_VALUE"""),45688.66666666667)</f>
        <v>45688.66667</v>
      </c>
      <c r="N58" s="1">
        <f>IFERROR(__xludf.DUMMYFUNCTION("""COMPUTED_VALUE"""),1.76525529E8)</f>
        <v>176525529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IFERROR(__xludf.DUMMYFUNCTION("""COMPUTED_VALUE"""),3964.44)</f>
        <v>3964.44</v>
      </c>
      <c r="D59" s="2">
        <f>IFERROR(__xludf.DUMMYFUNCTION("""COMPUTED_VALUE"""),45695.66666666667)</f>
        <v>45695.66667</v>
      </c>
      <c r="E59" s="1">
        <f>IFERROR(__xludf.DUMMYFUNCTION("""COMPUTED_VALUE"""),4112.86)</f>
        <v>4112.86</v>
      </c>
      <c r="G59" s="2">
        <f>IFERROR(__xludf.DUMMYFUNCTION("""COMPUTED_VALUE"""),45695.66666666667)</f>
        <v>45695.66667</v>
      </c>
      <c r="H59" s="1">
        <f>IFERROR(__xludf.DUMMYFUNCTION("""COMPUTED_VALUE"""),3941.58)</f>
        <v>3941.58</v>
      </c>
      <c r="J59" s="2">
        <f>IFERROR(__xludf.DUMMYFUNCTION("""COMPUTED_VALUE"""),45695.66666666667)</f>
        <v>45695.66667</v>
      </c>
      <c r="K59" s="1">
        <f>IFERROR(__xludf.DUMMYFUNCTION("""COMPUTED_VALUE"""),4073.23)</f>
        <v>4073.23</v>
      </c>
      <c r="M59" s="2">
        <f>IFERROR(__xludf.DUMMYFUNCTION("""COMPUTED_VALUE"""),45695.66666666667)</f>
        <v>45695.66667</v>
      </c>
      <c r="N59" s="1">
        <f>IFERROR(__xludf.DUMMYFUNCTION("""COMPUTED_VALUE"""),1.93284211E8)</f>
        <v>193284211</v>
      </c>
    </row>
    <row r="60">
      <c r="A60" s="2">
        <f>IFERROR(__xludf.DUMMYFUNCTION("""COMPUTED_VALUE"""),45702.66666666667)</f>
        <v>45702.66667</v>
      </c>
      <c r="B60" s="1">
        <f>IFERROR(__xludf.DUMMYFUNCTION("""COMPUTED_VALUE"""),4104.59)</f>
        <v>4104.59</v>
      </c>
      <c r="D60" s="2">
        <f>IFERROR(__xludf.DUMMYFUNCTION("""COMPUTED_VALUE"""),45702.66666666667)</f>
        <v>45702.66667</v>
      </c>
      <c r="E60" s="1">
        <f>IFERROR(__xludf.DUMMYFUNCTION("""COMPUTED_VALUE"""),4238.91)</f>
        <v>4238.91</v>
      </c>
      <c r="G60" s="2">
        <f>IFERROR(__xludf.DUMMYFUNCTION("""COMPUTED_VALUE"""),45702.66666666667)</f>
        <v>45702.66667</v>
      </c>
      <c r="H60" s="1">
        <f>IFERROR(__xludf.DUMMYFUNCTION("""COMPUTED_VALUE"""),4049.76)</f>
        <v>4049.76</v>
      </c>
      <c r="J60" s="2">
        <f>IFERROR(__xludf.DUMMYFUNCTION("""COMPUTED_VALUE"""),45702.66666666667)</f>
        <v>45702.66667</v>
      </c>
      <c r="K60" s="1">
        <f>IFERROR(__xludf.DUMMYFUNCTION("""COMPUTED_VALUE"""),4225.38)</f>
        <v>4225.38</v>
      </c>
      <c r="M60" s="2">
        <f>IFERROR(__xludf.DUMMYFUNCTION("""COMPUTED_VALUE"""),45702.66666666667)</f>
        <v>45702.66667</v>
      </c>
      <c r="N60" s="1">
        <f>IFERROR(__xludf.DUMMYFUNCTION("""COMPUTED_VALUE"""),1.99383839E8)</f>
        <v>199383839</v>
      </c>
    </row>
    <row r="61">
      <c r="A61" s="2">
        <f>IFERROR(__xludf.DUMMYFUNCTION("""COMPUTED_VALUE"""),45709.66666666667)</f>
        <v>45709.66667</v>
      </c>
      <c r="B61" s="1">
        <f>IFERROR(__xludf.DUMMYFUNCTION("""COMPUTED_VALUE"""),4232.15)</f>
        <v>4232.15</v>
      </c>
      <c r="D61" s="2">
        <f>IFERROR(__xludf.DUMMYFUNCTION("""COMPUTED_VALUE"""),45709.66666666667)</f>
        <v>45709.66667</v>
      </c>
      <c r="E61" s="1">
        <f>IFERROR(__xludf.DUMMYFUNCTION("""COMPUTED_VALUE"""),4233.43)</f>
        <v>4233.43</v>
      </c>
      <c r="G61" s="2">
        <f>IFERROR(__xludf.DUMMYFUNCTION("""COMPUTED_VALUE"""),45709.66666666667)</f>
        <v>45709.66667</v>
      </c>
      <c r="H61" s="1">
        <f>IFERROR(__xludf.DUMMYFUNCTION("""COMPUTED_VALUE"""),4009.11)</f>
        <v>4009.11</v>
      </c>
      <c r="J61" s="2">
        <f>IFERROR(__xludf.DUMMYFUNCTION("""COMPUTED_VALUE"""),45709.66666666667)</f>
        <v>45709.66667</v>
      </c>
      <c r="K61" s="1">
        <f>IFERROR(__xludf.DUMMYFUNCTION("""COMPUTED_VALUE"""),4018.03)</f>
        <v>4018.03</v>
      </c>
      <c r="M61" s="2">
        <f>IFERROR(__xludf.DUMMYFUNCTION("""COMPUTED_VALUE"""),45709.66666666667)</f>
        <v>45709.66667</v>
      </c>
      <c r="N61" s="1">
        <f>IFERROR(__xludf.DUMMYFUNCTION("""COMPUTED_VALUE"""),1.89564284E8)</f>
        <v>189564284</v>
      </c>
    </row>
    <row r="62">
      <c r="A62" s="2">
        <f>IFERROR(__xludf.DUMMYFUNCTION("""COMPUTED_VALUE"""),45716.66666666667)</f>
        <v>45716.66667</v>
      </c>
      <c r="B62" s="1">
        <f>IFERROR(__xludf.DUMMYFUNCTION("""COMPUTED_VALUE"""),4037.25)</f>
        <v>4037.25</v>
      </c>
      <c r="D62" s="2">
        <f>IFERROR(__xludf.DUMMYFUNCTION("""COMPUTED_VALUE"""),45716.66666666667)</f>
        <v>45716.66667</v>
      </c>
      <c r="E62" s="1">
        <f>IFERROR(__xludf.DUMMYFUNCTION("""COMPUTED_VALUE"""),4045.16)</f>
        <v>4045.16</v>
      </c>
      <c r="G62" s="2">
        <f>IFERROR(__xludf.DUMMYFUNCTION("""COMPUTED_VALUE"""),45716.66666666667)</f>
        <v>45716.66667</v>
      </c>
      <c r="H62" s="1">
        <f>IFERROR(__xludf.DUMMYFUNCTION("""COMPUTED_VALUE"""),3918.8)</f>
        <v>3918.8</v>
      </c>
      <c r="J62" s="2">
        <f>IFERROR(__xludf.DUMMYFUNCTION("""COMPUTED_VALUE"""),45716.66666666667)</f>
        <v>45716.66667</v>
      </c>
      <c r="K62" s="1">
        <f>IFERROR(__xludf.DUMMYFUNCTION("""COMPUTED_VALUE"""),4003.43)</f>
        <v>4003.43</v>
      </c>
      <c r="M62" s="2">
        <f>IFERROR(__xludf.DUMMYFUNCTION("""COMPUTED_VALUE"""),45716.66666666667)</f>
        <v>45716.66667</v>
      </c>
      <c r="N62" s="1">
        <f>IFERROR(__xludf.DUMMYFUNCTION("""COMPUTED_VALUE"""),2.38804772E8)</f>
        <v>238804772</v>
      </c>
    </row>
    <row r="63">
      <c r="A63" s="2">
        <f>IFERROR(__xludf.DUMMYFUNCTION("""COMPUTED_VALUE"""),45723.66666666667)</f>
        <v>45723.66667</v>
      </c>
      <c r="B63" s="1">
        <f>IFERROR(__xludf.DUMMYFUNCTION("""COMPUTED_VALUE"""),4013.71)</f>
        <v>4013.71</v>
      </c>
      <c r="D63" s="2">
        <f>IFERROR(__xludf.DUMMYFUNCTION("""COMPUTED_VALUE"""),45723.66666666667)</f>
        <v>45723.66667</v>
      </c>
      <c r="E63" s="1">
        <f>IFERROR(__xludf.DUMMYFUNCTION("""COMPUTED_VALUE"""),4042.68)</f>
        <v>4042.68</v>
      </c>
      <c r="G63" s="2">
        <f>IFERROR(__xludf.DUMMYFUNCTION("""COMPUTED_VALUE"""),45723.66666666667)</f>
        <v>45723.66667</v>
      </c>
      <c r="H63" s="1">
        <f>IFERROR(__xludf.DUMMYFUNCTION("""COMPUTED_VALUE"""),3611.62)</f>
        <v>3611.62</v>
      </c>
      <c r="J63" s="2">
        <f>IFERROR(__xludf.DUMMYFUNCTION("""COMPUTED_VALUE"""),45723.66666666667)</f>
        <v>45723.66667</v>
      </c>
      <c r="K63" s="1">
        <f>IFERROR(__xludf.DUMMYFUNCTION("""COMPUTED_VALUE"""),3726.88)</f>
        <v>3726.88</v>
      </c>
      <c r="M63" s="2">
        <f>IFERROR(__xludf.DUMMYFUNCTION("""COMPUTED_VALUE"""),45723.66666666667)</f>
        <v>45723.66667</v>
      </c>
      <c r="N63" s="1">
        <f>IFERROR(__xludf.DUMMYFUNCTION("""COMPUTED_VALUE"""),2.74187819E8)</f>
        <v>274187819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IFERROR(__xludf.DUMMYFUNCTION("""COMPUTED_VALUE"""),3682.37)</f>
        <v>3682.37</v>
      </c>
      <c r="D64" s="2">
        <f>IFERROR(__xludf.DUMMYFUNCTION("""COMPUTED_VALUE"""),45730.66666666667)</f>
        <v>45730.66667</v>
      </c>
      <c r="E64" s="1">
        <f>IFERROR(__xludf.DUMMYFUNCTION("""COMPUTED_VALUE"""),3765.82)</f>
        <v>3765.82</v>
      </c>
      <c r="G64" s="2">
        <f>IFERROR(__xludf.DUMMYFUNCTION("""COMPUTED_VALUE"""),45730.66666666667)</f>
        <v>45730.66667</v>
      </c>
      <c r="H64" s="1">
        <f>IFERROR(__xludf.DUMMYFUNCTION("""COMPUTED_VALUE"""),3617.47)</f>
        <v>3617.47</v>
      </c>
      <c r="J64" s="2">
        <f>IFERROR(__xludf.DUMMYFUNCTION("""COMPUTED_VALUE"""),45730.66666666667)</f>
        <v>45730.66667</v>
      </c>
      <c r="K64" s="1">
        <f>IFERROR(__xludf.DUMMYFUNCTION("""COMPUTED_VALUE"""),3731.62)</f>
        <v>3731.62</v>
      </c>
      <c r="M64" s="2">
        <f>IFERROR(__xludf.DUMMYFUNCTION("""COMPUTED_VALUE"""),45730.66666666667)</f>
        <v>45730.66667</v>
      </c>
      <c r="N64" s="1">
        <f>IFERROR(__xludf.DUMMYFUNCTION("""COMPUTED_VALUE"""),2.78813546E8)</f>
        <v>278813546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IFERROR(__xludf.DUMMYFUNCTION("""COMPUTED_VALUE"""),3781.19)</f>
        <v>3781.19</v>
      </c>
      <c r="D65" s="2">
        <f>IFERROR(__xludf.DUMMYFUNCTION("""COMPUTED_VALUE"""),45737.66666666667)</f>
        <v>45737.66667</v>
      </c>
      <c r="E65" s="1">
        <f>IFERROR(__xludf.DUMMYFUNCTION("""COMPUTED_VALUE"""),3878.94)</f>
        <v>3878.94</v>
      </c>
      <c r="G65" s="2">
        <f>IFERROR(__xludf.DUMMYFUNCTION("""COMPUTED_VALUE"""),45737.66666666667)</f>
        <v>45737.66667</v>
      </c>
      <c r="H65" s="1">
        <f>IFERROR(__xludf.DUMMYFUNCTION("""COMPUTED_VALUE"""),3729.27)</f>
        <v>3729.27</v>
      </c>
      <c r="J65" s="2">
        <f>IFERROR(__xludf.DUMMYFUNCTION("""COMPUTED_VALUE"""),45737.66666666667)</f>
        <v>45737.66667</v>
      </c>
      <c r="K65" s="1">
        <f>IFERROR(__xludf.DUMMYFUNCTION("""COMPUTED_VALUE"""),3852.32)</f>
        <v>3852.32</v>
      </c>
      <c r="M65" s="2">
        <f>IFERROR(__xludf.DUMMYFUNCTION("""COMPUTED_VALUE"""),45737.66666666667)</f>
        <v>45737.66667</v>
      </c>
      <c r="N65" s="1">
        <f>IFERROR(__xludf.DUMMYFUNCTION("""COMPUTED_VALUE"""),2.9703169E8)</f>
        <v>297031690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IFERROR(__xludf.DUMMYFUNCTION("""COMPUTED_VALUE"""),3894.49)</f>
        <v>3894.49</v>
      </c>
      <c r="D66" s="2">
        <f>IFERROR(__xludf.DUMMYFUNCTION("""COMPUTED_VALUE"""),45744.66666666667)</f>
        <v>45744.66667</v>
      </c>
      <c r="E66" s="1">
        <f>IFERROR(__xludf.DUMMYFUNCTION("""COMPUTED_VALUE"""),4004.52)</f>
        <v>4004.52</v>
      </c>
      <c r="G66" s="2">
        <f>IFERROR(__xludf.DUMMYFUNCTION("""COMPUTED_VALUE"""),45744.66666666667)</f>
        <v>45744.66667</v>
      </c>
      <c r="H66" s="1">
        <f>IFERROR(__xludf.DUMMYFUNCTION("""COMPUTED_VALUE"""),3827.19)</f>
        <v>3827.19</v>
      </c>
      <c r="J66" s="2">
        <f>IFERROR(__xludf.DUMMYFUNCTION("""COMPUTED_VALUE"""),45744.66666666667)</f>
        <v>45744.66667</v>
      </c>
      <c r="K66" s="1">
        <f>IFERROR(__xludf.DUMMYFUNCTION("""COMPUTED_VALUE"""),3837.7)</f>
        <v>3837.7</v>
      </c>
      <c r="M66" s="2">
        <f>IFERROR(__xludf.DUMMYFUNCTION("""COMPUTED_VALUE"""),45744.66666666667)</f>
        <v>45744.66667</v>
      </c>
      <c r="N66" s="1">
        <f>IFERROR(__xludf.DUMMYFUNCTION("""COMPUTED_VALUE"""),4.2639264E8)</f>
        <v>426392640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IFERROR(__xludf.DUMMYFUNCTION("""COMPUTED_VALUE"""),3800.46)</f>
        <v>3800.46</v>
      </c>
      <c r="D67" s="2">
        <f>IFERROR(__xludf.DUMMYFUNCTION("""COMPUTED_VALUE"""),45751.66666666667)</f>
        <v>45751.66667</v>
      </c>
      <c r="E67" s="1">
        <f>IFERROR(__xludf.DUMMYFUNCTION("""COMPUTED_VALUE"""),3938.15)</f>
        <v>3938.15</v>
      </c>
      <c r="G67" s="2">
        <f>IFERROR(__xludf.DUMMYFUNCTION("""COMPUTED_VALUE"""),45751.66666666667)</f>
        <v>45751.66667</v>
      </c>
      <c r="H67" s="1">
        <f>IFERROR(__xludf.DUMMYFUNCTION("""COMPUTED_VALUE"""),3583.96)</f>
        <v>3583.96</v>
      </c>
      <c r="J67" s="2">
        <f>IFERROR(__xludf.DUMMYFUNCTION("""COMPUTED_VALUE"""),45751.66666666667)</f>
        <v>45751.66667</v>
      </c>
      <c r="K67" s="1">
        <f>IFERROR(__xludf.DUMMYFUNCTION("""COMPUTED_VALUE"""),3586.13)</f>
        <v>3586.13</v>
      </c>
      <c r="M67" s="2">
        <f>IFERROR(__xludf.DUMMYFUNCTION("""COMPUTED_VALUE"""),45751.66666666667)</f>
        <v>45751.66667</v>
      </c>
      <c r="N67" s="1">
        <f>IFERROR(__xludf.DUMMYFUNCTION("""COMPUTED_VALUE"""),3.63498204E8)</f>
        <v>363498204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IFERROR(__xludf.DUMMYFUNCTION("""COMPUTED_VALUE"""),3471.76)</f>
        <v>3471.76</v>
      </c>
      <c r="D68" s="2">
        <f>IFERROR(__xludf.DUMMYFUNCTION("""COMPUTED_VALUE"""),45758.66666666667)</f>
        <v>45758.66667</v>
      </c>
      <c r="E68" s="1">
        <f>IFERROR(__xludf.DUMMYFUNCTION("""COMPUTED_VALUE"""),3849.33)</f>
        <v>3849.33</v>
      </c>
      <c r="G68" s="2">
        <f>IFERROR(__xludf.DUMMYFUNCTION("""COMPUTED_VALUE"""),45758.66666666667)</f>
        <v>45758.66667</v>
      </c>
      <c r="H68" s="1">
        <f>IFERROR(__xludf.DUMMYFUNCTION("""COMPUTED_VALUE"""),3427.17)</f>
        <v>3427.17</v>
      </c>
      <c r="J68" s="2">
        <f>IFERROR(__xludf.DUMMYFUNCTION("""COMPUTED_VALUE"""),45758.66666666667)</f>
        <v>45758.66667</v>
      </c>
      <c r="K68" s="1">
        <f>IFERROR(__xludf.DUMMYFUNCTION("""COMPUTED_VALUE"""),3767.95)</f>
        <v>3767.95</v>
      </c>
      <c r="M68" s="2">
        <f>IFERROR(__xludf.DUMMYFUNCTION("""COMPUTED_VALUE"""),45758.66666666667)</f>
        <v>45758.66667</v>
      </c>
      <c r="N68" s="1">
        <f>IFERROR(__xludf.DUMMYFUNCTION("""COMPUTED_VALUE"""),4.37512955E8)</f>
        <v>437512955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IFERROR(__xludf.DUMMYFUNCTION("""COMPUTED_VALUE"""),3816.8)</f>
        <v>3816.8</v>
      </c>
      <c r="D69" s="2">
        <f>IFERROR(__xludf.DUMMYFUNCTION("""COMPUTED_VALUE"""),45764.66666666667)</f>
        <v>45764.66667</v>
      </c>
      <c r="E69" s="1">
        <f>IFERROR(__xludf.DUMMYFUNCTION("""COMPUTED_VALUE"""),3964.28)</f>
        <v>3964.28</v>
      </c>
      <c r="G69" s="2">
        <f>IFERROR(__xludf.DUMMYFUNCTION("""COMPUTED_VALUE"""),45764.66666666667)</f>
        <v>45764.66667</v>
      </c>
      <c r="H69" s="1">
        <f>IFERROR(__xludf.DUMMYFUNCTION("""COMPUTED_VALUE"""),3772.94)</f>
        <v>3772.94</v>
      </c>
      <c r="J69" s="2">
        <f>IFERROR(__xludf.DUMMYFUNCTION("""COMPUTED_VALUE"""),45764.66666666667)</f>
        <v>45764.66667</v>
      </c>
      <c r="K69" s="1">
        <f>IFERROR(__xludf.DUMMYFUNCTION("""COMPUTED_VALUE"""),3889.19)</f>
        <v>3889.19</v>
      </c>
      <c r="M69" s="2">
        <f>IFERROR(__xludf.DUMMYFUNCTION("""COMPUTED_VALUE"""),45764.66666666667)</f>
        <v>45764.66667</v>
      </c>
      <c r="N69" s="1">
        <f>IFERROR(__xludf.DUMMYFUNCTION("""COMPUTED_VALUE"""),2.08390699E8)</f>
        <v>208390699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IFERROR(__xludf.DUMMYFUNCTION("""COMPUTED_VALUE"""),3912.8)</f>
        <v>3912.8</v>
      </c>
      <c r="D70" s="2">
        <f>IFERROR(__xludf.DUMMYFUNCTION("""COMPUTED_VALUE"""),45772.66666666667)</f>
        <v>45772.66667</v>
      </c>
      <c r="E70" s="1">
        <f>IFERROR(__xludf.DUMMYFUNCTION("""COMPUTED_VALUE"""),4208.83)</f>
        <v>4208.83</v>
      </c>
      <c r="G70" s="2">
        <f>IFERROR(__xludf.DUMMYFUNCTION("""COMPUTED_VALUE"""),45772.66666666667)</f>
        <v>45772.66667</v>
      </c>
      <c r="H70" s="1">
        <f>IFERROR(__xludf.DUMMYFUNCTION("""COMPUTED_VALUE"""),3840.16)</f>
        <v>3840.16</v>
      </c>
      <c r="J70" s="2">
        <f>IFERROR(__xludf.DUMMYFUNCTION("""COMPUTED_VALUE"""),45772.66666666667)</f>
        <v>45772.66667</v>
      </c>
      <c r="K70" s="1">
        <f>IFERROR(__xludf.DUMMYFUNCTION("""COMPUTED_VALUE"""),4201.79)</f>
        <v>4201.79</v>
      </c>
      <c r="M70" s="2">
        <f>IFERROR(__xludf.DUMMYFUNCTION("""COMPUTED_VALUE"""),45772.66666666667)</f>
        <v>45772.66667</v>
      </c>
      <c r="N70" s="1">
        <f>IFERROR(__xludf.DUMMYFUNCTION("""COMPUTED_VALUE"""),2.85774953E8)</f>
        <v>285774953</v>
      </c>
    </row>
    <row r="71">
      <c r="A71" s="2">
        <f>IFERROR(__xludf.DUMMYFUNCTION("""COMPUTED_VALUE"""),45779.66666666667)</f>
        <v>45779.66667</v>
      </c>
      <c r="B71" s="1">
        <f>IFERROR(__xludf.DUMMYFUNCTION("""COMPUTED_VALUE"""),4205.23)</f>
        <v>4205.23</v>
      </c>
      <c r="D71" s="2">
        <f>IFERROR(__xludf.DUMMYFUNCTION("""COMPUTED_VALUE"""),45779.66666666667)</f>
        <v>45779.66667</v>
      </c>
      <c r="E71" s="1">
        <f>IFERROR(__xludf.DUMMYFUNCTION("""COMPUTED_VALUE"""),4399.45)</f>
        <v>4399.45</v>
      </c>
      <c r="G71" s="2">
        <f>IFERROR(__xludf.DUMMYFUNCTION("""COMPUTED_VALUE"""),45779.66666666667)</f>
        <v>45779.66667</v>
      </c>
      <c r="H71" s="1">
        <f>IFERROR(__xludf.DUMMYFUNCTION("""COMPUTED_VALUE"""),4160.76)</f>
        <v>4160.76</v>
      </c>
      <c r="J71" s="2">
        <f>IFERROR(__xludf.DUMMYFUNCTION("""COMPUTED_VALUE"""),45779.66666666667)</f>
        <v>45779.66667</v>
      </c>
      <c r="K71" s="1">
        <f>IFERROR(__xludf.DUMMYFUNCTION("""COMPUTED_VALUE"""),4389.96)</f>
        <v>4389.96</v>
      </c>
      <c r="M71" s="2">
        <f>IFERROR(__xludf.DUMMYFUNCTION("""COMPUTED_VALUE"""),45779.66666666667)</f>
        <v>45779.66667</v>
      </c>
      <c r="N71" s="1">
        <f>IFERROR(__xludf.DUMMYFUNCTION("""COMPUTED_VALUE"""),2.23873588E8)</f>
        <v>223873588</v>
      </c>
    </row>
    <row r="72">
      <c r="A72" s="2">
        <f>IFERROR(__xludf.DUMMYFUNCTION("""COMPUTED_VALUE"""),45786.66666666667)</f>
        <v>45786.66667</v>
      </c>
      <c r="B72" s="1">
        <f>IFERROR(__xludf.DUMMYFUNCTION("""COMPUTED_VALUE"""),4288.33)</f>
        <v>4288.33</v>
      </c>
      <c r="D72" s="2">
        <f>IFERROR(__xludf.DUMMYFUNCTION("""COMPUTED_VALUE"""),45786.66666666667)</f>
        <v>45786.66667</v>
      </c>
      <c r="E72" s="1">
        <f>IFERROR(__xludf.DUMMYFUNCTION("""COMPUTED_VALUE"""),4399.16)</f>
        <v>4399.16</v>
      </c>
      <c r="G72" s="2">
        <f>IFERROR(__xludf.DUMMYFUNCTION("""COMPUTED_VALUE"""),45786.66666666667)</f>
        <v>45786.66667</v>
      </c>
      <c r="H72" s="1">
        <f>IFERROR(__xludf.DUMMYFUNCTION("""COMPUTED_VALUE"""),4274.69)</f>
        <v>4274.69</v>
      </c>
      <c r="J72" s="2">
        <f>IFERROR(__xludf.DUMMYFUNCTION("""COMPUTED_VALUE"""),45786.66666666667)</f>
        <v>45786.66667</v>
      </c>
      <c r="K72" s="1">
        <f>IFERROR(__xludf.DUMMYFUNCTION("""COMPUTED_VALUE"""),4335.65)</f>
        <v>4335.65</v>
      </c>
      <c r="M72" s="2">
        <f>IFERROR(__xludf.DUMMYFUNCTION("""COMPUTED_VALUE"""),45786.66666666667)</f>
        <v>45786.66667</v>
      </c>
      <c r="N72" s="1">
        <f>IFERROR(__xludf.DUMMYFUNCTION("""COMPUTED_VALUE"""),2.23355566E8)</f>
        <v>223355566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IFERROR(__xludf.DUMMYFUNCTION("""COMPUTED_VALUE"""),4346.39)</f>
        <v>4346.39</v>
      </c>
      <c r="D73" s="2">
        <f>IFERROR(__xludf.DUMMYFUNCTION("""COMPUTED_VALUE"""),45793.66666666667)</f>
        <v>45793.66667</v>
      </c>
      <c r="E73" s="1">
        <f>IFERROR(__xludf.DUMMYFUNCTION("""COMPUTED_VALUE"""),4537.0)</f>
        <v>4537</v>
      </c>
      <c r="G73" s="2">
        <f>IFERROR(__xludf.DUMMYFUNCTION("""COMPUTED_VALUE"""),45793.66666666667)</f>
        <v>45793.66667</v>
      </c>
      <c r="H73" s="1">
        <f>IFERROR(__xludf.DUMMYFUNCTION("""COMPUTED_VALUE"""),4265.11)</f>
        <v>4265.11</v>
      </c>
      <c r="J73" s="2">
        <f>IFERROR(__xludf.DUMMYFUNCTION("""COMPUTED_VALUE"""),45793.66666666667)</f>
        <v>45793.66667</v>
      </c>
      <c r="K73" s="1">
        <f>IFERROR(__xludf.DUMMYFUNCTION("""COMPUTED_VALUE"""),4530.31)</f>
        <v>4530.31</v>
      </c>
      <c r="M73" s="2">
        <f>IFERROR(__xludf.DUMMYFUNCTION("""COMPUTED_VALUE"""),45793.66666666667)</f>
        <v>45793.66667</v>
      </c>
      <c r="N73" s="1">
        <f>IFERROR(__xludf.DUMMYFUNCTION("""COMPUTED_VALUE"""),2.91366131E8)</f>
        <v>291366131</v>
      </c>
    </row>
    <row r="74">
      <c r="A74" s="2">
        <f>IFERROR(__xludf.DUMMYFUNCTION("""COMPUTED_VALUE"""),45800.66666666667)</f>
        <v>45800.66667</v>
      </c>
      <c r="B74" s="1">
        <f>IFERROR(__xludf.DUMMYFUNCTION("""COMPUTED_VALUE"""),4480.13)</f>
        <v>4480.13</v>
      </c>
      <c r="D74" s="2">
        <f>IFERROR(__xludf.DUMMYFUNCTION("""COMPUTED_VALUE"""),45800.66666666667)</f>
        <v>45800.66667</v>
      </c>
      <c r="E74" s="1">
        <f>IFERROR(__xludf.DUMMYFUNCTION("""COMPUTED_VALUE"""),4558.54)</f>
        <v>4558.54</v>
      </c>
      <c r="G74" s="2">
        <f>IFERROR(__xludf.DUMMYFUNCTION("""COMPUTED_VALUE"""),45800.66666666667)</f>
        <v>45800.66667</v>
      </c>
      <c r="H74" s="1">
        <f>IFERROR(__xludf.DUMMYFUNCTION("""COMPUTED_VALUE"""),4475.22)</f>
        <v>4475.22</v>
      </c>
      <c r="J74" s="2">
        <f>IFERROR(__xludf.DUMMYFUNCTION("""COMPUTED_VALUE"""),45800.66666666667)</f>
        <v>45800.66667</v>
      </c>
      <c r="K74" s="1">
        <f>IFERROR(__xludf.DUMMYFUNCTION("""COMPUTED_VALUE"""),4499.86)</f>
        <v>4499.86</v>
      </c>
      <c r="M74" s="2">
        <f>IFERROR(__xludf.DUMMYFUNCTION("""COMPUTED_VALUE"""),45800.66666666667)</f>
        <v>45800.66667</v>
      </c>
      <c r="N74" s="1">
        <f>IFERROR(__xludf.DUMMYFUNCTION("""COMPUTED_VALUE"""),2.9819538E8)</f>
        <v>298195380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IFERROR(__xludf.DUMMYFUNCTION("""COMPUTED_VALUE"""),4531.06)</f>
        <v>4531.06</v>
      </c>
      <c r="D75" s="2">
        <f>IFERROR(__xludf.DUMMYFUNCTION("""COMPUTED_VALUE"""),45807.66666666667)</f>
        <v>45807.66667</v>
      </c>
      <c r="E75" s="1">
        <f>IFERROR(__xludf.DUMMYFUNCTION("""COMPUTED_VALUE"""),4589.99)</f>
        <v>4589.99</v>
      </c>
      <c r="G75" s="2">
        <f>IFERROR(__xludf.DUMMYFUNCTION("""COMPUTED_VALUE"""),45807.66666666667)</f>
        <v>45807.66667</v>
      </c>
      <c r="H75" s="1">
        <f>IFERROR(__xludf.DUMMYFUNCTION("""COMPUTED_VALUE"""),4457.06)</f>
        <v>4457.06</v>
      </c>
      <c r="J75" s="2">
        <f>IFERROR(__xludf.DUMMYFUNCTION("""COMPUTED_VALUE"""),45807.66666666667)</f>
        <v>45807.66667</v>
      </c>
      <c r="K75" s="1">
        <f>IFERROR(__xludf.DUMMYFUNCTION("""COMPUTED_VALUE"""),4562.6)</f>
        <v>4562.6</v>
      </c>
      <c r="M75" s="2">
        <f>IFERROR(__xludf.DUMMYFUNCTION("""COMPUTED_VALUE"""),45807.66666666667)</f>
        <v>45807.66667</v>
      </c>
      <c r="N75" s="1">
        <f>IFERROR(__xludf.DUMMYFUNCTION("""COMPUTED_VALUE"""),3.30018625E8)</f>
        <v>330018625</v>
      </c>
    </row>
    <row r="76">
      <c r="A76" s="2">
        <f>IFERROR(__xludf.DUMMYFUNCTION("""COMPUTED_VALUE"""),45814.66666666667)</f>
        <v>45814.66667</v>
      </c>
      <c r="B76" s="1">
        <f>IFERROR(__xludf.DUMMYFUNCTION("""COMPUTED_VALUE"""),4539.92)</f>
        <v>4539.92</v>
      </c>
      <c r="D76" s="2">
        <f>IFERROR(__xludf.DUMMYFUNCTION("""COMPUTED_VALUE"""),45814.66666666667)</f>
        <v>45814.66667</v>
      </c>
      <c r="E76" s="1">
        <f>IFERROR(__xludf.DUMMYFUNCTION("""COMPUTED_VALUE"""),4720.25)</f>
        <v>4720.25</v>
      </c>
      <c r="G76" s="2">
        <f>IFERROR(__xludf.DUMMYFUNCTION("""COMPUTED_VALUE"""),45814.66666666667)</f>
        <v>45814.66667</v>
      </c>
      <c r="H76" s="1">
        <f>IFERROR(__xludf.DUMMYFUNCTION("""COMPUTED_VALUE"""),4526.22)</f>
        <v>4526.22</v>
      </c>
      <c r="J76" s="2">
        <f>IFERROR(__xludf.DUMMYFUNCTION("""COMPUTED_VALUE"""),45814.66666666667)</f>
        <v>45814.66667</v>
      </c>
      <c r="K76" s="1">
        <f>IFERROR(__xludf.DUMMYFUNCTION("""COMPUTED_VALUE"""),4671.91)</f>
        <v>4671.91</v>
      </c>
      <c r="M76" s="2">
        <f>IFERROR(__xludf.DUMMYFUNCTION("""COMPUTED_VALUE"""),45814.66666666667)</f>
        <v>45814.66667</v>
      </c>
      <c r="N76" s="1">
        <f>IFERROR(__xludf.DUMMYFUNCTION("""COMPUTED_VALUE"""),2.50331161E8)</f>
        <v>250331161</v>
      </c>
    </row>
    <row r="77">
      <c r="A77" s="2">
        <f>IFERROR(__xludf.DUMMYFUNCTION("""COMPUTED_VALUE"""),45821.66666666667)</f>
        <v>45821.66667</v>
      </c>
      <c r="B77" s="1">
        <f>IFERROR(__xludf.DUMMYFUNCTION("""COMPUTED_VALUE"""),4664.42)</f>
        <v>4664.42</v>
      </c>
      <c r="D77" s="2">
        <f>IFERROR(__xludf.DUMMYFUNCTION("""COMPUTED_VALUE"""),45821.66666666667)</f>
        <v>45821.66667</v>
      </c>
      <c r="E77" s="1">
        <f>IFERROR(__xludf.DUMMYFUNCTION("""COMPUTED_VALUE"""),4664.42)</f>
        <v>4664.42</v>
      </c>
      <c r="G77" s="2">
        <f>IFERROR(__xludf.DUMMYFUNCTION("""COMPUTED_VALUE"""),45821.66666666667)</f>
        <v>45821.66667</v>
      </c>
      <c r="H77" s="1">
        <f>IFERROR(__xludf.DUMMYFUNCTION("""COMPUTED_VALUE"""),4515.57)</f>
        <v>4515.57</v>
      </c>
      <c r="J77" s="2">
        <f>IFERROR(__xludf.DUMMYFUNCTION("""COMPUTED_VALUE"""),45821.66666666667)</f>
        <v>45821.66667</v>
      </c>
      <c r="K77" s="1">
        <f>IFERROR(__xludf.DUMMYFUNCTION("""COMPUTED_VALUE"""),4525.08)</f>
        <v>4525.08</v>
      </c>
      <c r="M77" s="2">
        <f>IFERROR(__xludf.DUMMYFUNCTION("""COMPUTED_VALUE"""),45821.66666666667)</f>
        <v>45821.66667</v>
      </c>
      <c r="N77" s="1">
        <f>IFERROR(__xludf.DUMMYFUNCTION("""COMPUTED_VALUE"""),5.0655605E8)</f>
        <v>506556050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IFERROR(__xludf.DUMMYFUNCTION("""COMPUTED_VALUE"""),4538.14)</f>
        <v>4538.14</v>
      </c>
      <c r="D78" s="2">
        <f>IFERROR(__xludf.DUMMYFUNCTION("""COMPUTED_VALUE"""),45828.66666666667)</f>
        <v>45828.66667</v>
      </c>
      <c r="E78" s="1">
        <f>IFERROR(__xludf.DUMMYFUNCTION("""COMPUTED_VALUE"""),4624.36)</f>
        <v>4624.36</v>
      </c>
      <c r="G78" s="2">
        <f>IFERROR(__xludf.DUMMYFUNCTION("""COMPUTED_VALUE"""),45828.66666666667)</f>
        <v>45828.66667</v>
      </c>
      <c r="H78" s="1">
        <f>IFERROR(__xludf.DUMMYFUNCTION("""COMPUTED_VALUE"""),4522.81)</f>
        <v>4522.81</v>
      </c>
      <c r="J78" s="2">
        <f>IFERROR(__xludf.DUMMYFUNCTION("""COMPUTED_VALUE"""),45828.66666666667)</f>
        <v>45828.66667</v>
      </c>
      <c r="K78" s="1">
        <f>IFERROR(__xludf.DUMMYFUNCTION("""COMPUTED_VALUE"""),4600.58)</f>
        <v>4600.58</v>
      </c>
      <c r="M78" s="2">
        <f>IFERROR(__xludf.DUMMYFUNCTION("""COMPUTED_VALUE"""),45828.66666666667)</f>
        <v>45828.66667</v>
      </c>
      <c r="N78" s="1">
        <f>IFERROR(__xludf.DUMMYFUNCTION("""COMPUTED_VALUE"""),3.12471645E8)</f>
        <v>312471645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IFERROR(__xludf.DUMMYFUNCTION("""COMPUTED_VALUE"""),4609.97)</f>
        <v>4609.97</v>
      </c>
      <c r="D79" s="2">
        <f>IFERROR(__xludf.DUMMYFUNCTION("""COMPUTED_VALUE"""),45835.66666666667)</f>
        <v>45835.66667</v>
      </c>
      <c r="E79" s="1">
        <f>IFERROR(__xludf.DUMMYFUNCTION("""COMPUTED_VALUE"""),4827.3)</f>
        <v>4827.3</v>
      </c>
      <c r="G79" s="2">
        <f>IFERROR(__xludf.DUMMYFUNCTION("""COMPUTED_VALUE"""),45835.66666666667)</f>
        <v>45835.66667</v>
      </c>
      <c r="H79" s="1">
        <f>IFERROR(__xludf.DUMMYFUNCTION("""COMPUTED_VALUE"""),4557.92)</f>
        <v>4557.92</v>
      </c>
      <c r="J79" s="2">
        <f>IFERROR(__xludf.DUMMYFUNCTION("""COMPUTED_VALUE"""),45835.66666666667)</f>
        <v>45835.66667</v>
      </c>
      <c r="K79" s="1">
        <f>IFERROR(__xludf.DUMMYFUNCTION("""COMPUTED_VALUE"""),4811.45)</f>
        <v>4811.45</v>
      </c>
      <c r="M79" s="2">
        <f>IFERROR(__xludf.DUMMYFUNCTION("""COMPUTED_VALUE"""),45835.66666666667)</f>
        <v>45835.66667</v>
      </c>
      <c r="N79" s="1">
        <f>IFERROR(__xludf.DUMMYFUNCTION("""COMPUTED_VALUE"""),3.70416291E8)</f>
        <v>370416291</v>
      </c>
    </row>
    <row r="80">
      <c r="A80" s="2">
        <f>IFERROR(__xludf.DUMMYFUNCTION("""COMPUTED_VALUE"""),45841.54166666667)</f>
        <v>45841.54167</v>
      </c>
      <c r="B80" s="1">
        <f>IFERROR(__xludf.DUMMYFUNCTION("""COMPUTED_VALUE"""),4835.59)</f>
        <v>4835.59</v>
      </c>
      <c r="D80" s="2">
        <f>IFERROR(__xludf.DUMMYFUNCTION("""COMPUTED_VALUE"""),45841.54166666667)</f>
        <v>45841.54167</v>
      </c>
      <c r="E80" s="1">
        <f>IFERROR(__xludf.DUMMYFUNCTION("""COMPUTED_VALUE"""),4884.31)</f>
        <v>4884.31</v>
      </c>
      <c r="G80" s="2">
        <f>IFERROR(__xludf.DUMMYFUNCTION("""COMPUTED_VALUE"""),45841.54166666667)</f>
        <v>45841.54167</v>
      </c>
      <c r="H80" s="1">
        <f>IFERROR(__xludf.DUMMYFUNCTION("""COMPUTED_VALUE"""),4745.78)</f>
        <v>4745.78</v>
      </c>
      <c r="J80" s="2">
        <f>IFERROR(__xludf.DUMMYFUNCTION("""COMPUTED_VALUE"""),45841.54166666667)</f>
        <v>45841.54167</v>
      </c>
      <c r="K80" s="1">
        <f>IFERROR(__xludf.DUMMYFUNCTION("""COMPUTED_VALUE"""),4830.97)</f>
        <v>4830.97</v>
      </c>
      <c r="M80" s="2">
        <f>IFERROR(__xludf.DUMMYFUNCTION("""COMPUTED_VALUE"""),45841.54166666667)</f>
        <v>45841.54167</v>
      </c>
      <c r="N80" s="1">
        <f>IFERROR(__xludf.DUMMYFUNCTION("""COMPUTED_VALUE"""),2.08308591E8)</f>
        <v>208308591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IFERROR(__xludf.DUMMYFUNCTION("""COMPUTED_VALUE"""),4813.53)</f>
        <v>4813.53</v>
      </c>
      <c r="D81" s="2">
        <f>IFERROR(__xludf.DUMMYFUNCTION("""COMPUTED_VALUE"""),45849.66666666667)</f>
        <v>45849.66667</v>
      </c>
      <c r="E81" s="1">
        <f>IFERROR(__xludf.DUMMYFUNCTION("""COMPUTED_VALUE"""),4833.53)</f>
        <v>4833.53</v>
      </c>
      <c r="G81" s="2">
        <f>IFERROR(__xludf.DUMMYFUNCTION("""COMPUTED_VALUE"""),45849.66666666667)</f>
        <v>45849.66667</v>
      </c>
      <c r="H81" s="1">
        <f>IFERROR(__xludf.DUMMYFUNCTION("""COMPUTED_VALUE"""),4674.1)</f>
        <v>4674.1</v>
      </c>
      <c r="J81" s="2">
        <f>IFERROR(__xludf.DUMMYFUNCTION("""COMPUTED_VALUE"""),45849.66666666667)</f>
        <v>45849.66667</v>
      </c>
      <c r="K81" s="1">
        <f>IFERROR(__xludf.DUMMYFUNCTION("""COMPUTED_VALUE"""),4702.96)</f>
        <v>4702.96</v>
      </c>
      <c r="M81" s="2">
        <f>IFERROR(__xludf.DUMMYFUNCTION("""COMPUTED_VALUE"""),45849.66666666667)</f>
        <v>45849.66667</v>
      </c>
      <c r="N81" s="1">
        <f>IFERROR(__xludf.DUMMYFUNCTION("""COMPUTED_VALUE"""),2.79655673E8)</f>
        <v>279655673</v>
      </c>
    </row>
    <row r="82">
      <c r="A82" s="2">
        <f>IFERROR(__xludf.DUMMYFUNCTION("""COMPUTED_VALUE"""),45856.66666666667)</f>
        <v>45856.66667</v>
      </c>
      <c r="B82" s="1">
        <f>IFERROR(__xludf.DUMMYFUNCTION("""COMPUTED_VALUE"""),4700.48)</f>
        <v>4700.48</v>
      </c>
      <c r="D82" s="2">
        <f>IFERROR(__xludf.DUMMYFUNCTION("""COMPUTED_VALUE"""),45856.66666666667)</f>
        <v>45856.66667</v>
      </c>
      <c r="E82" s="1">
        <f>IFERROR(__xludf.DUMMYFUNCTION("""COMPUTED_VALUE"""),4780.52)</f>
        <v>4780.52</v>
      </c>
      <c r="G82" s="2">
        <f>IFERROR(__xludf.DUMMYFUNCTION("""COMPUTED_VALUE"""),45856.66666666667)</f>
        <v>45856.66667</v>
      </c>
      <c r="H82" s="1">
        <f>IFERROR(__xludf.DUMMYFUNCTION("""COMPUTED_VALUE"""),4585.42)</f>
        <v>4585.42</v>
      </c>
      <c r="J82" s="2">
        <f>IFERROR(__xludf.DUMMYFUNCTION("""COMPUTED_VALUE"""),45856.66666666667)</f>
        <v>45856.66667</v>
      </c>
      <c r="K82" s="1">
        <f>IFERROR(__xludf.DUMMYFUNCTION("""COMPUTED_VALUE"""),4613.96)</f>
        <v>4613.96</v>
      </c>
      <c r="M82" s="2">
        <f>IFERROR(__xludf.DUMMYFUNCTION("""COMPUTED_VALUE"""),45856.66666666667)</f>
        <v>45856.66667</v>
      </c>
      <c r="N82" s="1">
        <f>IFERROR(__xludf.DUMMYFUNCTION("""COMPUTED_VALUE"""),2.59117549E8)</f>
        <v>259117549</v>
      </c>
    </row>
    <row r="83">
      <c r="A83" s="2">
        <f>IFERROR(__xludf.DUMMYFUNCTION("""COMPUTED_VALUE"""),45863.66666666667)</f>
        <v>45863.66667</v>
      </c>
      <c r="B83" s="1">
        <f>IFERROR(__xludf.DUMMYFUNCTION("""COMPUTED_VALUE"""),4606.47)</f>
        <v>4606.47</v>
      </c>
      <c r="D83" s="2">
        <f>IFERROR(__xludf.DUMMYFUNCTION("""COMPUTED_VALUE"""),45863.66666666667)</f>
        <v>45863.66667</v>
      </c>
      <c r="E83" s="1">
        <f>IFERROR(__xludf.DUMMYFUNCTION("""COMPUTED_VALUE"""),4692.72)</f>
        <v>4692.72</v>
      </c>
      <c r="G83" s="2">
        <f>IFERROR(__xludf.DUMMYFUNCTION("""COMPUTED_VALUE"""),45863.66666666667)</f>
        <v>45863.66667</v>
      </c>
      <c r="H83" s="1">
        <f>IFERROR(__xludf.DUMMYFUNCTION("""COMPUTED_VALUE"""),4543.06)</f>
        <v>4543.06</v>
      </c>
      <c r="J83" s="2">
        <f>IFERROR(__xludf.DUMMYFUNCTION("""COMPUTED_VALUE"""),45863.66666666667)</f>
        <v>45863.66667</v>
      </c>
      <c r="K83" s="1">
        <f>IFERROR(__xludf.DUMMYFUNCTION("""COMPUTED_VALUE"""),4576.63)</f>
        <v>4576.63</v>
      </c>
      <c r="M83" s="2">
        <f>IFERROR(__xludf.DUMMYFUNCTION("""COMPUTED_VALUE"""),45863.66666666667)</f>
        <v>45863.66667</v>
      </c>
      <c r="N83" s="1">
        <f>IFERROR(__xludf.DUMMYFUNCTION("""COMPUTED_VALUE"""),3.16946385E8)</f>
        <v>316946385</v>
      </c>
    </row>
    <row r="84">
      <c r="A84" s="2">
        <f>IFERROR(__xludf.DUMMYFUNCTION("""COMPUTED_VALUE"""),45870.66666666667)</f>
        <v>45870.66667</v>
      </c>
      <c r="B84" s="1">
        <f>IFERROR(__xludf.DUMMYFUNCTION("""COMPUTED_VALUE"""),4574.68)</f>
        <v>4574.68</v>
      </c>
      <c r="D84" s="2">
        <f>IFERROR(__xludf.DUMMYFUNCTION("""COMPUTED_VALUE"""),45870.66666666667)</f>
        <v>45870.66667</v>
      </c>
      <c r="E84" s="1">
        <f>IFERROR(__xludf.DUMMYFUNCTION("""COMPUTED_VALUE"""),4623.05)</f>
        <v>4623.05</v>
      </c>
      <c r="G84" s="2">
        <f>IFERROR(__xludf.DUMMYFUNCTION("""COMPUTED_VALUE"""),45870.66666666667)</f>
        <v>45870.66667</v>
      </c>
      <c r="H84" s="1">
        <f>IFERROR(__xludf.DUMMYFUNCTION("""COMPUTED_VALUE"""),4493.54)</f>
        <v>4493.54</v>
      </c>
      <c r="J84" s="2">
        <f>IFERROR(__xludf.DUMMYFUNCTION("""COMPUTED_VALUE"""),45870.66666666667)</f>
        <v>45870.66667</v>
      </c>
      <c r="K84" s="1">
        <f>IFERROR(__xludf.DUMMYFUNCTION("""COMPUTED_VALUE"""),4517.04)</f>
        <v>4517.04</v>
      </c>
      <c r="M84" s="2">
        <f>IFERROR(__xludf.DUMMYFUNCTION("""COMPUTED_VALUE"""),45870.66666666667)</f>
        <v>45870.66667</v>
      </c>
      <c r="N84" s="1">
        <f>IFERROR(__xludf.DUMMYFUNCTION("""COMPUTED_VALUE"""),2.88955509E8)</f>
        <v>288955509</v>
      </c>
    </row>
    <row r="85">
      <c r="A85" s="2">
        <f>IFERROR(__xludf.DUMMYFUNCTION("""COMPUTED_VALUE"""),45877.66666666667)</f>
        <v>45877.66667</v>
      </c>
      <c r="B85" s="1">
        <f>IFERROR(__xludf.DUMMYFUNCTION("""COMPUTED_VALUE"""),4547.11)</f>
        <v>4547.11</v>
      </c>
      <c r="D85" s="2">
        <f>IFERROR(__xludf.DUMMYFUNCTION("""COMPUTED_VALUE"""),45877.66666666667)</f>
        <v>45877.66667</v>
      </c>
      <c r="E85" s="1">
        <f>IFERROR(__xludf.DUMMYFUNCTION("""COMPUTED_VALUE"""),4683.53)</f>
        <v>4683.53</v>
      </c>
      <c r="G85" s="2">
        <f>IFERROR(__xludf.DUMMYFUNCTION("""COMPUTED_VALUE"""),45877.66666666667)</f>
        <v>45877.66667</v>
      </c>
      <c r="H85" s="1">
        <f>IFERROR(__xludf.DUMMYFUNCTION("""COMPUTED_VALUE"""),4517.21)</f>
        <v>4517.21</v>
      </c>
      <c r="J85" s="2">
        <f>IFERROR(__xludf.DUMMYFUNCTION("""COMPUTED_VALUE"""),45877.66666666667)</f>
        <v>45877.66667</v>
      </c>
      <c r="K85" s="1">
        <f>IFERROR(__xludf.DUMMYFUNCTION("""COMPUTED_VALUE"""),4676.51)</f>
        <v>4676.51</v>
      </c>
      <c r="M85" s="2">
        <f>IFERROR(__xludf.DUMMYFUNCTION("""COMPUTED_VALUE"""),45877.66666666667)</f>
        <v>45877.66667</v>
      </c>
      <c r="N85" s="1">
        <f>IFERROR(__xludf.DUMMYFUNCTION("""COMPUTED_VALUE"""),2.37558864E8)</f>
        <v>237558864</v>
      </c>
    </row>
    <row r="86">
      <c r="A86" s="2">
        <f>IFERROR(__xludf.DUMMYFUNCTION("""COMPUTED_VALUE"""),45884.66666666667)</f>
        <v>45884.66667</v>
      </c>
      <c r="B86" s="1">
        <f>IFERROR(__xludf.DUMMYFUNCTION("""COMPUTED_VALUE"""),4683.07)</f>
        <v>4683.07</v>
      </c>
      <c r="D86" s="2">
        <f>IFERROR(__xludf.DUMMYFUNCTION("""COMPUTED_VALUE"""),45884.66666666667)</f>
        <v>45884.66667</v>
      </c>
      <c r="E86" s="1">
        <f>IFERROR(__xludf.DUMMYFUNCTION("""COMPUTED_VALUE"""),4775.07)</f>
        <v>4775.07</v>
      </c>
      <c r="G86" s="2">
        <f>IFERROR(__xludf.DUMMYFUNCTION("""COMPUTED_VALUE"""),45884.66666666667)</f>
        <v>45884.66667</v>
      </c>
      <c r="H86" s="1">
        <f>IFERROR(__xludf.DUMMYFUNCTION("""COMPUTED_VALUE"""),4654.97)</f>
        <v>4654.97</v>
      </c>
      <c r="J86" s="2">
        <f>IFERROR(__xludf.DUMMYFUNCTION("""COMPUTED_VALUE"""),45884.66666666667)</f>
        <v>45884.66667</v>
      </c>
      <c r="K86" s="1">
        <f>IFERROR(__xludf.DUMMYFUNCTION("""COMPUTED_VALUE"""),4761.6)</f>
        <v>4761.6</v>
      </c>
      <c r="M86" s="2">
        <f>IFERROR(__xludf.DUMMYFUNCTION("""COMPUTED_VALUE"""),45884.66666666667)</f>
        <v>45884.66667</v>
      </c>
      <c r="N86" s="1">
        <f>IFERROR(__xludf.DUMMYFUNCTION("""COMPUTED_VALUE"""),2.4396926E8)</f>
        <v>243969260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IFERROR(__xludf.DUMMYFUNCTION("""COMPUTED_VALUE"""),4762.64)</f>
        <v>4762.64</v>
      </c>
      <c r="D87" s="2">
        <f>IFERROR(__xludf.DUMMYFUNCTION("""COMPUTED_VALUE"""),45891.66666666667)</f>
        <v>45891.66667</v>
      </c>
      <c r="E87" s="1">
        <f>IFERROR(__xludf.DUMMYFUNCTION("""COMPUTED_VALUE"""),4802.42)</f>
        <v>4802.42</v>
      </c>
      <c r="G87" s="2">
        <f>IFERROR(__xludf.DUMMYFUNCTION("""COMPUTED_VALUE"""),45891.66666666667)</f>
        <v>45891.66667</v>
      </c>
      <c r="H87" s="1">
        <f>IFERROR(__xludf.DUMMYFUNCTION("""COMPUTED_VALUE"""),4663.86)</f>
        <v>4663.86</v>
      </c>
      <c r="J87" s="2">
        <f>IFERROR(__xludf.DUMMYFUNCTION("""COMPUTED_VALUE"""),45891.66666666667)</f>
        <v>45891.66667</v>
      </c>
      <c r="K87" s="1">
        <f>IFERROR(__xludf.DUMMYFUNCTION("""COMPUTED_VALUE"""),4723.4)</f>
        <v>4723.4</v>
      </c>
      <c r="M87" s="2">
        <f>IFERROR(__xludf.DUMMYFUNCTION("""COMPUTED_VALUE"""),45891.66666666667)</f>
        <v>45891.66667</v>
      </c>
      <c r="N87" s="1">
        <f>IFERROR(__xludf.DUMMYFUNCTION("""COMPUTED_VALUE"""),2.25614543E8)</f>
        <v>225614543</v>
      </c>
    </row>
    <row r="88">
      <c r="A88" s="2">
        <f>IFERROR(__xludf.DUMMYFUNCTION("""COMPUTED_VALUE"""),45898.66666666667)</f>
        <v>45898.66667</v>
      </c>
      <c r="B88" s="1">
        <f>IFERROR(__xludf.DUMMYFUNCTION("""COMPUTED_VALUE"""),4709.99)</f>
        <v>4709.99</v>
      </c>
      <c r="D88" s="2">
        <f>IFERROR(__xludf.DUMMYFUNCTION("""COMPUTED_VALUE"""),45898.66666666667)</f>
        <v>45898.66667</v>
      </c>
      <c r="E88" s="1">
        <f>IFERROR(__xludf.DUMMYFUNCTION("""COMPUTED_VALUE"""),4824.71)</f>
        <v>4824.71</v>
      </c>
      <c r="G88" s="2">
        <f>IFERROR(__xludf.DUMMYFUNCTION("""COMPUTED_VALUE"""),45898.66666666667)</f>
        <v>45898.66667</v>
      </c>
      <c r="H88" s="1">
        <f>IFERROR(__xludf.DUMMYFUNCTION("""COMPUTED_VALUE"""),4702.46)</f>
        <v>4702.46</v>
      </c>
      <c r="J88" s="2">
        <f>IFERROR(__xludf.DUMMYFUNCTION("""COMPUTED_VALUE"""),45898.66666666667)</f>
        <v>45898.66667</v>
      </c>
      <c r="K88" s="1">
        <f>IFERROR(__xludf.DUMMYFUNCTION("""COMPUTED_VALUE"""),4743.21)</f>
        <v>4743.21</v>
      </c>
      <c r="M88" s="2">
        <f>IFERROR(__xludf.DUMMYFUNCTION("""COMPUTED_VALUE"""),45898.66666666667)</f>
        <v>45898.66667</v>
      </c>
      <c r="N88" s="1">
        <f>IFERROR(__xludf.DUMMYFUNCTION("""COMPUTED_VALUE"""),2.92668243E8)</f>
        <v>292668243</v>
      </c>
    </row>
    <row r="89">
      <c r="A89" s="2">
        <f>IFERROR(__xludf.DUMMYFUNCTION("""COMPUTED_VALUE"""),45905.66666666667)</f>
        <v>45905.66667</v>
      </c>
      <c r="B89" s="1">
        <f>IFERROR(__xludf.DUMMYFUNCTION("""COMPUTED_VALUE"""),4704.62)</f>
        <v>4704.62</v>
      </c>
      <c r="D89" s="2">
        <f>IFERROR(__xludf.DUMMYFUNCTION("""COMPUTED_VALUE"""),45905.66666666667)</f>
        <v>45905.66667</v>
      </c>
      <c r="E89" s="1">
        <f>IFERROR(__xludf.DUMMYFUNCTION("""COMPUTED_VALUE"""),4908.07)</f>
        <v>4908.07</v>
      </c>
      <c r="G89" s="2">
        <f>IFERROR(__xludf.DUMMYFUNCTION("""COMPUTED_VALUE"""),45905.66666666667)</f>
        <v>45905.66667</v>
      </c>
      <c r="H89" s="1">
        <f>IFERROR(__xludf.DUMMYFUNCTION("""COMPUTED_VALUE"""),4672.5)</f>
        <v>4672.5</v>
      </c>
      <c r="J89" s="2">
        <f>IFERROR(__xludf.DUMMYFUNCTION("""COMPUTED_VALUE"""),45905.66666666667)</f>
        <v>45905.66667</v>
      </c>
      <c r="K89" s="1">
        <f>IFERROR(__xludf.DUMMYFUNCTION("""COMPUTED_VALUE"""),4843.54)</f>
        <v>4843.54</v>
      </c>
      <c r="M89" s="2">
        <f>IFERROR(__xludf.DUMMYFUNCTION("""COMPUTED_VALUE"""),45905.66666666667)</f>
        <v>45905.66667</v>
      </c>
      <c r="N89" s="1">
        <f>IFERROR(__xludf.DUMMYFUNCTION("""COMPUTED_VALUE"""),2.15347417E8)</f>
        <v>215347417</v>
      </c>
    </row>
    <row r="90">
      <c r="A90" s="2">
        <f>IFERROR(__xludf.DUMMYFUNCTION("""COMPUTED_VALUE"""),45912.66666666667)</f>
        <v>45912.66667</v>
      </c>
      <c r="B90" s="1">
        <f>IFERROR(__xludf.DUMMYFUNCTION("""COMPUTED_VALUE"""),4853.48)</f>
        <v>4853.48</v>
      </c>
      <c r="D90" s="2">
        <f>IFERROR(__xludf.DUMMYFUNCTION("""COMPUTED_VALUE"""),45912.66666666667)</f>
        <v>45912.66667</v>
      </c>
      <c r="E90" s="1">
        <f>IFERROR(__xludf.DUMMYFUNCTION("""COMPUTED_VALUE"""),4908.82)</f>
        <v>4908.82</v>
      </c>
      <c r="G90" s="2">
        <f>IFERROR(__xludf.DUMMYFUNCTION("""COMPUTED_VALUE"""),45912.66666666667)</f>
        <v>45912.66667</v>
      </c>
      <c r="H90" s="1">
        <f>IFERROR(__xludf.DUMMYFUNCTION("""COMPUTED_VALUE"""),4710.17)</f>
        <v>4710.17</v>
      </c>
      <c r="J90" s="2">
        <f>IFERROR(__xludf.DUMMYFUNCTION("""COMPUTED_VALUE"""),45912.66666666667)</f>
        <v>45912.66667</v>
      </c>
      <c r="K90" s="1">
        <f>IFERROR(__xludf.DUMMYFUNCTION("""COMPUTED_VALUE"""),4721.62)</f>
        <v>4721.62</v>
      </c>
      <c r="M90" s="2">
        <f>IFERROR(__xludf.DUMMYFUNCTION("""COMPUTED_VALUE"""),45912.66666666667)</f>
        <v>45912.66667</v>
      </c>
      <c r="N90" s="1">
        <f>IFERROR(__xludf.DUMMYFUNCTION("""COMPUTED_VALUE"""),3.69110602E8)</f>
        <v>369110602</v>
      </c>
    </row>
    <row r="91">
      <c r="A91" s="2">
        <f>IFERROR(__xludf.DUMMYFUNCTION("""COMPUTED_VALUE"""),45919.66666666667)</f>
        <v>45919.66667</v>
      </c>
      <c r="B91" s="1">
        <f>IFERROR(__xludf.DUMMYFUNCTION("""COMPUTED_VALUE"""),4725.99)</f>
        <v>4725.99</v>
      </c>
      <c r="D91" s="2">
        <f>IFERROR(__xludf.DUMMYFUNCTION("""COMPUTED_VALUE"""),45919.66666666667)</f>
        <v>45919.66667</v>
      </c>
      <c r="E91" s="1">
        <f>IFERROR(__xludf.DUMMYFUNCTION("""COMPUTED_VALUE"""),4832.98)</f>
        <v>4832.98</v>
      </c>
      <c r="G91" s="2">
        <f>IFERROR(__xludf.DUMMYFUNCTION("""COMPUTED_VALUE"""),45919.66666666667)</f>
        <v>45919.66667</v>
      </c>
      <c r="H91" s="1">
        <f>IFERROR(__xludf.DUMMYFUNCTION("""COMPUTED_VALUE"""),4693.37)</f>
        <v>4693.37</v>
      </c>
      <c r="J91" s="2">
        <f>IFERROR(__xludf.DUMMYFUNCTION("""COMPUTED_VALUE"""),45919.66666666667)</f>
        <v>45919.66667</v>
      </c>
      <c r="K91" s="1">
        <f>IFERROR(__xludf.DUMMYFUNCTION("""COMPUTED_VALUE"""),4793.23)</f>
        <v>4793.23</v>
      </c>
      <c r="M91" s="2">
        <f>IFERROR(__xludf.DUMMYFUNCTION("""COMPUTED_VALUE"""),45919.66666666667)</f>
        <v>45919.66667</v>
      </c>
      <c r="N91" s="1">
        <f>IFERROR(__xludf.DUMMYFUNCTION("""COMPUTED_VALUE"""),3.2898262E8)</f>
        <v>328982620</v>
      </c>
    </row>
  </sheetData>
  <drawing r:id="rId1"/>
</worksheet>
</file>