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IFERROR(__xludf.DUMMYFUNCTION("""COMPUTED_VALUE"""),2139.57)</f>
        <v>2139.57</v>
      </c>
      <c r="D2" s="2">
        <f>IFERROR(__xludf.DUMMYFUNCTION("""COMPUTED_VALUE"""),45296.66666666667)</f>
        <v>45296.66667</v>
      </c>
      <c r="E2" s="1">
        <f>IFERROR(__xludf.DUMMYFUNCTION("""COMPUTED_VALUE"""),2144.66)</f>
        <v>2144.66</v>
      </c>
      <c r="G2" s="2">
        <f>IFERROR(__xludf.DUMMYFUNCTION("""COMPUTED_VALUE"""),45296.66666666667)</f>
        <v>45296.66667</v>
      </c>
      <c r="H2" s="1">
        <f>IFERROR(__xludf.DUMMYFUNCTION("""COMPUTED_VALUE"""),2076.12)</f>
        <v>2076.12</v>
      </c>
      <c r="J2" s="2">
        <f>IFERROR(__xludf.DUMMYFUNCTION("""COMPUTED_VALUE"""),45296.66666666667)</f>
        <v>45296.66667</v>
      </c>
      <c r="K2" s="1">
        <f>IFERROR(__xludf.DUMMYFUNCTION("""COMPUTED_VALUE"""),2089.44)</f>
        <v>2089.44</v>
      </c>
      <c r="M2" s="2">
        <f>IFERROR(__xludf.DUMMYFUNCTION("""COMPUTED_VALUE"""),45296.66666666667)</f>
        <v>45296.66667</v>
      </c>
      <c r="N2" s="1">
        <f>IFERROR(__xludf.DUMMYFUNCTION("""COMPUTED_VALUE"""),8.76002257E8)</f>
        <v>876002257</v>
      </c>
    </row>
    <row r="3">
      <c r="A3" s="2">
        <f>IFERROR(__xludf.DUMMYFUNCTION("""COMPUTED_VALUE"""),45303.66666666667)</f>
        <v>45303.66667</v>
      </c>
      <c r="B3" s="1">
        <f>IFERROR(__xludf.DUMMYFUNCTION("""COMPUTED_VALUE"""),2098.87)</f>
        <v>2098.87</v>
      </c>
      <c r="D3" s="2">
        <f>IFERROR(__xludf.DUMMYFUNCTION("""COMPUTED_VALUE"""),45303.66666666667)</f>
        <v>45303.66667</v>
      </c>
      <c r="E3" s="1">
        <f>IFERROR(__xludf.DUMMYFUNCTION("""COMPUTED_VALUE"""),2187.51)</f>
        <v>2187.51</v>
      </c>
      <c r="G3" s="2">
        <f>IFERROR(__xludf.DUMMYFUNCTION("""COMPUTED_VALUE"""),45303.66666666667)</f>
        <v>45303.66667</v>
      </c>
      <c r="H3" s="1">
        <f>IFERROR(__xludf.DUMMYFUNCTION("""COMPUTED_VALUE"""),2094.94)</f>
        <v>2094.94</v>
      </c>
      <c r="J3" s="2">
        <f>IFERROR(__xludf.DUMMYFUNCTION("""COMPUTED_VALUE"""),45303.66666666667)</f>
        <v>45303.66667</v>
      </c>
      <c r="K3" s="1">
        <f>IFERROR(__xludf.DUMMYFUNCTION("""COMPUTED_VALUE"""),2170.68)</f>
        <v>2170.68</v>
      </c>
      <c r="M3" s="2">
        <f>IFERROR(__xludf.DUMMYFUNCTION("""COMPUTED_VALUE"""),45303.66666666667)</f>
        <v>45303.66667</v>
      </c>
      <c r="N3" s="1">
        <f>IFERROR(__xludf.DUMMYFUNCTION("""COMPUTED_VALUE"""),9.15088677E8)</f>
        <v>915088677</v>
      </c>
    </row>
    <row r="4">
      <c r="A4" s="2">
        <f>IFERROR(__xludf.DUMMYFUNCTION("""COMPUTED_VALUE"""),45310.66666666667)</f>
        <v>45310.66667</v>
      </c>
      <c r="B4" s="1">
        <f>IFERROR(__xludf.DUMMYFUNCTION("""COMPUTED_VALUE"""),2164.48)</f>
        <v>2164.48</v>
      </c>
      <c r="D4" s="2">
        <f>IFERROR(__xludf.DUMMYFUNCTION("""COMPUTED_VALUE"""),45310.66666666667)</f>
        <v>45310.66667</v>
      </c>
      <c r="E4" s="1">
        <f>IFERROR(__xludf.DUMMYFUNCTION("""COMPUTED_VALUE"""),2188.65)</f>
        <v>2188.65</v>
      </c>
      <c r="G4" s="2">
        <f>IFERROR(__xludf.DUMMYFUNCTION("""COMPUTED_VALUE"""),45310.66666666667)</f>
        <v>45310.66667</v>
      </c>
      <c r="H4" s="1">
        <f>IFERROR(__xludf.DUMMYFUNCTION("""COMPUTED_VALUE"""),2137.16)</f>
        <v>2137.16</v>
      </c>
      <c r="J4" s="2">
        <f>IFERROR(__xludf.DUMMYFUNCTION("""COMPUTED_VALUE"""),45310.66666666667)</f>
        <v>45310.66667</v>
      </c>
      <c r="K4" s="1">
        <f>IFERROR(__xludf.DUMMYFUNCTION("""COMPUTED_VALUE"""),2184.35)</f>
        <v>2184.35</v>
      </c>
      <c r="M4" s="2">
        <f>IFERROR(__xludf.DUMMYFUNCTION("""COMPUTED_VALUE"""),45310.66666666667)</f>
        <v>45310.66667</v>
      </c>
      <c r="N4" s="1">
        <f>IFERROR(__xludf.DUMMYFUNCTION("""COMPUTED_VALUE"""),7.44584712E8)</f>
        <v>744584712</v>
      </c>
    </row>
    <row r="5">
      <c r="A5" s="2">
        <f>IFERROR(__xludf.DUMMYFUNCTION("""COMPUTED_VALUE"""),45317.66666666667)</f>
        <v>45317.66667</v>
      </c>
      <c r="B5" s="1">
        <f>IFERROR(__xludf.DUMMYFUNCTION("""COMPUTED_VALUE"""),2193.62)</f>
        <v>2193.62</v>
      </c>
      <c r="D5" s="2">
        <f>IFERROR(__xludf.DUMMYFUNCTION("""COMPUTED_VALUE"""),45317.66666666667)</f>
        <v>45317.66667</v>
      </c>
      <c r="E5" s="1">
        <f>IFERROR(__xludf.DUMMYFUNCTION("""COMPUTED_VALUE"""),2237.44)</f>
        <v>2237.44</v>
      </c>
      <c r="G5" s="2">
        <f>IFERROR(__xludf.DUMMYFUNCTION("""COMPUTED_VALUE"""),45317.66666666667)</f>
        <v>45317.66667</v>
      </c>
      <c r="H5" s="1">
        <f>IFERROR(__xludf.DUMMYFUNCTION("""COMPUTED_VALUE"""),2167.15)</f>
        <v>2167.15</v>
      </c>
      <c r="J5" s="2">
        <f>IFERROR(__xludf.DUMMYFUNCTION("""COMPUTED_VALUE"""),45317.66666666667)</f>
        <v>45317.66667</v>
      </c>
      <c r="K5" s="1">
        <f>IFERROR(__xludf.DUMMYFUNCTION("""COMPUTED_VALUE"""),2226.52)</f>
        <v>2226.52</v>
      </c>
      <c r="M5" s="2">
        <f>IFERROR(__xludf.DUMMYFUNCTION("""COMPUTED_VALUE"""),45317.66666666667)</f>
        <v>45317.66667</v>
      </c>
      <c r="N5" s="1">
        <f>IFERROR(__xludf.DUMMYFUNCTION("""COMPUTED_VALUE"""),9.14171738E8)</f>
        <v>914171738</v>
      </c>
    </row>
    <row r="6">
      <c r="A6" s="2">
        <f>IFERROR(__xludf.DUMMYFUNCTION("""COMPUTED_VALUE"""),45324.66666666667)</f>
        <v>45324.66667</v>
      </c>
      <c r="B6" s="1">
        <f>IFERROR(__xludf.DUMMYFUNCTION("""COMPUTED_VALUE"""),2228.92)</f>
        <v>2228.92</v>
      </c>
      <c r="D6" s="2">
        <f>IFERROR(__xludf.DUMMYFUNCTION("""COMPUTED_VALUE"""),45324.66666666667)</f>
        <v>45324.66667</v>
      </c>
      <c r="E6" s="1">
        <f>IFERROR(__xludf.DUMMYFUNCTION("""COMPUTED_VALUE"""),2328.2)</f>
        <v>2328.2</v>
      </c>
      <c r="G6" s="2">
        <f>IFERROR(__xludf.DUMMYFUNCTION("""COMPUTED_VALUE"""),45324.66666666667)</f>
        <v>45324.66667</v>
      </c>
      <c r="H6" s="1">
        <f>IFERROR(__xludf.DUMMYFUNCTION("""COMPUTED_VALUE"""),2198.43)</f>
        <v>2198.43</v>
      </c>
      <c r="J6" s="2">
        <f>IFERROR(__xludf.DUMMYFUNCTION("""COMPUTED_VALUE"""),45324.66666666667)</f>
        <v>45324.66667</v>
      </c>
      <c r="K6" s="1">
        <f>IFERROR(__xludf.DUMMYFUNCTION("""COMPUTED_VALUE"""),2319.31)</f>
        <v>2319.31</v>
      </c>
      <c r="M6" s="2">
        <f>IFERROR(__xludf.DUMMYFUNCTION("""COMPUTED_VALUE"""),45324.66666666667)</f>
        <v>45324.66667</v>
      </c>
      <c r="N6" s="1">
        <f>IFERROR(__xludf.DUMMYFUNCTION("""COMPUTED_VALUE"""),1.107364785E9)</f>
        <v>1107364785</v>
      </c>
    </row>
    <row r="7">
      <c r="A7" s="2">
        <f>IFERROR(__xludf.DUMMYFUNCTION("""COMPUTED_VALUE"""),45331.66666666667)</f>
        <v>45331.66667</v>
      </c>
      <c r="B7" s="1">
        <f>IFERROR(__xludf.DUMMYFUNCTION("""COMPUTED_VALUE"""),2302.58)</f>
        <v>2302.58</v>
      </c>
      <c r="D7" s="2">
        <f>IFERROR(__xludf.DUMMYFUNCTION("""COMPUTED_VALUE"""),45331.66666666667)</f>
        <v>45331.66667</v>
      </c>
      <c r="E7" s="1">
        <f>IFERROR(__xludf.DUMMYFUNCTION("""COMPUTED_VALUE"""),2349.42)</f>
        <v>2349.42</v>
      </c>
      <c r="G7" s="2">
        <f>IFERROR(__xludf.DUMMYFUNCTION("""COMPUTED_VALUE"""),45331.66666666667)</f>
        <v>45331.66667</v>
      </c>
      <c r="H7" s="1">
        <f>IFERROR(__xludf.DUMMYFUNCTION("""COMPUTED_VALUE"""),2281.78)</f>
        <v>2281.78</v>
      </c>
      <c r="J7" s="2">
        <f>IFERROR(__xludf.DUMMYFUNCTION("""COMPUTED_VALUE"""),45331.66666666667)</f>
        <v>45331.66667</v>
      </c>
      <c r="K7" s="1">
        <f>IFERROR(__xludf.DUMMYFUNCTION("""COMPUTED_VALUE"""),2344.56)</f>
        <v>2344.56</v>
      </c>
      <c r="M7" s="2">
        <f>IFERROR(__xludf.DUMMYFUNCTION("""COMPUTED_VALUE"""),45331.66666666667)</f>
        <v>45331.66667</v>
      </c>
      <c r="N7" s="1">
        <f>IFERROR(__xludf.DUMMYFUNCTION("""COMPUTED_VALUE"""),8.93167761E8)</f>
        <v>893167761</v>
      </c>
    </row>
    <row r="8">
      <c r="A8" s="2">
        <f>IFERROR(__xludf.DUMMYFUNCTION("""COMPUTED_VALUE"""),45338.66666666667)</f>
        <v>45338.66667</v>
      </c>
      <c r="B8" s="1">
        <f>IFERROR(__xludf.DUMMYFUNCTION("""COMPUTED_VALUE"""),2347.34)</f>
        <v>2347.34</v>
      </c>
      <c r="D8" s="2">
        <f>IFERROR(__xludf.DUMMYFUNCTION("""COMPUTED_VALUE"""),45338.66666666667)</f>
        <v>45338.66667</v>
      </c>
      <c r="E8" s="1">
        <f>IFERROR(__xludf.DUMMYFUNCTION("""COMPUTED_VALUE"""),2353.23)</f>
        <v>2353.23</v>
      </c>
      <c r="G8" s="2">
        <f>IFERROR(__xludf.DUMMYFUNCTION("""COMPUTED_VALUE"""),45338.66666666667)</f>
        <v>45338.66667</v>
      </c>
      <c r="H8" s="1">
        <f>IFERROR(__xludf.DUMMYFUNCTION("""COMPUTED_VALUE"""),2289.37)</f>
        <v>2289.37</v>
      </c>
      <c r="J8" s="2">
        <f>IFERROR(__xludf.DUMMYFUNCTION("""COMPUTED_VALUE"""),45338.66666666667)</f>
        <v>45338.66667</v>
      </c>
      <c r="K8" s="1">
        <f>IFERROR(__xludf.DUMMYFUNCTION("""COMPUTED_VALUE"""),2329.88)</f>
        <v>2329.88</v>
      </c>
      <c r="M8" s="2">
        <f>IFERROR(__xludf.DUMMYFUNCTION("""COMPUTED_VALUE"""),45338.66666666667)</f>
        <v>45338.66667</v>
      </c>
      <c r="N8" s="1">
        <f>IFERROR(__xludf.DUMMYFUNCTION("""COMPUTED_VALUE"""),9.24527557E8)</f>
        <v>924527557</v>
      </c>
    </row>
    <row r="9">
      <c r="A9" s="2">
        <f>IFERROR(__xludf.DUMMYFUNCTION("""COMPUTED_VALUE"""),45345.66666666667)</f>
        <v>45345.66667</v>
      </c>
      <c r="B9" s="1">
        <f>IFERROR(__xludf.DUMMYFUNCTION("""COMPUTED_VALUE"""),2320.92)</f>
        <v>2320.92</v>
      </c>
      <c r="D9" s="2">
        <f>IFERROR(__xludf.DUMMYFUNCTION("""COMPUTED_VALUE"""),45345.66666666667)</f>
        <v>45345.66667</v>
      </c>
      <c r="E9" s="1">
        <f>IFERROR(__xludf.DUMMYFUNCTION("""COMPUTED_VALUE"""),2393.62)</f>
        <v>2393.62</v>
      </c>
      <c r="G9" s="2">
        <f>IFERROR(__xludf.DUMMYFUNCTION("""COMPUTED_VALUE"""),45345.66666666667)</f>
        <v>45345.66667</v>
      </c>
      <c r="H9" s="1">
        <f>IFERROR(__xludf.DUMMYFUNCTION("""COMPUTED_VALUE"""),2306.97)</f>
        <v>2306.97</v>
      </c>
      <c r="J9" s="2">
        <f>IFERROR(__xludf.DUMMYFUNCTION("""COMPUTED_VALUE"""),45345.66666666667)</f>
        <v>45345.66667</v>
      </c>
      <c r="K9" s="1">
        <f>IFERROR(__xludf.DUMMYFUNCTION("""COMPUTED_VALUE"""),2387.82)</f>
        <v>2387.82</v>
      </c>
      <c r="M9" s="2">
        <f>IFERROR(__xludf.DUMMYFUNCTION("""COMPUTED_VALUE"""),45345.66666666667)</f>
        <v>45345.66667</v>
      </c>
      <c r="N9" s="1">
        <f>IFERROR(__xludf.DUMMYFUNCTION("""COMPUTED_VALUE"""),8.93936487E8)</f>
        <v>893936487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IFERROR(__xludf.DUMMYFUNCTION("""COMPUTED_VALUE"""),2395.38)</f>
        <v>2395.38</v>
      </c>
      <c r="D10" s="2">
        <f>IFERROR(__xludf.DUMMYFUNCTION("""COMPUTED_VALUE"""),45352.66666666667)</f>
        <v>45352.66667</v>
      </c>
      <c r="E10" s="1">
        <f>IFERROR(__xludf.DUMMYFUNCTION("""COMPUTED_VALUE"""),2450.66)</f>
        <v>2450.66</v>
      </c>
      <c r="G10" s="2">
        <f>IFERROR(__xludf.DUMMYFUNCTION("""COMPUTED_VALUE"""),45352.66666666667)</f>
        <v>45352.66667</v>
      </c>
      <c r="H10" s="1">
        <f>IFERROR(__xludf.DUMMYFUNCTION("""COMPUTED_VALUE"""),2387.84)</f>
        <v>2387.84</v>
      </c>
      <c r="J10" s="2">
        <f>IFERROR(__xludf.DUMMYFUNCTION("""COMPUTED_VALUE"""),45352.66666666667)</f>
        <v>45352.66667</v>
      </c>
      <c r="K10" s="1">
        <f>IFERROR(__xludf.DUMMYFUNCTION("""COMPUTED_VALUE"""),2447.5)</f>
        <v>2447.5</v>
      </c>
      <c r="M10" s="2">
        <f>IFERROR(__xludf.DUMMYFUNCTION("""COMPUTED_VALUE"""),45352.66666666667)</f>
        <v>45352.66667</v>
      </c>
      <c r="N10" s="1">
        <f>IFERROR(__xludf.DUMMYFUNCTION("""COMPUTED_VALUE"""),1.136677561E9)</f>
        <v>1136677561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IFERROR(__xludf.DUMMYFUNCTION("""COMPUTED_VALUE"""),2444.17)</f>
        <v>2444.17</v>
      </c>
      <c r="D11" s="2">
        <f>IFERROR(__xludf.DUMMYFUNCTION("""COMPUTED_VALUE"""),45359.66666666667)</f>
        <v>45359.66667</v>
      </c>
      <c r="E11" s="1">
        <f>IFERROR(__xludf.DUMMYFUNCTION("""COMPUTED_VALUE"""),2464.99)</f>
        <v>2464.99</v>
      </c>
      <c r="G11" s="2">
        <f>IFERROR(__xludf.DUMMYFUNCTION("""COMPUTED_VALUE"""),45359.66666666667)</f>
        <v>45359.66667</v>
      </c>
      <c r="H11" s="1">
        <f>IFERROR(__xludf.DUMMYFUNCTION("""COMPUTED_VALUE"""),2414.95)</f>
        <v>2414.95</v>
      </c>
      <c r="J11" s="2">
        <f>IFERROR(__xludf.DUMMYFUNCTION("""COMPUTED_VALUE"""),45359.66666666667)</f>
        <v>45359.66667</v>
      </c>
      <c r="K11" s="1">
        <f>IFERROR(__xludf.DUMMYFUNCTION("""COMPUTED_VALUE"""),2425.59)</f>
        <v>2425.59</v>
      </c>
      <c r="M11" s="2">
        <f>IFERROR(__xludf.DUMMYFUNCTION("""COMPUTED_VALUE"""),45359.66666666667)</f>
        <v>45359.66667</v>
      </c>
      <c r="N11" s="1">
        <f>IFERROR(__xludf.DUMMYFUNCTION("""COMPUTED_VALUE"""),1.109492806E9)</f>
        <v>1109492806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IFERROR(__xludf.DUMMYFUNCTION("""COMPUTED_VALUE"""),2417.25)</f>
        <v>2417.25</v>
      </c>
      <c r="D12" s="2">
        <f>IFERROR(__xludf.DUMMYFUNCTION("""COMPUTED_VALUE"""),45366.66666666667)</f>
        <v>45366.66667</v>
      </c>
      <c r="E12" s="1">
        <f>IFERROR(__xludf.DUMMYFUNCTION("""COMPUTED_VALUE"""),2460.75)</f>
        <v>2460.75</v>
      </c>
      <c r="G12" s="2">
        <f>IFERROR(__xludf.DUMMYFUNCTION("""COMPUTED_VALUE"""),45366.66666666667)</f>
        <v>45366.66667</v>
      </c>
      <c r="H12" s="1">
        <f>IFERROR(__xludf.DUMMYFUNCTION("""COMPUTED_VALUE"""),2392.16)</f>
        <v>2392.16</v>
      </c>
      <c r="J12" s="2">
        <f>IFERROR(__xludf.DUMMYFUNCTION("""COMPUTED_VALUE"""),45366.66666666667)</f>
        <v>45366.66667</v>
      </c>
      <c r="K12" s="1">
        <f>IFERROR(__xludf.DUMMYFUNCTION("""COMPUTED_VALUE"""),2424.15)</f>
        <v>2424.15</v>
      </c>
      <c r="M12" s="2">
        <f>IFERROR(__xludf.DUMMYFUNCTION("""COMPUTED_VALUE"""),45366.66666666667)</f>
        <v>45366.66667</v>
      </c>
      <c r="N12" s="1">
        <f>IFERROR(__xludf.DUMMYFUNCTION("""COMPUTED_VALUE"""),1.2449424E9)</f>
        <v>1244942400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IFERROR(__xludf.DUMMYFUNCTION("""COMPUTED_VALUE"""),2437.8)</f>
        <v>2437.8</v>
      </c>
      <c r="D13" s="2">
        <f>IFERROR(__xludf.DUMMYFUNCTION("""COMPUTED_VALUE"""),45373.66666666667)</f>
        <v>45373.66667</v>
      </c>
      <c r="E13" s="1">
        <f>IFERROR(__xludf.DUMMYFUNCTION("""COMPUTED_VALUE"""),2506.51)</f>
        <v>2506.51</v>
      </c>
      <c r="G13" s="2">
        <f>IFERROR(__xludf.DUMMYFUNCTION("""COMPUTED_VALUE"""),45373.66666666667)</f>
        <v>45373.66667</v>
      </c>
      <c r="H13" s="1">
        <f>IFERROR(__xludf.DUMMYFUNCTION("""COMPUTED_VALUE"""),2425.99)</f>
        <v>2425.99</v>
      </c>
      <c r="J13" s="2">
        <f>IFERROR(__xludf.DUMMYFUNCTION("""COMPUTED_VALUE"""),45373.66666666667)</f>
        <v>45373.66667</v>
      </c>
      <c r="K13" s="1">
        <f>IFERROR(__xludf.DUMMYFUNCTION("""COMPUTED_VALUE"""),2485.14)</f>
        <v>2485.14</v>
      </c>
      <c r="M13" s="2">
        <f>IFERROR(__xludf.DUMMYFUNCTION("""COMPUTED_VALUE"""),45373.66666666667)</f>
        <v>45373.66667</v>
      </c>
      <c r="N13" s="1">
        <f>IFERROR(__xludf.DUMMYFUNCTION("""COMPUTED_VALUE"""),9.48141922E8)</f>
        <v>948141922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IFERROR(__xludf.DUMMYFUNCTION("""COMPUTED_VALUE"""),2478.91)</f>
        <v>2478.91</v>
      </c>
      <c r="D14" s="2">
        <f>IFERROR(__xludf.DUMMYFUNCTION("""COMPUTED_VALUE"""),45379.66666666667)</f>
        <v>45379.66667</v>
      </c>
      <c r="E14" s="1">
        <f>IFERROR(__xludf.DUMMYFUNCTION("""COMPUTED_VALUE"""),2495.72)</f>
        <v>2495.72</v>
      </c>
      <c r="G14" s="2">
        <f>IFERROR(__xludf.DUMMYFUNCTION("""COMPUTED_VALUE"""),45379.66666666667)</f>
        <v>45379.66667</v>
      </c>
      <c r="H14" s="1">
        <f>IFERROR(__xludf.DUMMYFUNCTION("""COMPUTED_VALUE"""),2468.44)</f>
        <v>2468.44</v>
      </c>
      <c r="J14" s="2">
        <f>IFERROR(__xludf.DUMMYFUNCTION("""COMPUTED_VALUE"""),45379.66666666667)</f>
        <v>45379.66667</v>
      </c>
      <c r="K14" s="1">
        <f>IFERROR(__xludf.DUMMYFUNCTION("""COMPUTED_VALUE"""),2487.83)</f>
        <v>2487.83</v>
      </c>
      <c r="M14" s="2">
        <f>IFERROR(__xludf.DUMMYFUNCTION("""COMPUTED_VALUE"""),45379.66666666667)</f>
        <v>45379.66667</v>
      </c>
      <c r="N14" s="1">
        <f>IFERROR(__xludf.DUMMYFUNCTION("""COMPUTED_VALUE"""),8.10356351E8)</f>
        <v>810356351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IFERROR(__xludf.DUMMYFUNCTION("""COMPUTED_VALUE"""),2487.33)</f>
        <v>2487.33</v>
      </c>
      <c r="D15" s="2">
        <f>IFERROR(__xludf.DUMMYFUNCTION("""COMPUTED_VALUE"""),45387.66666666667)</f>
        <v>45387.66667</v>
      </c>
      <c r="E15" s="1">
        <f>IFERROR(__xludf.DUMMYFUNCTION("""COMPUTED_VALUE"""),2499.45)</f>
        <v>2499.45</v>
      </c>
      <c r="G15" s="2">
        <f>IFERROR(__xludf.DUMMYFUNCTION("""COMPUTED_VALUE"""),45387.66666666667)</f>
        <v>45387.66667</v>
      </c>
      <c r="H15" s="1">
        <f>IFERROR(__xludf.DUMMYFUNCTION("""COMPUTED_VALUE"""),2429.7)</f>
        <v>2429.7</v>
      </c>
      <c r="J15" s="2">
        <f>IFERROR(__xludf.DUMMYFUNCTION("""COMPUTED_VALUE"""),45387.66666666667)</f>
        <v>45387.66667</v>
      </c>
      <c r="K15" s="1">
        <f>IFERROR(__xludf.DUMMYFUNCTION("""COMPUTED_VALUE"""),2470.46)</f>
        <v>2470.46</v>
      </c>
      <c r="M15" s="2">
        <f>IFERROR(__xludf.DUMMYFUNCTION("""COMPUTED_VALUE"""),45387.66666666667)</f>
        <v>45387.66667</v>
      </c>
      <c r="N15" s="1">
        <f>IFERROR(__xludf.DUMMYFUNCTION("""COMPUTED_VALUE"""),9.81667328E8)</f>
        <v>981667328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IFERROR(__xludf.DUMMYFUNCTION("""COMPUTED_VALUE"""),2480.77)</f>
        <v>2480.77</v>
      </c>
      <c r="D16" s="2">
        <f>IFERROR(__xludf.DUMMYFUNCTION("""COMPUTED_VALUE"""),45394.66666666667)</f>
        <v>45394.66667</v>
      </c>
      <c r="E16" s="1">
        <f>IFERROR(__xludf.DUMMYFUNCTION("""COMPUTED_VALUE"""),2486.3)</f>
        <v>2486.3</v>
      </c>
      <c r="G16" s="2">
        <f>IFERROR(__xludf.DUMMYFUNCTION("""COMPUTED_VALUE"""),45394.66666666667)</f>
        <v>45394.66667</v>
      </c>
      <c r="H16" s="1">
        <f>IFERROR(__xludf.DUMMYFUNCTION("""COMPUTED_VALUE"""),2435.6)</f>
        <v>2435.6</v>
      </c>
      <c r="J16" s="2">
        <f>IFERROR(__xludf.DUMMYFUNCTION("""COMPUTED_VALUE"""),45394.66666666667)</f>
        <v>45394.66667</v>
      </c>
      <c r="K16" s="1">
        <f>IFERROR(__xludf.DUMMYFUNCTION("""COMPUTED_VALUE"""),2445.8)</f>
        <v>2445.8</v>
      </c>
      <c r="M16" s="2">
        <f>IFERROR(__xludf.DUMMYFUNCTION("""COMPUTED_VALUE"""),45394.66666666667)</f>
        <v>45394.66667</v>
      </c>
      <c r="N16" s="1">
        <f>IFERROR(__xludf.DUMMYFUNCTION("""COMPUTED_VALUE"""),9.23664325E8)</f>
        <v>923664325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IFERROR(__xludf.DUMMYFUNCTION("""COMPUTED_VALUE"""),2465.6)</f>
        <v>2465.6</v>
      </c>
      <c r="D17" s="2">
        <f>IFERROR(__xludf.DUMMYFUNCTION("""COMPUTED_VALUE"""),45401.66666666667)</f>
        <v>45401.66667</v>
      </c>
      <c r="E17" s="1">
        <f>IFERROR(__xludf.DUMMYFUNCTION("""COMPUTED_VALUE"""),2469.85)</f>
        <v>2469.85</v>
      </c>
      <c r="G17" s="2">
        <f>IFERROR(__xludf.DUMMYFUNCTION("""COMPUTED_VALUE"""),45401.66666666667)</f>
        <v>45401.66667</v>
      </c>
      <c r="H17" s="1">
        <f>IFERROR(__xludf.DUMMYFUNCTION("""COMPUTED_VALUE"""),2333.47)</f>
        <v>2333.47</v>
      </c>
      <c r="J17" s="2">
        <f>IFERROR(__xludf.DUMMYFUNCTION("""COMPUTED_VALUE"""),45401.66666666667)</f>
        <v>45401.66667</v>
      </c>
      <c r="K17" s="1">
        <f>IFERROR(__xludf.DUMMYFUNCTION("""COMPUTED_VALUE"""),2346.04)</f>
        <v>2346.04</v>
      </c>
      <c r="M17" s="2">
        <f>IFERROR(__xludf.DUMMYFUNCTION("""COMPUTED_VALUE"""),45401.66666666667)</f>
        <v>45401.66667</v>
      </c>
      <c r="N17" s="1">
        <f>IFERROR(__xludf.DUMMYFUNCTION("""COMPUTED_VALUE"""),9.27744671E8)</f>
        <v>927744671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IFERROR(__xludf.DUMMYFUNCTION("""COMPUTED_VALUE"""),2362.18)</f>
        <v>2362.18</v>
      </c>
      <c r="D18" s="2">
        <f>IFERROR(__xludf.DUMMYFUNCTION("""COMPUTED_VALUE"""),45408.66666666667)</f>
        <v>45408.66667</v>
      </c>
      <c r="E18" s="1">
        <f>IFERROR(__xludf.DUMMYFUNCTION("""COMPUTED_VALUE"""),2395.62)</f>
        <v>2395.62</v>
      </c>
      <c r="G18" s="2">
        <f>IFERROR(__xludf.DUMMYFUNCTION("""COMPUTED_VALUE"""),45408.66666666667)</f>
        <v>45408.66667</v>
      </c>
      <c r="H18" s="1">
        <f>IFERROR(__xludf.DUMMYFUNCTION("""COMPUTED_VALUE"""),2299.7)</f>
        <v>2299.7</v>
      </c>
      <c r="J18" s="2">
        <f>IFERROR(__xludf.DUMMYFUNCTION("""COMPUTED_VALUE"""),45408.66666666667)</f>
        <v>45408.66667</v>
      </c>
      <c r="K18" s="1">
        <f>IFERROR(__xludf.DUMMYFUNCTION("""COMPUTED_VALUE"""),2387.09)</f>
        <v>2387.09</v>
      </c>
      <c r="M18" s="2">
        <f>IFERROR(__xludf.DUMMYFUNCTION("""COMPUTED_VALUE"""),45408.66666666667)</f>
        <v>45408.66667</v>
      </c>
      <c r="N18" s="1">
        <f>IFERROR(__xludf.DUMMYFUNCTION("""COMPUTED_VALUE"""),9.35303353E8)</f>
        <v>935303353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IFERROR(__xludf.DUMMYFUNCTION("""COMPUTED_VALUE"""),2404.74)</f>
        <v>2404.74</v>
      </c>
      <c r="D19" s="2">
        <f>IFERROR(__xludf.DUMMYFUNCTION("""COMPUTED_VALUE"""),45415.66666666667)</f>
        <v>45415.66667</v>
      </c>
      <c r="E19" s="1">
        <f>IFERROR(__xludf.DUMMYFUNCTION("""COMPUTED_VALUE"""),2439.59)</f>
        <v>2439.59</v>
      </c>
      <c r="G19" s="2">
        <f>IFERROR(__xludf.DUMMYFUNCTION("""COMPUTED_VALUE"""),45415.66666666667)</f>
        <v>45415.66667</v>
      </c>
      <c r="H19" s="1">
        <f>IFERROR(__xludf.DUMMYFUNCTION("""COMPUTED_VALUE"""),2342.67)</f>
        <v>2342.67</v>
      </c>
      <c r="J19" s="2">
        <f>IFERROR(__xludf.DUMMYFUNCTION("""COMPUTED_VALUE"""),45415.66666666667)</f>
        <v>45415.66667</v>
      </c>
      <c r="K19" s="1">
        <f>IFERROR(__xludf.DUMMYFUNCTION("""COMPUTED_VALUE"""),2432.03)</f>
        <v>2432.03</v>
      </c>
      <c r="M19" s="2">
        <f>IFERROR(__xludf.DUMMYFUNCTION("""COMPUTED_VALUE"""),45415.66666666667)</f>
        <v>45415.66667</v>
      </c>
      <c r="N19" s="1">
        <f>IFERROR(__xludf.DUMMYFUNCTION("""COMPUTED_VALUE"""),1.189601298E9)</f>
        <v>1189601298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IFERROR(__xludf.DUMMYFUNCTION("""COMPUTED_VALUE"""),2438.34)</f>
        <v>2438.34</v>
      </c>
      <c r="D20" s="2">
        <f>IFERROR(__xludf.DUMMYFUNCTION("""COMPUTED_VALUE"""),45422.66666666667)</f>
        <v>45422.66667</v>
      </c>
      <c r="E20" s="1">
        <f>IFERROR(__xludf.DUMMYFUNCTION("""COMPUTED_VALUE"""),2494.67)</f>
        <v>2494.67</v>
      </c>
      <c r="G20" s="2">
        <f>IFERROR(__xludf.DUMMYFUNCTION("""COMPUTED_VALUE"""),45422.66666666667)</f>
        <v>45422.66667</v>
      </c>
      <c r="H20" s="1">
        <f>IFERROR(__xludf.DUMMYFUNCTION("""COMPUTED_VALUE"""),2431.31)</f>
        <v>2431.31</v>
      </c>
      <c r="J20" s="2">
        <f>IFERROR(__xludf.DUMMYFUNCTION("""COMPUTED_VALUE"""),45422.66666666667)</f>
        <v>45422.66667</v>
      </c>
      <c r="K20" s="1">
        <f>IFERROR(__xludf.DUMMYFUNCTION("""COMPUTED_VALUE"""),2474.86)</f>
        <v>2474.86</v>
      </c>
      <c r="M20" s="2">
        <f>IFERROR(__xludf.DUMMYFUNCTION("""COMPUTED_VALUE"""),45422.66666666667)</f>
        <v>45422.66667</v>
      </c>
      <c r="N20" s="1">
        <f>IFERROR(__xludf.DUMMYFUNCTION("""COMPUTED_VALUE"""),9.84819536E8)</f>
        <v>984819536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IFERROR(__xludf.DUMMYFUNCTION("""COMPUTED_VALUE"""),2484.38)</f>
        <v>2484.38</v>
      </c>
      <c r="D21" s="2">
        <f>IFERROR(__xludf.DUMMYFUNCTION("""COMPUTED_VALUE"""),45429.66666666667)</f>
        <v>45429.66667</v>
      </c>
      <c r="E21" s="1">
        <f>IFERROR(__xludf.DUMMYFUNCTION("""COMPUTED_VALUE"""),2489.51)</f>
        <v>2489.51</v>
      </c>
      <c r="G21" s="2">
        <f>IFERROR(__xludf.DUMMYFUNCTION("""COMPUTED_VALUE"""),45429.66666666667)</f>
        <v>45429.66667</v>
      </c>
      <c r="H21" s="1">
        <f>IFERROR(__xludf.DUMMYFUNCTION("""COMPUTED_VALUE"""),2450.32)</f>
        <v>2450.32</v>
      </c>
      <c r="J21" s="2">
        <f>IFERROR(__xludf.DUMMYFUNCTION("""COMPUTED_VALUE"""),45429.66666666667)</f>
        <v>45429.66667</v>
      </c>
      <c r="K21" s="1">
        <f>IFERROR(__xludf.DUMMYFUNCTION("""COMPUTED_VALUE"""),2472.41)</f>
        <v>2472.41</v>
      </c>
      <c r="M21" s="2">
        <f>IFERROR(__xludf.DUMMYFUNCTION("""COMPUTED_VALUE"""),45429.66666666667)</f>
        <v>45429.66667</v>
      </c>
      <c r="N21" s="1">
        <f>IFERROR(__xludf.DUMMYFUNCTION("""COMPUTED_VALUE"""),1.687297218E9)</f>
        <v>1687297218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IFERROR(__xludf.DUMMYFUNCTION("""COMPUTED_VALUE"""),2466.23)</f>
        <v>2466.23</v>
      </c>
      <c r="D22" s="2">
        <f>IFERROR(__xludf.DUMMYFUNCTION("""COMPUTED_VALUE"""),45436.66666666667)</f>
        <v>45436.66667</v>
      </c>
      <c r="E22" s="1">
        <f>IFERROR(__xludf.DUMMYFUNCTION("""COMPUTED_VALUE"""),2477.33)</f>
        <v>2477.33</v>
      </c>
      <c r="G22" s="2">
        <f>IFERROR(__xludf.DUMMYFUNCTION("""COMPUTED_VALUE"""),45436.66666666667)</f>
        <v>45436.66667</v>
      </c>
      <c r="H22" s="1">
        <f>IFERROR(__xludf.DUMMYFUNCTION("""COMPUTED_VALUE"""),2414.87)</f>
        <v>2414.87</v>
      </c>
      <c r="J22" s="2">
        <f>IFERROR(__xludf.DUMMYFUNCTION("""COMPUTED_VALUE"""),45436.66666666667)</f>
        <v>45436.66667</v>
      </c>
      <c r="K22" s="1">
        <f>IFERROR(__xludf.DUMMYFUNCTION("""COMPUTED_VALUE"""),2435.34)</f>
        <v>2435.34</v>
      </c>
      <c r="M22" s="2">
        <f>IFERROR(__xludf.DUMMYFUNCTION("""COMPUTED_VALUE"""),45436.66666666667)</f>
        <v>45436.66667</v>
      </c>
      <c r="N22" s="1">
        <f>IFERROR(__xludf.DUMMYFUNCTION("""COMPUTED_VALUE"""),1.125829407E9)</f>
        <v>1125829407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IFERROR(__xludf.DUMMYFUNCTION("""COMPUTED_VALUE"""),2428.26)</f>
        <v>2428.26</v>
      </c>
      <c r="D23" s="2">
        <f>IFERROR(__xludf.DUMMYFUNCTION("""COMPUTED_VALUE"""),45443.66666666667)</f>
        <v>45443.66667</v>
      </c>
      <c r="E23" s="1">
        <f>IFERROR(__xludf.DUMMYFUNCTION("""COMPUTED_VALUE"""),2450.85)</f>
        <v>2450.85</v>
      </c>
      <c r="G23" s="2">
        <f>IFERROR(__xludf.DUMMYFUNCTION("""COMPUTED_VALUE"""),45443.66666666667)</f>
        <v>45443.66667</v>
      </c>
      <c r="H23" s="1">
        <f>IFERROR(__xludf.DUMMYFUNCTION("""COMPUTED_VALUE"""),2390.42)</f>
        <v>2390.42</v>
      </c>
      <c r="J23" s="2">
        <f>IFERROR(__xludf.DUMMYFUNCTION("""COMPUTED_VALUE"""),45443.66666666667)</f>
        <v>45443.66667</v>
      </c>
      <c r="K23" s="1">
        <f>IFERROR(__xludf.DUMMYFUNCTION("""COMPUTED_VALUE"""),2428.0)</f>
        <v>2428</v>
      </c>
      <c r="M23" s="2">
        <f>IFERROR(__xludf.DUMMYFUNCTION("""COMPUTED_VALUE"""),45443.66666666667)</f>
        <v>45443.66667</v>
      </c>
      <c r="N23" s="1">
        <f>IFERROR(__xludf.DUMMYFUNCTION("""COMPUTED_VALUE"""),1.273210134E9)</f>
        <v>1273210134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IFERROR(__xludf.DUMMYFUNCTION("""COMPUTED_VALUE"""),2435.03)</f>
        <v>2435.03</v>
      </c>
      <c r="D24" s="2">
        <f>IFERROR(__xludf.DUMMYFUNCTION("""COMPUTED_VALUE"""),45450.66666666667)</f>
        <v>45450.66667</v>
      </c>
      <c r="E24" s="1">
        <f>IFERROR(__xludf.DUMMYFUNCTION("""COMPUTED_VALUE"""),2490.88)</f>
        <v>2490.88</v>
      </c>
      <c r="G24" s="2">
        <f>IFERROR(__xludf.DUMMYFUNCTION("""COMPUTED_VALUE"""),45450.66666666667)</f>
        <v>45450.66667</v>
      </c>
      <c r="H24" s="1">
        <f>IFERROR(__xludf.DUMMYFUNCTION("""COMPUTED_VALUE"""),2411.2)</f>
        <v>2411.2</v>
      </c>
      <c r="J24" s="2">
        <f>IFERROR(__xludf.DUMMYFUNCTION("""COMPUTED_VALUE"""),45450.66666666667)</f>
        <v>45450.66667</v>
      </c>
      <c r="K24" s="1">
        <f>IFERROR(__xludf.DUMMYFUNCTION("""COMPUTED_VALUE"""),2472.96)</f>
        <v>2472.96</v>
      </c>
      <c r="M24" s="2">
        <f>IFERROR(__xludf.DUMMYFUNCTION("""COMPUTED_VALUE"""),45450.66666666667)</f>
        <v>45450.66667</v>
      </c>
      <c r="N24" s="1">
        <f>IFERROR(__xludf.DUMMYFUNCTION("""COMPUTED_VALUE"""),1.693930066E9)</f>
        <v>1693930066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IFERROR(__xludf.DUMMYFUNCTION("""COMPUTED_VALUE"""),2473.24)</f>
        <v>2473.24</v>
      </c>
      <c r="D25" s="2">
        <f>IFERROR(__xludf.DUMMYFUNCTION("""COMPUTED_VALUE"""),45457.66666666667)</f>
        <v>45457.66667</v>
      </c>
      <c r="E25" s="1">
        <f>IFERROR(__xludf.DUMMYFUNCTION("""COMPUTED_VALUE"""),2526.06)</f>
        <v>2526.06</v>
      </c>
      <c r="G25" s="2">
        <f>IFERROR(__xludf.DUMMYFUNCTION("""COMPUTED_VALUE"""),45457.66666666667)</f>
        <v>45457.66667</v>
      </c>
      <c r="H25" s="1">
        <f>IFERROR(__xludf.DUMMYFUNCTION("""COMPUTED_VALUE"""),2470.28)</f>
        <v>2470.28</v>
      </c>
      <c r="J25" s="2">
        <f>IFERROR(__xludf.DUMMYFUNCTION("""COMPUTED_VALUE"""),45457.66666666667)</f>
        <v>45457.66667</v>
      </c>
      <c r="K25" s="1">
        <f>IFERROR(__xludf.DUMMYFUNCTION("""COMPUTED_VALUE"""),2495.22)</f>
        <v>2495.22</v>
      </c>
      <c r="M25" s="2">
        <f>IFERROR(__xludf.DUMMYFUNCTION("""COMPUTED_VALUE"""),45457.66666666667)</f>
        <v>45457.66667</v>
      </c>
      <c r="N25" s="1">
        <f>IFERROR(__xludf.DUMMYFUNCTION("""COMPUTED_VALUE"""),1.443538095E9)</f>
        <v>1443538095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IFERROR(__xludf.DUMMYFUNCTION("""COMPUTED_VALUE"""),2485.84)</f>
        <v>2485.84</v>
      </c>
      <c r="D26" s="2">
        <f>IFERROR(__xludf.DUMMYFUNCTION("""COMPUTED_VALUE"""),45464.66666666667)</f>
        <v>45464.66667</v>
      </c>
      <c r="E26" s="1">
        <f>IFERROR(__xludf.DUMMYFUNCTION("""COMPUTED_VALUE"""),2554.21)</f>
        <v>2554.21</v>
      </c>
      <c r="G26" s="2">
        <f>IFERROR(__xludf.DUMMYFUNCTION("""COMPUTED_VALUE"""),45464.66666666667)</f>
        <v>45464.66667</v>
      </c>
      <c r="H26" s="1">
        <f>IFERROR(__xludf.DUMMYFUNCTION("""COMPUTED_VALUE"""),2481.21)</f>
        <v>2481.21</v>
      </c>
      <c r="J26" s="2">
        <f>IFERROR(__xludf.DUMMYFUNCTION("""COMPUTED_VALUE"""),45464.66666666667)</f>
        <v>45464.66667</v>
      </c>
      <c r="K26" s="1">
        <f>IFERROR(__xludf.DUMMYFUNCTION("""COMPUTED_VALUE"""),2552.39)</f>
        <v>2552.39</v>
      </c>
      <c r="M26" s="2">
        <f>IFERROR(__xludf.DUMMYFUNCTION("""COMPUTED_VALUE"""),45464.66666666667)</f>
        <v>45464.66667</v>
      </c>
      <c r="N26" s="1">
        <f>IFERROR(__xludf.DUMMYFUNCTION("""COMPUTED_VALUE"""),1.191911904E9)</f>
        <v>1191911904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IFERROR(__xludf.DUMMYFUNCTION("""COMPUTED_VALUE"""),2556.21)</f>
        <v>2556.21</v>
      </c>
      <c r="D27" s="2">
        <f>IFERROR(__xludf.DUMMYFUNCTION("""COMPUTED_VALUE"""),45471.66666666667)</f>
        <v>45471.66667</v>
      </c>
      <c r="E27" s="1">
        <f>IFERROR(__xludf.DUMMYFUNCTION("""COMPUTED_VALUE"""),2593.0)</f>
        <v>2593</v>
      </c>
      <c r="G27" s="2">
        <f>IFERROR(__xludf.DUMMYFUNCTION("""COMPUTED_VALUE"""),45471.66666666667)</f>
        <v>45471.66667</v>
      </c>
      <c r="H27" s="1">
        <f>IFERROR(__xludf.DUMMYFUNCTION("""COMPUTED_VALUE"""),2511.7)</f>
        <v>2511.7</v>
      </c>
      <c r="J27" s="2">
        <f>IFERROR(__xludf.DUMMYFUNCTION("""COMPUTED_VALUE"""),45471.66666666667)</f>
        <v>45471.66667</v>
      </c>
      <c r="K27" s="1">
        <f>IFERROR(__xludf.DUMMYFUNCTION("""COMPUTED_VALUE"""),2554.22)</f>
        <v>2554.22</v>
      </c>
      <c r="M27" s="2">
        <f>IFERROR(__xludf.DUMMYFUNCTION("""COMPUTED_VALUE"""),45471.66666666667)</f>
        <v>45471.66667</v>
      </c>
      <c r="N27" s="1">
        <f>IFERROR(__xludf.DUMMYFUNCTION("""COMPUTED_VALUE"""),1.610562856E9)</f>
        <v>1610562856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IFERROR(__xludf.DUMMYFUNCTION("""COMPUTED_VALUE"""),2559.32)</f>
        <v>2559.32</v>
      </c>
      <c r="D28" s="2">
        <f>IFERROR(__xludf.DUMMYFUNCTION("""COMPUTED_VALUE"""),45478.66666666667)</f>
        <v>45478.66667</v>
      </c>
      <c r="E28" s="1">
        <f>IFERROR(__xludf.DUMMYFUNCTION("""COMPUTED_VALUE"""),2597.68)</f>
        <v>2597.68</v>
      </c>
      <c r="G28" s="2">
        <f>IFERROR(__xludf.DUMMYFUNCTION("""COMPUTED_VALUE"""),45478.66666666667)</f>
        <v>45478.66667</v>
      </c>
      <c r="H28" s="1">
        <f>IFERROR(__xludf.DUMMYFUNCTION("""COMPUTED_VALUE"""),2543.95)</f>
        <v>2543.95</v>
      </c>
      <c r="J28" s="2">
        <f>IFERROR(__xludf.DUMMYFUNCTION("""COMPUTED_VALUE"""),45478.66666666667)</f>
        <v>45478.66667</v>
      </c>
      <c r="K28" s="1">
        <f>IFERROR(__xludf.DUMMYFUNCTION("""COMPUTED_VALUE"""),2595.83)</f>
        <v>2595.83</v>
      </c>
      <c r="M28" s="2">
        <f>IFERROR(__xludf.DUMMYFUNCTION("""COMPUTED_VALUE"""),45478.66666666667)</f>
        <v>45478.66667</v>
      </c>
      <c r="N28" s="1">
        <f>IFERROR(__xludf.DUMMYFUNCTION("""COMPUTED_VALUE"""),8.60917908E8)</f>
        <v>860917908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IFERROR(__xludf.DUMMYFUNCTION("""COMPUTED_VALUE"""),2599.28)</f>
        <v>2599.28</v>
      </c>
      <c r="D29" s="2">
        <f>IFERROR(__xludf.DUMMYFUNCTION("""COMPUTED_VALUE"""),45485.66666666667)</f>
        <v>45485.66667</v>
      </c>
      <c r="E29" s="1">
        <f>IFERROR(__xludf.DUMMYFUNCTION("""COMPUTED_VALUE"""),2612.51)</f>
        <v>2612.51</v>
      </c>
      <c r="G29" s="2">
        <f>IFERROR(__xludf.DUMMYFUNCTION("""COMPUTED_VALUE"""),45485.66666666667)</f>
        <v>45485.66667</v>
      </c>
      <c r="H29" s="1">
        <f>IFERROR(__xludf.DUMMYFUNCTION("""COMPUTED_VALUE"""),2561.53)</f>
        <v>2561.53</v>
      </c>
      <c r="J29" s="2">
        <f>IFERROR(__xludf.DUMMYFUNCTION("""COMPUTED_VALUE"""),45485.66666666667)</f>
        <v>45485.66667</v>
      </c>
      <c r="K29" s="1">
        <f>IFERROR(__xludf.DUMMYFUNCTION("""COMPUTED_VALUE"""),2581.13)</f>
        <v>2581.13</v>
      </c>
      <c r="M29" s="2">
        <f>IFERROR(__xludf.DUMMYFUNCTION("""COMPUTED_VALUE"""),45485.66666666667)</f>
        <v>45485.66667</v>
      </c>
      <c r="N29" s="1">
        <f>IFERROR(__xludf.DUMMYFUNCTION("""COMPUTED_VALUE"""),9.87583163E8)</f>
        <v>987583163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IFERROR(__xludf.DUMMYFUNCTION("""COMPUTED_VALUE"""),2580.62)</f>
        <v>2580.62</v>
      </c>
      <c r="D30" s="2">
        <f>IFERROR(__xludf.DUMMYFUNCTION("""COMPUTED_VALUE"""),45492.66666666667)</f>
        <v>45492.66667</v>
      </c>
      <c r="E30" s="1">
        <f>IFERROR(__xludf.DUMMYFUNCTION("""COMPUTED_VALUE"""),2599.03)</f>
        <v>2599.03</v>
      </c>
      <c r="G30" s="2">
        <f>IFERROR(__xludf.DUMMYFUNCTION("""COMPUTED_VALUE"""),45492.66666666667)</f>
        <v>45492.66667</v>
      </c>
      <c r="H30" s="1">
        <f>IFERROR(__xludf.DUMMYFUNCTION("""COMPUTED_VALUE"""),2504.86)</f>
        <v>2504.86</v>
      </c>
      <c r="J30" s="2">
        <f>IFERROR(__xludf.DUMMYFUNCTION("""COMPUTED_VALUE"""),45492.66666666667)</f>
        <v>45492.66667</v>
      </c>
      <c r="K30" s="1">
        <f>IFERROR(__xludf.DUMMYFUNCTION("""COMPUTED_VALUE"""),2510.3)</f>
        <v>2510.3</v>
      </c>
      <c r="M30" s="2">
        <f>IFERROR(__xludf.DUMMYFUNCTION("""COMPUTED_VALUE"""),45492.66666666667)</f>
        <v>45492.66667</v>
      </c>
      <c r="N30" s="1">
        <f>IFERROR(__xludf.DUMMYFUNCTION("""COMPUTED_VALUE"""),1.147985272E9)</f>
        <v>1147985272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IFERROR(__xludf.DUMMYFUNCTION("""COMPUTED_VALUE"""),2526.9)</f>
        <v>2526.9</v>
      </c>
      <c r="D31" s="2">
        <f>IFERROR(__xludf.DUMMYFUNCTION("""COMPUTED_VALUE"""),45499.66666666667)</f>
        <v>45499.66667</v>
      </c>
      <c r="E31" s="1">
        <f>IFERROR(__xludf.DUMMYFUNCTION("""COMPUTED_VALUE"""),2555.75)</f>
        <v>2555.75</v>
      </c>
      <c r="G31" s="2">
        <f>IFERROR(__xludf.DUMMYFUNCTION("""COMPUTED_VALUE"""),45499.66666666667)</f>
        <v>45499.66667</v>
      </c>
      <c r="H31" s="1">
        <f>IFERROR(__xludf.DUMMYFUNCTION("""COMPUTED_VALUE"""),2458.85)</f>
        <v>2458.85</v>
      </c>
      <c r="J31" s="2">
        <f>IFERROR(__xludf.DUMMYFUNCTION("""COMPUTED_VALUE"""),45499.66666666667)</f>
        <v>45499.66667</v>
      </c>
      <c r="K31" s="1">
        <f>IFERROR(__xludf.DUMMYFUNCTION("""COMPUTED_VALUE"""),2498.35)</f>
        <v>2498.35</v>
      </c>
      <c r="M31" s="2">
        <f>IFERROR(__xludf.DUMMYFUNCTION("""COMPUTED_VALUE"""),45499.66666666667)</f>
        <v>45499.66667</v>
      </c>
      <c r="N31" s="1">
        <f>IFERROR(__xludf.DUMMYFUNCTION("""COMPUTED_VALUE"""),9.66310455E8)</f>
        <v>966310455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IFERROR(__xludf.DUMMYFUNCTION("""COMPUTED_VALUE"""),2508.23)</f>
        <v>2508.23</v>
      </c>
      <c r="D32" s="2">
        <f>IFERROR(__xludf.DUMMYFUNCTION("""COMPUTED_VALUE"""),45506.66666666667)</f>
        <v>45506.66667</v>
      </c>
      <c r="E32" s="1">
        <f>IFERROR(__xludf.DUMMYFUNCTION("""COMPUTED_VALUE"""),2566.52)</f>
        <v>2566.52</v>
      </c>
      <c r="G32" s="2">
        <f>IFERROR(__xludf.DUMMYFUNCTION("""COMPUTED_VALUE"""),45506.66666666667)</f>
        <v>45506.66667</v>
      </c>
      <c r="H32" s="1">
        <f>IFERROR(__xludf.DUMMYFUNCTION("""COMPUTED_VALUE"""),2355.92)</f>
        <v>2355.92</v>
      </c>
      <c r="J32" s="2">
        <f>IFERROR(__xludf.DUMMYFUNCTION("""COMPUTED_VALUE"""),45506.66666666667)</f>
        <v>45506.66667</v>
      </c>
      <c r="K32" s="1">
        <f>IFERROR(__xludf.DUMMYFUNCTION("""COMPUTED_VALUE"""),2407.36)</f>
        <v>2407.36</v>
      </c>
      <c r="M32" s="2">
        <f>IFERROR(__xludf.DUMMYFUNCTION("""COMPUTED_VALUE"""),45506.66666666667)</f>
        <v>45506.66667</v>
      </c>
      <c r="N32" s="1">
        <f>IFERROR(__xludf.DUMMYFUNCTION("""COMPUTED_VALUE"""),1.198703826E9)</f>
        <v>1198703826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IFERROR(__xludf.DUMMYFUNCTION("""COMPUTED_VALUE"""),2301.07)</f>
        <v>2301.07</v>
      </c>
      <c r="D33" s="2">
        <f>IFERROR(__xludf.DUMMYFUNCTION("""COMPUTED_VALUE"""),45513.66666666667)</f>
        <v>45513.66667</v>
      </c>
      <c r="E33" s="1">
        <f>IFERROR(__xludf.DUMMYFUNCTION("""COMPUTED_VALUE"""),2410.3)</f>
        <v>2410.3</v>
      </c>
      <c r="G33" s="2">
        <f>IFERROR(__xludf.DUMMYFUNCTION("""COMPUTED_VALUE"""),45513.66666666667)</f>
        <v>45513.66667</v>
      </c>
      <c r="H33" s="1">
        <f>IFERROR(__xludf.DUMMYFUNCTION("""COMPUTED_VALUE"""),2288.09)</f>
        <v>2288.09</v>
      </c>
      <c r="J33" s="2">
        <f>IFERROR(__xludf.DUMMYFUNCTION("""COMPUTED_VALUE"""),45513.66666666667)</f>
        <v>45513.66667</v>
      </c>
      <c r="K33" s="1">
        <f>IFERROR(__xludf.DUMMYFUNCTION("""COMPUTED_VALUE"""),2400.12)</f>
        <v>2400.12</v>
      </c>
      <c r="M33" s="2">
        <f>IFERROR(__xludf.DUMMYFUNCTION("""COMPUTED_VALUE"""),45513.66666666667)</f>
        <v>45513.66667</v>
      </c>
      <c r="N33" s="1">
        <f>IFERROR(__xludf.DUMMYFUNCTION("""COMPUTED_VALUE"""),1.061429372E9)</f>
        <v>1061429372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IFERROR(__xludf.DUMMYFUNCTION("""COMPUTED_VALUE"""),2406.84)</f>
        <v>2406.84</v>
      </c>
      <c r="D34" s="2">
        <f>IFERROR(__xludf.DUMMYFUNCTION("""COMPUTED_VALUE"""),45520.66666666667)</f>
        <v>45520.66667</v>
      </c>
      <c r="E34" s="1">
        <f>IFERROR(__xludf.DUMMYFUNCTION("""COMPUTED_VALUE"""),2525.35)</f>
        <v>2525.35</v>
      </c>
      <c r="G34" s="2">
        <f>IFERROR(__xludf.DUMMYFUNCTION("""COMPUTED_VALUE"""),45520.66666666667)</f>
        <v>45520.66667</v>
      </c>
      <c r="H34" s="1">
        <f>IFERROR(__xludf.DUMMYFUNCTION("""COMPUTED_VALUE"""),2383.85)</f>
        <v>2383.85</v>
      </c>
      <c r="J34" s="2">
        <f>IFERROR(__xludf.DUMMYFUNCTION("""COMPUTED_VALUE"""),45520.66666666667)</f>
        <v>45520.66667</v>
      </c>
      <c r="K34" s="1">
        <f>IFERROR(__xludf.DUMMYFUNCTION("""COMPUTED_VALUE"""),2515.02)</f>
        <v>2515.02</v>
      </c>
      <c r="M34" s="2">
        <f>IFERROR(__xludf.DUMMYFUNCTION("""COMPUTED_VALUE"""),45520.66666666667)</f>
        <v>45520.66667</v>
      </c>
      <c r="N34" s="1">
        <f>IFERROR(__xludf.DUMMYFUNCTION("""COMPUTED_VALUE"""),9.60181622E8)</f>
        <v>960181622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IFERROR(__xludf.DUMMYFUNCTION("""COMPUTED_VALUE"""),2518.58)</f>
        <v>2518.58</v>
      </c>
      <c r="D35" s="2">
        <f>IFERROR(__xludf.DUMMYFUNCTION("""COMPUTED_VALUE"""),45527.66666666667)</f>
        <v>45527.66667</v>
      </c>
      <c r="E35" s="1">
        <f>IFERROR(__xludf.DUMMYFUNCTION("""COMPUTED_VALUE"""),2580.82)</f>
        <v>2580.82</v>
      </c>
      <c r="G35" s="2">
        <f>IFERROR(__xludf.DUMMYFUNCTION("""COMPUTED_VALUE"""),45527.66666666667)</f>
        <v>45527.66667</v>
      </c>
      <c r="H35" s="1">
        <f>IFERROR(__xludf.DUMMYFUNCTION("""COMPUTED_VALUE"""),2514.47)</f>
        <v>2514.47</v>
      </c>
      <c r="J35" s="2">
        <f>IFERROR(__xludf.DUMMYFUNCTION("""COMPUTED_VALUE"""),45527.66666666667)</f>
        <v>45527.66667</v>
      </c>
      <c r="K35" s="1">
        <f>IFERROR(__xludf.DUMMYFUNCTION("""COMPUTED_VALUE"""),2553.4)</f>
        <v>2553.4</v>
      </c>
      <c r="M35" s="2">
        <f>IFERROR(__xludf.DUMMYFUNCTION("""COMPUTED_VALUE"""),45527.66666666667)</f>
        <v>45527.66667</v>
      </c>
      <c r="N35" s="1">
        <f>IFERROR(__xludf.DUMMYFUNCTION("""COMPUTED_VALUE"""),9.04065259E8)</f>
        <v>904065259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IFERROR(__xludf.DUMMYFUNCTION("""COMPUTED_VALUE"""),2555.79)</f>
        <v>2555.79</v>
      </c>
      <c r="D36" s="2">
        <f>IFERROR(__xludf.DUMMYFUNCTION("""COMPUTED_VALUE"""),45534.66666666667)</f>
        <v>45534.66667</v>
      </c>
      <c r="E36" s="1">
        <f>IFERROR(__xludf.DUMMYFUNCTION("""COMPUTED_VALUE"""),2560.15)</f>
        <v>2560.15</v>
      </c>
      <c r="G36" s="2">
        <f>IFERROR(__xludf.DUMMYFUNCTION("""COMPUTED_VALUE"""),45534.66666666667)</f>
        <v>45534.66667</v>
      </c>
      <c r="H36" s="1">
        <f>IFERROR(__xludf.DUMMYFUNCTION("""COMPUTED_VALUE"""),2498.31)</f>
        <v>2498.31</v>
      </c>
      <c r="J36" s="2">
        <f>IFERROR(__xludf.DUMMYFUNCTION("""COMPUTED_VALUE"""),45534.66666666667)</f>
        <v>45534.66667</v>
      </c>
      <c r="K36" s="1">
        <f>IFERROR(__xludf.DUMMYFUNCTION("""COMPUTED_VALUE"""),2556.75)</f>
        <v>2556.75</v>
      </c>
      <c r="M36" s="2">
        <f>IFERROR(__xludf.DUMMYFUNCTION("""COMPUTED_VALUE"""),45534.66666666667)</f>
        <v>45534.66667</v>
      </c>
      <c r="N36" s="1">
        <f>IFERROR(__xludf.DUMMYFUNCTION("""COMPUTED_VALUE"""),1.118736774E9)</f>
        <v>1118736774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IFERROR(__xludf.DUMMYFUNCTION("""COMPUTED_VALUE"""),2553.61)</f>
        <v>2553.61</v>
      </c>
      <c r="D37" s="2">
        <f>IFERROR(__xludf.DUMMYFUNCTION("""COMPUTED_VALUE"""),45541.66666666667)</f>
        <v>45541.66667</v>
      </c>
      <c r="E37" s="1">
        <f>IFERROR(__xludf.DUMMYFUNCTION("""COMPUTED_VALUE"""),2554.42)</f>
        <v>2554.42</v>
      </c>
      <c r="G37" s="2">
        <f>IFERROR(__xludf.DUMMYFUNCTION("""COMPUTED_VALUE"""),45541.66666666667)</f>
        <v>45541.66667</v>
      </c>
      <c r="H37" s="1">
        <f>IFERROR(__xludf.DUMMYFUNCTION("""COMPUTED_VALUE"""),2478.26)</f>
        <v>2478.26</v>
      </c>
      <c r="J37" s="2">
        <f>IFERROR(__xludf.DUMMYFUNCTION("""COMPUTED_VALUE"""),45541.66666666667)</f>
        <v>45541.66667</v>
      </c>
      <c r="K37" s="1">
        <f>IFERROR(__xludf.DUMMYFUNCTION("""COMPUTED_VALUE"""),2479.08)</f>
        <v>2479.08</v>
      </c>
      <c r="M37" s="2">
        <f>IFERROR(__xludf.DUMMYFUNCTION("""COMPUTED_VALUE"""),45541.66666666667)</f>
        <v>45541.66667</v>
      </c>
      <c r="N37" s="1">
        <f>IFERROR(__xludf.DUMMYFUNCTION("""COMPUTED_VALUE"""),9.95076304E8)</f>
        <v>995076304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IFERROR(__xludf.DUMMYFUNCTION("""COMPUTED_VALUE"""),2504.95)</f>
        <v>2504.95</v>
      </c>
      <c r="D38" s="2">
        <f>IFERROR(__xludf.DUMMYFUNCTION("""COMPUTED_VALUE"""),45548.66666666667)</f>
        <v>45548.66667</v>
      </c>
      <c r="E38" s="1">
        <f>IFERROR(__xludf.DUMMYFUNCTION("""COMPUTED_VALUE"""),2637.61)</f>
        <v>2637.61</v>
      </c>
      <c r="G38" s="2">
        <f>IFERROR(__xludf.DUMMYFUNCTION("""COMPUTED_VALUE"""),45548.66666666667)</f>
        <v>45548.66667</v>
      </c>
      <c r="H38" s="1">
        <f>IFERROR(__xludf.DUMMYFUNCTION("""COMPUTED_VALUE"""),2498.52)</f>
        <v>2498.52</v>
      </c>
      <c r="J38" s="2">
        <f>IFERROR(__xludf.DUMMYFUNCTION("""COMPUTED_VALUE"""),45548.66666666667)</f>
        <v>45548.66667</v>
      </c>
      <c r="K38" s="1">
        <f>IFERROR(__xludf.DUMMYFUNCTION("""COMPUTED_VALUE"""),2627.28)</f>
        <v>2627.28</v>
      </c>
      <c r="M38" s="2">
        <f>IFERROR(__xludf.DUMMYFUNCTION("""COMPUTED_VALUE"""),45548.66666666667)</f>
        <v>45548.66667</v>
      </c>
      <c r="N38" s="1">
        <f>IFERROR(__xludf.DUMMYFUNCTION("""COMPUTED_VALUE"""),1.078090701E9)</f>
        <v>1078090701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IFERROR(__xludf.DUMMYFUNCTION("""COMPUTED_VALUE"""),2625.91)</f>
        <v>2625.91</v>
      </c>
      <c r="D39" s="2">
        <f>IFERROR(__xludf.DUMMYFUNCTION("""COMPUTED_VALUE"""),45555.66666666667)</f>
        <v>45555.66667</v>
      </c>
      <c r="E39" s="1">
        <f>IFERROR(__xludf.DUMMYFUNCTION("""COMPUTED_VALUE"""),2659.36)</f>
        <v>2659.36</v>
      </c>
      <c r="G39" s="2">
        <f>IFERROR(__xludf.DUMMYFUNCTION("""COMPUTED_VALUE"""),45555.66666666667)</f>
        <v>45555.66667</v>
      </c>
      <c r="H39" s="1">
        <f>IFERROR(__xludf.DUMMYFUNCTION("""COMPUTED_VALUE"""),2608.63)</f>
        <v>2608.63</v>
      </c>
      <c r="J39" s="2">
        <f>IFERROR(__xludf.DUMMYFUNCTION("""COMPUTED_VALUE"""),45555.66666666667)</f>
        <v>45555.66667</v>
      </c>
      <c r="K39" s="1">
        <f>IFERROR(__xludf.DUMMYFUNCTION("""COMPUTED_VALUE"""),2658.4)</f>
        <v>2658.4</v>
      </c>
      <c r="M39" s="2">
        <f>IFERROR(__xludf.DUMMYFUNCTION("""COMPUTED_VALUE"""),45555.66666666667)</f>
        <v>45555.66667</v>
      </c>
      <c r="N39" s="1">
        <f>IFERROR(__xludf.DUMMYFUNCTION("""COMPUTED_VALUE"""),1.345869133E9)</f>
        <v>1345869133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IFERROR(__xludf.DUMMYFUNCTION("""COMPUTED_VALUE"""),2659.8)</f>
        <v>2659.8</v>
      </c>
      <c r="D40" s="2">
        <f>IFERROR(__xludf.DUMMYFUNCTION("""COMPUTED_VALUE"""),45562.66666666667)</f>
        <v>45562.66667</v>
      </c>
      <c r="E40" s="1">
        <f>IFERROR(__xludf.DUMMYFUNCTION("""COMPUTED_VALUE"""),2698.91)</f>
        <v>2698.91</v>
      </c>
      <c r="G40" s="2">
        <f>IFERROR(__xludf.DUMMYFUNCTION("""COMPUTED_VALUE"""),45562.66666666667)</f>
        <v>45562.66667</v>
      </c>
      <c r="H40" s="1">
        <f>IFERROR(__xludf.DUMMYFUNCTION("""COMPUTED_VALUE"""),2645.45)</f>
        <v>2645.45</v>
      </c>
      <c r="J40" s="2">
        <f>IFERROR(__xludf.DUMMYFUNCTION("""COMPUTED_VALUE"""),45562.66666666667)</f>
        <v>45562.66667</v>
      </c>
      <c r="K40" s="1">
        <f>IFERROR(__xludf.DUMMYFUNCTION("""COMPUTED_VALUE"""),2651.16)</f>
        <v>2651.16</v>
      </c>
      <c r="M40" s="2">
        <f>IFERROR(__xludf.DUMMYFUNCTION("""COMPUTED_VALUE"""),45562.66666666667)</f>
        <v>45562.66667</v>
      </c>
      <c r="N40" s="1">
        <f>IFERROR(__xludf.DUMMYFUNCTION("""COMPUTED_VALUE"""),9.64248704E8)</f>
        <v>964248704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IFERROR(__xludf.DUMMYFUNCTION("""COMPUTED_VALUE"""),2647.49)</f>
        <v>2647.49</v>
      </c>
      <c r="D41" s="2">
        <f>IFERROR(__xludf.DUMMYFUNCTION("""COMPUTED_VALUE"""),45569.66666666667)</f>
        <v>45569.66667</v>
      </c>
      <c r="E41" s="1">
        <f>IFERROR(__xludf.DUMMYFUNCTION("""COMPUTED_VALUE"""),2659.57)</f>
        <v>2659.57</v>
      </c>
      <c r="G41" s="2">
        <f>IFERROR(__xludf.DUMMYFUNCTION("""COMPUTED_VALUE"""),45569.66666666667)</f>
        <v>45569.66667</v>
      </c>
      <c r="H41" s="1">
        <f>IFERROR(__xludf.DUMMYFUNCTION("""COMPUTED_VALUE"""),2601.22)</f>
        <v>2601.22</v>
      </c>
      <c r="J41" s="2">
        <f>IFERROR(__xludf.DUMMYFUNCTION("""COMPUTED_VALUE"""),45569.66666666667)</f>
        <v>45569.66667</v>
      </c>
      <c r="K41" s="1">
        <f>IFERROR(__xludf.DUMMYFUNCTION("""COMPUTED_VALUE"""),2645.8)</f>
        <v>2645.8</v>
      </c>
      <c r="M41" s="2">
        <f>IFERROR(__xludf.DUMMYFUNCTION("""COMPUTED_VALUE"""),45569.66666666667)</f>
        <v>45569.66667</v>
      </c>
      <c r="N41" s="1">
        <f>IFERROR(__xludf.DUMMYFUNCTION("""COMPUTED_VALUE"""),9.66160431E8)</f>
        <v>966160431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IFERROR(__xludf.DUMMYFUNCTION("""COMPUTED_VALUE"""),2620.15)</f>
        <v>2620.15</v>
      </c>
      <c r="D42" s="2">
        <f>IFERROR(__xludf.DUMMYFUNCTION("""COMPUTED_VALUE"""),45576.66666666667)</f>
        <v>45576.66667</v>
      </c>
      <c r="E42" s="1">
        <f>IFERROR(__xludf.DUMMYFUNCTION("""COMPUTED_VALUE"""),2673.63)</f>
        <v>2673.63</v>
      </c>
      <c r="G42" s="2">
        <f>IFERROR(__xludf.DUMMYFUNCTION("""COMPUTED_VALUE"""),45576.66666666667)</f>
        <v>45576.66667</v>
      </c>
      <c r="H42" s="1">
        <f>IFERROR(__xludf.DUMMYFUNCTION("""COMPUTED_VALUE"""),2587.96)</f>
        <v>2587.96</v>
      </c>
      <c r="J42" s="2">
        <f>IFERROR(__xludf.DUMMYFUNCTION("""COMPUTED_VALUE"""),45576.66666666667)</f>
        <v>45576.66667</v>
      </c>
      <c r="K42" s="1">
        <f>IFERROR(__xludf.DUMMYFUNCTION("""COMPUTED_VALUE"""),2667.36)</f>
        <v>2667.36</v>
      </c>
      <c r="M42" s="2">
        <f>IFERROR(__xludf.DUMMYFUNCTION("""COMPUTED_VALUE"""),45576.66666666667)</f>
        <v>45576.66667</v>
      </c>
      <c r="N42" s="1">
        <f>IFERROR(__xludf.DUMMYFUNCTION("""COMPUTED_VALUE"""),8.50341479E8)</f>
        <v>850341479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IFERROR(__xludf.DUMMYFUNCTION("""COMPUTED_VALUE"""),2673.34)</f>
        <v>2673.34</v>
      </c>
      <c r="D43" s="2">
        <f>IFERROR(__xludf.DUMMYFUNCTION("""COMPUTED_VALUE"""),45583.66666666667)</f>
        <v>45583.66667</v>
      </c>
      <c r="E43" s="1">
        <f>IFERROR(__xludf.DUMMYFUNCTION("""COMPUTED_VALUE"""),2702.32)</f>
        <v>2702.32</v>
      </c>
      <c r="G43" s="2">
        <f>IFERROR(__xludf.DUMMYFUNCTION("""COMPUTED_VALUE"""),45583.66666666667)</f>
        <v>45583.66667</v>
      </c>
      <c r="H43" s="1">
        <f>IFERROR(__xludf.DUMMYFUNCTION("""COMPUTED_VALUE"""),2654.5)</f>
        <v>2654.5</v>
      </c>
      <c r="J43" s="2">
        <f>IFERROR(__xludf.DUMMYFUNCTION("""COMPUTED_VALUE"""),45583.66666666667)</f>
        <v>45583.66667</v>
      </c>
      <c r="K43" s="1">
        <f>IFERROR(__xludf.DUMMYFUNCTION("""COMPUTED_VALUE"""),2693.86)</f>
        <v>2693.86</v>
      </c>
      <c r="M43" s="2">
        <f>IFERROR(__xludf.DUMMYFUNCTION("""COMPUTED_VALUE"""),45583.66666666667)</f>
        <v>45583.66667</v>
      </c>
      <c r="N43" s="1">
        <f>IFERROR(__xludf.DUMMYFUNCTION("""COMPUTED_VALUE"""),9.81358752E8)</f>
        <v>981358752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IFERROR(__xludf.DUMMYFUNCTION("""COMPUTED_VALUE"""),2688.62)</f>
        <v>2688.62</v>
      </c>
      <c r="D44" s="2">
        <f>IFERROR(__xludf.DUMMYFUNCTION("""COMPUTED_VALUE"""),45590.66666666667)</f>
        <v>45590.66667</v>
      </c>
      <c r="E44" s="1">
        <f>IFERROR(__xludf.DUMMYFUNCTION("""COMPUTED_VALUE"""),2689.85)</f>
        <v>2689.85</v>
      </c>
      <c r="G44" s="2">
        <f>IFERROR(__xludf.DUMMYFUNCTION("""COMPUTED_VALUE"""),45590.66666666667)</f>
        <v>45590.66667</v>
      </c>
      <c r="H44" s="1">
        <f>IFERROR(__xludf.DUMMYFUNCTION("""COMPUTED_VALUE"""),2633.61)</f>
        <v>2633.61</v>
      </c>
      <c r="J44" s="2">
        <f>IFERROR(__xludf.DUMMYFUNCTION("""COMPUTED_VALUE"""),45590.66666666667)</f>
        <v>45590.66667</v>
      </c>
      <c r="K44" s="1">
        <f>IFERROR(__xludf.DUMMYFUNCTION("""COMPUTED_VALUE"""),2657.61)</f>
        <v>2657.61</v>
      </c>
      <c r="M44" s="2">
        <f>IFERROR(__xludf.DUMMYFUNCTION("""COMPUTED_VALUE"""),45590.66666666667)</f>
        <v>45590.66667</v>
      </c>
      <c r="N44" s="1">
        <f>IFERROR(__xludf.DUMMYFUNCTION("""COMPUTED_VALUE"""),8.87019321E8)</f>
        <v>887019321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IFERROR(__xludf.DUMMYFUNCTION("""COMPUTED_VALUE"""),2678.77)</f>
        <v>2678.77</v>
      </c>
      <c r="D45" s="2">
        <f>IFERROR(__xludf.DUMMYFUNCTION("""COMPUTED_VALUE"""),45597.66666666667)</f>
        <v>45597.66667</v>
      </c>
      <c r="E45" s="1">
        <f>IFERROR(__xludf.DUMMYFUNCTION("""COMPUTED_VALUE"""),2725.83)</f>
        <v>2725.83</v>
      </c>
      <c r="G45" s="2">
        <f>IFERROR(__xludf.DUMMYFUNCTION("""COMPUTED_VALUE"""),45597.66666666667)</f>
        <v>45597.66667</v>
      </c>
      <c r="H45" s="1">
        <f>IFERROR(__xludf.DUMMYFUNCTION("""COMPUTED_VALUE"""),2628.74)</f>
        <v>2628.74</v>
      </c>
      <c r="J45" s="2">
        <f>IFERROR(__xludf.DUMMYFUNCTION("""COMPUTED_VALUE"""),45597.66666666667)</f>
        <v>45597.66667</v>
      </c>
      <c r="K45" s="1">
        <f>IFERROR(__xludf.DUMMYFUNCTION("""COMPUTED_VALUE"""),2701.68)</f>
        <v>2701.68</v>
      </c>
      <c r="M45" s="2">
        <f>IFERROR(__xludf.DUMMYFUNCTION("""COMPUTED_VALUE"""),45597.66666666667)</f>
        <v>45597.66667</v>
      </c>
      <c r="N45" s="1">
        <f>IFERROR(__xludf.DUMMYFUNCTION("""COMPUTED_VALUE"""),1.11044782E9)</f>
        <v>1110447820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IFERROR(__xludf.DUMMYFUNCTION("""COMPUTED_VALUE"""),2693.76)</f>
        <v>2693.76</v>
      </c>
      <c r="D46" s="2">
        <f>IFERROR(__xludf.DUMMYFUNCTION("""COMPUTED_VALUE"""),45604.66666666667)</f>
        <v>45604.66667</v>
      </c>
      <c r="E46" s="1">
        <f>IFERROR(__xludf.DUMMYFUNCTION("""COMPUTED_VALUE"""),2844.3)</f>
        <v>2844.3</v>
      </c>
      <c r="G46" s="2">
        <f>IFERROR(__xludf.DUMMYFUNCTION("""COMPUTED_VALUE"""),45604.66666666667)</f>
        <v>45604.66667</v>
      </c>
      <c r="H46" s="1">
        <f>IFERROR(__xludf.DUMMYFUNCTION("""COMPUTED_VALUE"""),2686.4)</f>
        <v>2686.4</v>
      </c>
      <c r="J46" s="2">
        <f>IFERROR(__xludf.DUMMYFUNCTION("""COMPUTED_VALUE"""),45604.66666666667)</f>
        <v>45604.66667</v>
      </c>
      <c r="K46" s="1">
        <f>IFERROR(__xludf.DUMMYFUNCTION("""COMPUTED_VALUE"""),2831.51)</f>
        <v>2831.51</v>
      </c>
      <c r="M46" s="2">
        <f>IFERROR(__xludf.DUMMYFUNCTION("""COMPUTED_VALUE"""),45604.66666666667)</f>
        <v>45604.66667</v>
      </c>
      <c r="N46" s="1">
        <f>IFERROR(__xludf.DUMMYFUNCTION("""COMPUTED_VALUE"""),1.169532409E9)</f>
        <v>1169532409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IFERROR(__xludf.DUMMYFUNCTION("""COMPUTED_VALUE"""),2836.24)</f>
        <v>2836.24</v>
      </c>
      <c r="D47" s="2">
        <f>IFERROR(__xludf.DUMMYFUNCTION("""COMPUTED_VALUE"""),45611.66666666667)</f>
        <v>45611.66667</v>
      </c>
      <c r="E47" s="1">
        <f>IFERROR(__xludf.DUMMYFUNCTION("""COMPUTED_VALUE"""),2890.62)</f>
        <v>2890.62</v>
      </c>
      <c r="G47" s="2">
        <f>IFERROR(__xludf.DUMMYFUNCTION("""COMPUTED_VALUE"""),45611.66666666667)</f>
        <v>45611.66667</v>
      </c>
      <c r="H47" s="1">
        <f>IFERROR(__xludf.DUMMYFUNCTION("""COMPUTED_VALUE"""),2777.98)</f>
        <v>2777.98</v>
      </c>
      <c r="J47" s="2">
        <f>IFERROR(__xludf.DUMMYFUNCTION("""COMPUTED_VALUE"""),45611.66666666667)</f>
        <v>45611.66667</v>
      </c>
      <c r="K47" s="1">
        <f>IFERROR(__xludf.DUMMYFUNCTION("""COMPUTED_VALUE"""),2791.78)</f>
        <v>2791.78</v>
      </c>
      <c r="M47" s="2">
        <f>IFERROR(__xludf.DUMMYFUNCTION("""COMPUTED_VALUE"""),45611.66666666667)</f>
        <v>45611.66667</v>
      </c>
      <c r="N47" s="1">
        <f>IFERROR(__xludf.DUMMYFUNCTION("""COMPUTED_VALUE"""),1.154531278E9)</f>
        <v>1154531278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IFERROR(__xludf.DUMMYFUNCTION("""COMPUTED_VALUE"""),2797.26)</f>
        <v>2797.26</v>
      </c>
      <c r="D48" s="2">
        <f>IFERROR(__xludf.DUMMYFUNCTION("""COMPUTED_VALUE"""),45618.66666666667)</f>
        <v>45618.66667</v>
      </c>
      <c r="E48" s="1">
        <f>IFERROR(__xludf.DUMMYFUNCTION("""COMPUTED_VALUE"""),2839.0)</f>
        <v>2839</v>
      </c>
      <c r="G48" s="2">
        <f>IFERROR(__xludf.DUMMYFUNCTION("""COMPUTED_VALUE"""),45618.66666666667)</f>
        <v>45618.66667</v>
      </c>
      <c r="H48" s="1">
        <f>IFERROR(__xludf.DUMMYFUNCTION("""COMPUTED_VALUE"""),2775.94)</f>
        <v>2775.94</v>
      </c>
      <c r="J48" s="2">
        <f>IFERROR(__xludf.DUMMYFUNCTION("""COMPUTED_VALUE"""),45618.66666666667)</f>
        <v>45618.66667</v>
      </c>
      <c r="K48" s="1">
        <f>IFERROR(__xludf.DUMMYFUNCTION("""COMPUTED_VALUE"""),2830.55)</f>
        <v>2830.55</v>
      </c>
      <c r="M48" s="2">
        <f>IFERROR(__xludf.DUMMYFUNCTION("""COMPUTED_VALUE"""),45618.66666666667)</f>
        <v>45618.66667</v>
      </c>
      <c r="N48" s="1">
        <f>IFERROR(__xludf.DUMMYFUNCTION("""COMPUTED_VALUE"""),1.279090016E9)</f>
        <v>1279090016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IFERROR(__xludf.DUMMYFUNCTION("""COMPUTED_VALUE"""),2858.29)</f>
        <v>2858.29</v>
      </c>
      <c r="D49" s="2">
        <f>IFERROR(__xludf.DUMMYFUNCTION("""COMPUTED_VALUE"""),45625.54166666667)</f>
        <v>45625.54167</v>
      </c>
      <c r="E49" s="1">
        <f>IFERROR(__xludf.DUMMYFUNCTION("""COMPUTED_VALUE"""),2925.31)</f>
        <v>2925.31</v>
      </c>
      <c r="G49" s="2">
        <f>IFERROR(__xludf.DUMMYFUNCTION("""COMPUTED_VALUE"""),45625.54166666667)</f>
        <v>45625.54167</v>
      </c>
      <c r="H49" s="1">
        <f>IFERROR(__xludf.DUMMYFUNCTION("""COMPUTED_VALUE"""),2847.14)</f>
        <v>2847.14</v>
      </c>
      <c r="J49" s="2">
        <f>IFERROR(__xludf.DUMMYFUNCTION("""COMPUTED_VALUE"""),45625.54166666667)</f>
        <v>45625.54167</v>
      </c>
      <c r="K49" s="1">
        <f>IFERROR(__xludf.DUMMYFUNCTION("""COMPUTED_VALUE"""),2919.85)</f>
        <v>2919.85</v>
      </c>
      <c r="M49" s="2">
        <f>IFERROR(__xludf.DUMMYFUNCTION("""COMPUTED_VALUE"""),45625.54166666667)</f>
        <v>45625.54167</v>
      </c>
      <c r="N49" s="1">
        <f>IFERROR(__xludf.DUMMYFUNCTION("""COMPUTED_VALUE"""),8.92385323E8)</f>
        <v>892385323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IFERROR(__xludf.DUMMYFUNCTION("""COMPUTED_VALUE"""),2933.71)</f>
        <v>2933.71</v>
      </c>
      <c r="D50" s="2">
        <f>IFERROR(__xludf.DUMMYFUNCTION("""COMPUTED_VALUE"""),45632.66666666667)</f>
        <v>45632.66667</v>
      </c>
      <c r="E50" s="1">
        <f>IFERROR(__xludf.DUMMYFUNCTION("""COMPUTED_VALUE"""),3062.04)</f>
        <v>3062.04</v>
      </c>
      <c r="G50" s="2">
        <f>IFERROR(__xludf.DUMMYFUNCTION("""COMPUTED_VALUE"""),45632.66666666667)</f>
        <v>45632.66667</v>
      </c>
      <c r="H50" s="1">
        <f>IFERROR(__xludf.DUMMYFUNCTION("""COMPUTED_VALUE"""),2930.09)</f>
        <v>2930.09</v>
      </c>
      <c r="J50" s="2">
        <f>IFERROR(__xludf.DUMMYFUNCTION("""COMPUTED_VALUE"""),45632.66666666667)</f>
        <v>45632.66667</v>
      </c>
      <c r="K50" s="1">
        <f>IFERROR(__xludf.DUMMYFUNCTION("""COMPUTED_VALUE"""),3061.63)</f>
        <v>3061.63</v>
      </c>
      <c r="M50" s="2">
        <f>IFERROR(__xludf.DUMMYFUNCTION("""COMPUTED_VALUE"""),45632.66666666667)</f>
        <v>45632.66667</v>
      </c>
      <c r="N50" s="1">
        <f>IFERROR(__xludf.DUMMYFUNCTION("""COMPUTED_VALUE"""),1.147575939E9)</f>
        <v>1147575939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IFERROR(__xludf.DUMMYFUNCTION("""COMPUTED_VALUE"""),3066.64)</f>
        <v>3066.64</v>
      </c>
      <c r="D51" s="2">
        <f>IFERROR(__xludf.DUMMYFUNCTION("""COMPUTED_VALUE"""),45639.66666666667)</f>
        <v>45639.66667</v>
      </c>
      <c r="E51" s="1">
        <f>IFERROR(__xludf.DUMMYFUNCTION("""COMPUTED_VALUE"""),3087.57)</f>
        <v>3087.57</v>
      </c>
      <c r="G51" s="2">
        <f>IFERROR(__xludf.DUMMYFUNCTION("""COMPUTED_VALUE"""),45639.66666666667)</f>
        <v>45639.66667</v>
      </c>
      <c r="H51" s="1">
        <f>IFERROR(__xludf.DUMMYFUNCTION("""COMPUTED_VALUE"""),3030.16)</f>
        <v>3030.16</v>
      </c>
      <c r="J51" s="2">
        <f>IFERROR(__xludf.DUMMYFUNCTION("""COMPUTED_VALUE"""),45639.66666666667)</f>
        <v>45639.66667</v>
      </c>
      <c r="K51" s="1">
        <f>IFERROR(__xludf.DUMMYFUNCTION("""COMPUTED_VALUE"""),3040.89)</f>
        <v>3040.89</v>
      </c>
      <c r="M51" s="2">
        <f>IFERROR(__xludf.DUMMYFUNCTION("""COMPUTED_VALUE"""),45639.66666666667)</f>
        <v>45639.66667</v>
      </c>
      <c r="N51" s="1">
        <f>IFERROR(__xludf.DUMMYFUNCTION("""COMPUTED_VALUE"""),1.22644159E9)</f>
        <v>1226441590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IFERROR(__xludf.DUMMYFUNCTION("""COMPUTED_VALUE"""),3056.85)</f>
        <v>3056.85</v>
      </c>
      <c r="D52" s="2">
        <f>IFERROR(__xludf.DUMMYFUNCTION("""COMPUTED_VALUE"""),45646.66666666667)</f>
        <v>45646.66667</v>
      </c>
      <c r="E52" s="1">
        <f>IFERROR(__xludf.DUMMYFUNCTION("""COMPUTED_VALUE"""),3071.22)</f>
        <v>3071.22</v>
      </c>
      <c r="G52" s="2">
        <f>IFERROR(__xludf.DUMMYFUNCTION("""COMPUTED_VALUE"""),45646.66666666667)</f>
        <v>45646.66667</v>
      </c>
      <c r="H52" s="1">
        <f>IFERROR(__xludf.DUMMYFUNCTION("""COMPUTED_VALUE"""),2919.31)</f>
        <v>2919.31</v>
      </c>
      <c r="J52" s="2">
        <f>IFERROR(__xludf.DUMMYFUNCTION("""COMPUTED_VALUE"""),45646.66666666667)</f>
        <v>45646.66667</v>
      </c>
      <c r="K52" s="1">
        <f>IFERROR(__xludf.DUMMYFUNCTION("""COMPUTED_VALUE"""),2970.77)</f>
        <v>2970.77</v>
      </c>
      <c r="M52" s="2">
        <f>IFERROR(__xludf.DUMMYFUNCTION("""COMPUTED_VALUE"""),45646.66666666667)</f>
        <v>45646.66667</v>
      </c>
      <c r="N52" s="1">
        <f>IFERROR(__xludf.DUMMYFUNCTION("""COMPUTED_VALUE"""),1.428272995E9)</f>
        <v>1428272995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IFERROR(__xludf.DUMMYFUNCTION("""COMPUTED_VALUE"""),2966.32)</f>
        <v>2966.32</v>
      </c>
      <c r="D53" s="2">
        <f>IFERROR(__xludf.DUMMYFUNCTION("""COMPUTED_VALUE"""),45653.66666666667)</f>
        <v>45653.66667</v>
      </c>
      <c r="E53" s="1">
        <f>IFERROR(__xludf.DUMMYFUNCTION("""COMPUTED_VALUE"""),3009.61)</f>
        <v>3009.61</v>
      </c>
      <c r="G53" s="2">
        <f>IFERROR(__xludf.DUMMYFUNCTION("""COMPUTED_VALUE"""),45653.66666666667)</f>
        <v>45653.66667</v>
      </c>
      <c r="H53" s="1">
        <f>IFERROR(__xludf.DUMMYFUNCTION("""COMPUTED_VALUE"""),2939.27)</f>
        <v>2939.27</v>
      </c>
      <c r="J53" s="2">
        <f>IFERROR(__xludf.DUMMYFUNCTION("""COMPUTED_VALUE"""),45653.66666666667)</f>
        <v>45653.66667</v>
      </c>
      <c r="K53" s="1">
        <f>IFERROR(__xludf.DUMMYFUNCTION("""COMPUTED_VALUE"""),2961.93)</f>
        <v>2961.93</v>
      </c>
      <c r="M53" s="2">
        <f>IFERROR(__xludf.DUMMYFUNCTION("""COMPUTED_VALUE"""),45653.66666666667)</f>
        <v>45653.66667</v>
      </c>
      <c r="N53" s="1">
        <f>IFERROR(__xludf.DUMMYFUNCTION("""COMPUTED_VALUE"""),5.63198688E8)</f>
        <v>563198688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IFERROR(__xludf.DUMMYFUNCTION("""COMPUTED_VALUE"""),2923.2)</f>
        <v>2923.2</v>
      </c>
      <c r="D54" s="2">
        <f>IFERROR(__xludf.DUMMYFUNCTION("""COMPUTED_VALUE"""),45660.66666666667)</f>
        <v>45660.66667</v>
      </c>
      <c r="E54" s="1">
        <f>IFERROR(__xludf.DUMMYFUNCTION("""COMPUTED_VALUE"""),2955.22)</f>
        <v>2955.22</v>
      </c>
      <c r="G54" s="2">
        <f>IFERROR(__xludf.DUMMYFUNCTION("""COMPUTED_VALUE"""),45660.66666666667)</f>
        <v>45660.66667</v>
      </c>
      <c r="H54" s="1">
        <f>IFERROR(__xludf.DUMMYFUNCTION("""COMPUTED_VALUE"""),2890.82)</f>
        <v>2890.82</v>
      </c>
      <c r="J54" s="2">
        <f>IFERROR(__xludf.DUMMYFUNCTION("""COMPUTED_VALUE"""),45660.66666666667)</f>
        <v>45660.66667</v>
      </c>
      <c r="K54" s="1">
        <f>IFERROR(__xludf.DUMMYFUNCTION("""COMPUTED_VALUE"""),2937.65)</f>
        <v>2937.65</v>
      </c>
      <c r="M54" s="2">
        <f>IFERROR(__xludf.DUMMYFUNCTION("""COMPUTED_VALUE"""),45660.66666666667)</f>
        <v>45660.66667</v>
      </c>
      <c r="N54" s="1">
        <f>IFERROR(__xludf.DUMMYFUNCTION("""COMPUTED_VALUE"""),7.05057153E8)</f>
        <v>705057153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IFERROR(__xludf.DUMMYFUNCTION("""COMPUTED_VALUE"""),2958.95)</f>
        <v>2958.95</v>
      </c>
      <c r="D55" s="2">
        <f>IFERROR(__xludf.DUMMYFUNCTION("""COMPUTED_VALUE"""),45667.66666666667)</f>
        <v>45667.66667</v>
      </c>
      <c r="E55" s="1">
        <f>IFERROR(__xludf.DUMMYFUNCTION("""COMPUTED_VALUE"""),2981.79)</f>
        <v>2981.79</v>
      </c>
      <c r="G55" s="2">
        <f>IFERROR(__xludf.DUMMYFUNCTION("""COMPUTED_VALUE"""),45667.66666666667)</f>
        <v>45667.66667</v>
      </c>
      <c r="H55" s="1">
        <f>IFERROR(__xludf.DUMMYFUNCTION("""COMPUTED_VALUE"""),2890.84)</f>
        <v>2890.84</v>
      </c>
      <c r="J55" s="2">
        <f>IFERROR(__xludf.DUMMYFUNCTION("""COMPUTED_VALUE"""),45667.66666666667)</f>
        <v>45667.66667</v>
      </c>
      <c r="K55" s="1">
        <f>IFERROR(__xludf.DUMMYFUNCTION("""COMPUTED_VALUE"""),2910.21)</f>
        <v>2910.21</v>
      </c>
      <c r="M55" s="2">
        <f>IFERROR(__xludf.DUMMYFUNCTION("""COMPUTED_VALUE"""),45667.66666666667)</f>
        <v>45667.66667</v>
      </c>
      <c r="N55" s="1">
        <f>IFERROR(__xludf.DUMMYFUNCTION("""COMPUTED_VALUE"""),9.40122241E8)</f>
        <v>940122241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IFERROR(__xludf.DUMMYFUNCTION("""COMPUTED_VALUE"""),2896.66)</f>
        <v>2896.66</v>
      </c>
      <c r="D56" s="2">
        <f>IFERROR(__xludf.DUMMYFUNCTION("""COMPUTED_VALUE"""),45674.66666666667)</f>
        <v>45674.66667</v>
      </c>
      <c r="E56" s="1">
        <f>IFERROR(__xludf.DUMMYFUNCTION("""COMPUTED_VALUE"""),2979.12)</f>
        <v>2979.12</v>
      </c>
      <c r="G56" s="2">
        <f>IFERROR(__xludf.DUMMYFUNCTION("""COMPUTED_VALUE"""),45674.66666666667)</f>
        <v>45674.66667</v>
      </c>
      <c r="H56" s="1">
        <f>IFERROR(__xludf.DUMMYFUNCTION("""COMPUTED_VALUE"""),2874.09)</f>
        <v>2874.09</v>
      </c>
      <c r="J56" s="2">
        <f>IFERROR(__xludf.DUMMYFUNCTION("""COMPUTED_VALUE"""),45674.66666666667)</f>
        <v>45674.66667</v>
      </c>
      <c r="K56" s="1">
        <f>IFERROR(__xludf.DUMMYFUNCTION("""COMPUTED_VALUE"""),2975.33)</f>
        <v>2975.33</v>
      </c>
      <c r="M56" s="2">
        <f>IFERROR(__xludf.DUMMYFUNCTION("""COMPUTED_VALUE"""),45674.66666666667)</f>
        <v>45674.66667</v>
      </c>
      <c r="N56" s="1">
        <f>IFERROR(__xludf.DUMMYFUNCTION("""COMPUTED_VALUE"""),1.053897441E9)</f>
        <v>1053897441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IFERROR(__xludf.DUMMYFUNCTION("""COMPUTED_VALUE"""),3003.34)</f>
        <v>3003.34</v>
      </c>
      <c r="D57" s="2">
        <f>IFERROR(__xludf.DUMMYFUNCTION("""COMPUTED_VALUE"""),45681.66666666667)</f>
        <v>45681.66667</v>
      </c>
      <c r="E57" s="1">
        <f>IFERROR(__xludf.DUMMYFUNCTION("""COMPUTED_VALUE"""),3085.12)</f>
        <v>3085.12</v>
      </c>
      <c r="G57" s="2">
        <f>IFERROR(__xludf.DUMMYFUNCTION("""COMPUTED_VALUE"""),45681.66666666667)</f>
        <v>45681.66667</v>
      </c>
      <c r="H57" s="1">
        <f>IFERROR(__xludf.DUMMYFUNCTION("""COMPUTED_VALUE"""),3000.51)</f>
        <v>3000.51</v>
      </c>
      <c r="J57" s="2">
        <f>IFERROR(__xludf.DUMMYFUNCTION("""COMPUTED_VALUE"""),45681.66666666667)</f>
        <v>45681.66667</v>
      </c>
      <c r="K57" s="1">
        <f>IFERROR(__xludf.DUMMYFUNCTION("""COMPUTED_VALUE"""),3079.38)</f>
        <v>3079.38</v>
      </c>
      <c r="M57" s="2">
        <f>IFERROR(__xludf.DUMMYFUNCTION("""COMPUTED_VALUE"""),45681.66666666667)</f>
        <v>45681.66667</v>
      </c>
      <c r="N57" s="1">
        <f>IFERROR(__xludf.DUMMYFUNCTION("""COMPUTED_VALUE"""),8.09777053E8)</f>
        <v>809777053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IFERROR(__xludf.DUMMYFUNCTION("""COMPUTED_VALUE"""),3027.34)</f>
        <v>3027.34</v>
      </c>
      <c r="D58" s="2">
        <f>IFERROR(__xludf.DUMMYFUNCTION("""COMPUTED_VALUE"""),45688.66666666667)</f>
        <v>45688.66667</v>
      </c>
      <c r="E58" s="1">
        <f>IFERROR(__xludf.DUMMYFUNCTION("""COMPUTED_VALUE"""),3149.16)</f>
        <v>3149.16</v>
      </c>
      <c r="G58" s="2">
        <f>IFERROR(__xludf.DUMMYFUNCTION("""COMPUTED_VALUE"""),45688.66666666667)</f>
        <v>45688.66667</v>
      </c>
      <c r="H58" s="1">
        <f>IFERROR(__xludf.DUMMYFUNCTION("""COMPUTED_VALUE"""),3027.34)</f>
        <v>3027.34</v>
      </c>
      <c r="J58" s="2">
        <f>IFERROR(__xludf.DUMMYFUNCTION("""COMPUTED_VALUE"""),45688.66666666667)</f>
        <v>45688.66667</v>
      </c>
      <c r="K58" s="1">
        <f>IFERROR(__xludf.DUMMYFUNCTION("""COMPUTED_VALUE"""),3119.05)</f>
        <v>3119.05</v>
      </c>
      <c r="M58" s="2">
        <f>IFERROR(__xludf.DUMMYFUNCTION("""COMPUTED_VALUE"""),45688.66666666667)</f>
        <v>45688.66667</v>
      </c>
      <c r="N58" s="1">
        <f>IFERROR(__xludf.DUMMYFUNCTION("""COMPUTED_VALUE"""),1.019379525E9)</f>
        <v>1019379525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IFERROR(__xludf.DUMMYFUNCTION("""COMPUTED_VALUE"""),3082.12)</f>
        <v>3082.12</v>
      </c>
      <c r="D59" s="2">
        <f>IFERROR(__xludf.DUMMYFUNCTION("""COMPUTED_VALUE"""),45695.66666666667)</f>
        <v>45695.66667</v>
      </c>
      <c r="E59" s="1">
        <f>IFERROR(__xludf.DUMMYFUNCTION("""COMPUTED_VALUE"""),3175.95)</f>
        <v>3175.95</v>
      </c>
      <c r="G59" s="2">
        <f>IFERROR(__xludf.DUMMYFUNCTION("""COMPUTED_VALUE"""),45695.66666666667)</f>
        <v>45695.66667</v>
      </c>
      <c r="H59" s="1">
        <f>IFERROR(__xludf.DUMMYFUNCTION("""COMPUTED_VALUE"""),3070.96)</f>
        <v>3070.96</v>
      </c>
      <c r="J59" s="2">
        <f>IFERROR(__xludf.DUMMYFUNCTION("""COMPUTED_VALUE"""),45695.66666666667)</f>
        <v>45695.66667</v>
      </c>
      <c r="K59" s="1">
        <f>IFERROR(__xludf.DUMMYFUNCTION("""COMPUTED_VALUE"""),3095.96)</f>
        <v>3095.96</v>
      </c>
      <c r="M59" s="2">
        <f>IFERROR(__xludf.DUMMYFUNCTION("""COMPUTED_VALUE"""),45695.66666666667)</f>
        <v>45695.66667</v>
      </c>
      <c r="N59" s="1">
        <f>IFERROR(__xludf.DUMMYFUNCTION("""COMPUTED_VALUE"""),1.048667848E9)</f>
        <v>1048667848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IFERROR(__xludf.DUMMYFUNCTION("""COMPUTED_VALUE"""),3115.6)</f>
        <v>3115.6</v>
      </c>
      <c r="D60" s="2">
        <f>IFERROR(__xludf.DUMMYFUNCTION("""COMPUTED_VALUE"""),45702.66666666667)</f>
        <v>45702.66667</v>
      </c>
      <c r="E60" s="1">
        <f>IFERROR(__xludf.DUMMYFUNCTION("""COMPUTED_VALUE"""),3144.15)</f>
        <v>3144.15</v>
      </c>
      <c r="G60" s="2">
        <f>IFERROR(__xludf.DUMMYFUNCTION("""COMPUTED_VALUE"""),45702.66666666667)</f>
        <v>45702.66667</v>
      </c>
      <c r="H60" s="1">
        <f>IFERROR(__xludf.DUMMYFUNCTION("""COMPUTED_VALUE"""),3088.06)</f>
        <v>3088.06</v>
      </c>
      <c r="J60" s="2">
        <f>IFERROR(__xludf.DUMMYFUNCTION("""COMPUTED_VALUE"""),45702.66666666667)</f>
        <v>45702.66667</v>
      </c>
      <c r="K60" s="1">
        <f>IFERROR(__xludf.DUMMYFUNCTION("""COMPUTED_VALUE"""),3128.06)</f>
        <v>3128.06</v>
      </c>
      <c r="M60" s="2">
        <f>IFERROR(__xludf.DUMMYFUNCTION("""COMPUTED_VALUE"""),45702.66666666667)</f>
        <v>45702.66667</v>
      </c>
      <c r="N60" s="1">
        <f>IFERROR(__xludf.DUMMYFUNCTION("""COMPUTED_VALUE"""),9.07558555E8)</f>
        <v>907558555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IFERROR(__xludf.DUMMYFUNCTION("""COMPUTED_VALUE"""),3125.9)</f>
        <v>3125.9</v>
      </c>
      <c r="D61" s="2">
        <f>IFERROR(__xludf.DUMMYFUNCTION("""COMPUTED_VALUE"""),45709.66666666667)</f>
        <v>45709.66667</v>
      </c>
      <c r="E61" s="1">
        <f>IFERROR(__xludf.DUMMYFUNCTION("""COMPUTED_VALUE"""),3126.64)</f>
        <v>3126.64</v>
      </c>
      <c r="G61" s="2">
        <f>IFERROR(__xludf.DUMMYFUNCTION("""COMPUTED_VALUE"""),45709.66666666667)</f>
        <v>45709.66667</v>
      </c>
      <c r="H61" s="1">
        <f>IFERROR(__xludf.DUMMYFUNCTION("""COMPUTED_VALUE"""),2956.59)</f>
        <v>2956.59</v>
      </c>
      <c r="J61" s="2">
        <f>IFERROR(__xludf.DUMMYFUNCTION("""COMPUTED_VALUE"""),45709.66666666667)</f>
        <v>45709.66667</v>
      </c>
      <c r="K61" s="1">
        <f>IFERROR(__xludf.DUMMYFUNCTION("""COMPUTED_VALUE"""),2970.99)</f>
        <v>2970.99</v>
      </c>
      <c r="M61" s="2">
        <f>IFERROR(__xludf.DUMMYFUNCTION("""COMPUTED_VALUE"""),45709.66666666667)</f>
        <v>45709.66667</v>
      </c>
      <c r="N61" s="1">
        <f>IFERROR(__xludf.DUMMYFUNCTION("""COMPUTED_VALUE"""),1.033672105E9)</f>
        <v>1033672105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IFERROR(__xludf.DUMMYFUNCTION("""COMPUTED_VALUE"""),2976.63)</f>
        <v>2976.63</v>
      </c>
      <c r="D62" s="2">
        <f>IFERROR(__xludf.DUMMYFUNCTION("""COMPUTED_VALUE"""),45716.66666666667)</f>
        <v>45716.66667</v>
      </c>
      <c r="E62" s="1">
        <f>IFERROR(__xludf.DUMMYFUNCTION("""COMPUTED_VALUE"""),3014.66)</f>
        <v>3014.66</v>
      </c>
      <c r="G62" s="2">
        <f>IFERROR(__xludf.DUMMYFUNCTION("""COMPUTED_VALUE"""),45716.66666666667)</f>
        <v>45716.66667</v>
      </c>
      <c r="H62" s="1">
        <f>IFERROR(__xludf.DUMMYFUNCTION("""COMPUTED_VALUE"""),2914.92)</f>
        <v>2914.92</v>
      </c>
      <c r="J62" s="2">
        <f>IFERROR(__xludf.DUMMYFUNCTION("""COMPUTED_VALUE"""),45716.66666666667)</f>
        <v>45716.66667</v>
      </c>
      <c r="K62" s="1">
        <f>IFERROR(__xludf.DUMMYFUNCTION("""COMPUTED_VALUE"""),2971.32)</f>
        <v>2971.32</v>
      </c>
      <c r="M62" s="2">
        <f>IFERROR(__xludf.DUMMYFUNCTION("""COMPUTED_VALUE"""),45716.66666666667)</f>
        <v>45716.66667</v>
      </c>
      <c r="N62" s="1">
        <f>IFERROR(__xludf.DUMMYFUNCTION("""COMPUTED_VALUE"""),1.373505808E9)</f>
        <v>1373505808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IFERROR(__xludf.DUMMYFUNCTION("""COMPUTED_VALUE"""),2977.57)</f>
        <v>2977.57</v>
      </c>
      <c r="D63" s="2">
        <f>IFERROR(__xludf.DUMMYFUNCTION("""COMPUTED_VALUE"""),45723.66666666667)</f>
        <v>45723.66667</v>
      </c>
      <c r="E63" s="1">
        <f>IFERROR(__xludf.DUMMYFUNCTION("""COMPUTED_VALUE"""),2988.41)</f>
        <v>2988.41</v>
      </c>
      <c r="G63" s="2">
        <f>IFERROR(__xludf.DUMMYFUNCTION("""COMPUTED_VALUE"""),45723.66666666667)</f>
        <v>45723.66667</v>
      </c>
      <c r="H63" s="1">
        <f>IFERROR(__xludf.DUMMYFUNCTION("""COMPUTED_VALUE"""),2732.69)</f>
        <v>2732.69</v>
      </c>
      <c r="J63" s="2">
        <f>IFERROR(__xludf.DUMMYFUNCTION("""COMPUTED_VALUE"""),45723.66666666667)</f>
        <v>45723.66667</v>
      </c>
      <c r="K63" s="1">
        <f>IFERROR(__xludf.DUMMYFUNCTION("""COMPUTED_VALUE"""),2802.62)</f>
        <v>2802.62</v>
      </c>
      <c r="M63" s="2">
        <f>IFERROR(__xludf.DUMMYFUNCTION("""COMPUTED_VALUE"""),45723.66666666667)</f>
        <v>45723.66667</v>
      </c>
      <c r="N63" s="1">
        <f>IFERROR(__xludf.DUMMYFUNCTION("""COMPUTED_VALUE"""),1.647939445E9)</f>
        <v>1647939445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IFERROR(__xludf.DUMMYFUNCTION("""COMPUTED_VALUE"""),2766.44)</f>
        <v>2766.44</v>
      </c>
      <c r="D64" s="2">
        <f>IFERROR(__xludf.DUMMYFUNCTION("""COMPUTED_VALUE"""),45730.66666666667)</f>
        <v>45730.66667</v>
      </c>
      <c r="E64" s="1">
        <f>IFERROR(__xludf.DUMMYFUNCTION("""COMPUTED_VALUE"""),2789.56)</f>
        <v>2789.56</v>
      </c>
      <c r="G64" s="2">
        <f>IFERROR(__xludf.DUMMYFUNCTION("""COMPUTED_VALUE"""),45730.66666666667)</f>
        <v>45730.66667</v>
      </c>
      <c r="H64" s="1">
        <f>IFERROR(__xludf.DUMMYFUNCTION("""COMPUTED_VALUE"""),2658.49)</f>
        <v>2658.49</v>
      </c>
      <c r="J64" s="2">
        <f>IFERROR(__xludf.DUMMYFUNCTION("""COMPUTED_VALUE"""),45730.66666666667)</f>
        <v>45730.66667</v>
      </c>
      <c r="K64" s="1">
        <f>IFERROR(__xludf.DUMMYFUNCTION("""COMPUTED_VALUE"""),2722.29)</f>
        <v>2722.29</v>
      </c>
      <c r="M64" s="2">
        <f>IFERROR(__xludf.DUMMYFUNCTION("""COMPUTED_VALUE"""),45730.66666666667)</f>
        <v>45730.66667</v>
      </c>
      <c r="N64" s="1">
        <f>IFERROR(__xludf.DUMMYFUNCTION("""COMPUTED_VALUE"""),1.53042306E9)</f>
        <v>1530423060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IFERROR(__xludf.DUMMYFUNCTION("""COMPUTED_VALUE"""),2731.34)</f>
        <v>2731.34</v>
      </c>
      <c r="D65" s="2">
        <f>IFERROR(__xludf.DUMMYFUNCTION("""COMPUTED_VALUE"""),45737.66666666667)</f>
        <v>45737.66667</v>
      </c>
      <c r="E65" s="1">
        <f>IFERROR(__xludf.DUMMYFUNCTION("""COMPUTED_VALUE"""),2768.61)</f>
        <v>2768.61</v>
      </c>
      <c r="G65" s="2">
        <f>IFERROR(__xludf.DUMMYFUNCTION("""COMPUTED_VALUE"""),45737.66666666667)</f>
        <v>45737.66667</v>
      </c>
      <c r="H65" s="1">
        <f>IFERROR(__xludf.DUMMYFUNCTION("""COMPUTED_VALUE"""),2683.19)</f>
        <v>2683.19</v>
      </c>
      <c r="J65" s="2">
        <f>IFERROR(__xludf.DUMMYFUNCTION("""COMPUTED_VALUE"""),45737.66666666667)</f>
        <v>45737.66667</v>
      </c>
      <c r="K65" s="1">
        <f>IFERROR(__xludf.DUMMYFUNCTION("""COMPUTED_VALUE"""),2735.64)</f>
        <v>2735.64</v>
      </c>
      <c r="M65" s="2">
        <f>IFERROR(__xludf.DUMMYFUNCTION("""COMPUTED_VALUE"""),45737.66666666667)</f>
        <v>45737.66667</v>
      </c>
      <c r="N65" s="1">
        <f>IFERROR(__xludf.DUMMYFUNCTION("""COMPUTED_VALUE"""),1.495280142E9)</f>
        <v>1495280142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IFERROR(__xludf.DUMMYFUNCTION("""COMPUTED_VALUE"""),2773.21)</f>
        <v>2773.21</v>
      </c>
      <c r="D66" s="2">
        <f>IFERROR(__xludf.DUMMYFUNCTION("""COMPUTED_VALUE"""),45744.66666666667)</f>
        <v>45744.66667</v>
      </c>
      <c r="E66" s="1">
        <f>IFERROR(__xludf.DUMMYFUNCTION("""COMPUTED_VALUE"""),2832.62)</f>
        <v>2832.62</v>
      </c>
      <c r="G66" s="2">
        <f>IFERROR(__xludf.DUMMYFUNCTION("""COMPUTED_VALUE"""),45744.66666666667)</f>
        <v>45744.66667</v>
      </c>
      <c r="H66" s="1">
        <f>IFERROR(__xludf.DUMMYFUNCTION("""COMPUTED_VALUE"""),2724.16)</f>
        <v>2724.16</v>
      </c>
      <c r="J66" s="2">
        <f>IFERROR(__xludf.DUMMYFUNCTION("""COMPUTED_VALUE"""),45744.66666666667)</f>
        <v>45744.66667</v>
      </c>
      <c r="K66" s="1">
        <f>IFERROR(__xludf.DUMMYFUNCTION("""COMPUTED_VALUE"""),2731.11)</f>
        <v>2731.11</v>
      </c>
      <c r="M66" s="2">
        <f>IFERROR(__xludf.DUMMYFUNCTION("""COMPUTED_VALUE"""),45744.66666666667)</f>
        <v>45744.66667</v>
      </c>
      <c r="N66" s="1">
        <f>IFERROR(__xludf.DUMMYFUNCTION("""COMPUTED_VALUE"""),1.335664649E9)</f>
        <v>1335664649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IFERROR(__xludf.DUMMYFUNCTION("""COMPUTED_VALUE"""),2694.4)</f>
        <v>2694.4</v>
      </c>
      <c r="D67" s="2">
        <f>IFERROR(__xludf.DUMMYFUNCTION("""COMPUTED_VALUE"""),45751.66666666667)</f>
        <v>45751.66667</v>
      </c>
      <c r="E67" s="1">
        <f>IFERROR(__xludf.DUMMYFUNCTION("""COMPUTED_VALUE"""),2825.33)</f>
        <v>2825.33</v>
      </c>
      <c r="G67" s="2">
        <f>IFERROR(__xludf.DUMMYFUNCTION("""COMPUTED_VALUE"""),45751.66666666667)</f>
        <v>45751.66667</v>
      </c>
      <c r="H67" s="1">
        <f>IFERROR(__xludf.DUMMYFUNCTION("""COMPUTED_VALUE"""),2556.66)</f>
        <v>2556.66</v>
      </c>
      <c r="J67" s="2">
        <f>IFERROR(__xludf.DUMMYFUNCTION("""COMPUTED_VALUE"""),45751.66666666667)</f>
        <v>45751.66667</v>
      </c>
      <c r="K67" s="1">
        <f>IFERROR(__xludf.DUMMYFUNCTION("""COMPUTED_VALUE"""),2558.31)</f>
        <v>2558.31</v>
      </c>
      <c r="M67" s="2">
        <f>IFERROR(__xludf.DUMMYFUNCTION("""COMPUTED_VALUE"""),45751.66666666667)</f>
        <v>45751.66667</v>
      </c>
      <c r="N67" s="1">
        <f>IFERROR(__xludf.DUMMYFUNCTION("""COMPUTED_VALUE"""),1.829004621E9)</f>
        <v>1829004621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IFERROR(__xludf.DUMMYFUNCTION("""COMPUTED_VALUE"""),2471.44)</f>
        <v>2471.44</v>
      </c>
      <c r="D68" s="2">
        <f>IFERROR(__xludf.DUMMYFUNCTION("""COMPUTED_VALUE"""),45758.66666666667)</f>
        <v>45758.66667</v>
      </c>
      <c r="E68" s="1">
        <f>IFERROR(__xludf.DUMMYFUNCTION("""COMPUTED_VALUE"""),2752.35)</f>
        <v>2752.35</v>
      </c>
      <c r="G68" s="2">
        <f>IFERROR(__xludf.DUMMYFUNCTION("""COMPUTED_VALUE"""),45758.66666666667)</f>
        <v>45758.66667</v>
      </c>
      <c r="H68" s="1">
        <f>IFERROR(__xludf.DUMMYFUNCTION("""COMPUTED_VALUE"""),2453.37)</f>
        <v>2453.37</v>
      </c>
      <c r="J68" s="2">
        <f>IFERROR(__xludf.DUMMYFUNCTION("""COMPUTED_VALUE"""),45758.66666666667)</f>
        <v>45758.66667</v>
      </c>
      <c r="K68" s="1">
        <f>IFERROR(__xludf.DUMMYFUNCTION("""COMPUTED_VALUE"""),2710.1)</f>
        <v>2710.1</v>
      </c>
      <c r="M68" s="2">
        <f>IFERROR(__xludf.DUMMYFUNCTION("""COMPUTED_VALUE"""),45758.66666666667)</f>
        <v>45758.66667</v>
      </c>
      <c r="N68" s="1">
        <f>IFERROR(__xludf.DUMMYFUNCTION("""COMPUTED_VALUE"""),2.089679691E9)</f>
        <v>2089679691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IFERROR(__xludf.DUMMYFUNCTION("""COMPUTED_VALUE"""),2737.67)</f>
        <v>2737.67</v>
      </c>
      <c r="D69" s="2">
        <f>IFERROR(__xludf.DUMMYFUNCTION("""COMPUTED_VALUE"""),45764.66666666667)</f>
        <v>45764.66667</v>
      </c>
      <c r="E69" s="1">
        <f>IFERROR(__xludf.DUMMYFUNCTION("""COMPUTED_VALUE"""),2747.35)</f>
        <v>2747.35</v>
      </c>
      <c r="G69" s="2">
        <f>IFERROR(__xludf.DUMMYFUNCTION("""COMPUTED_VALUE"""),45764.66666666667)</f>
        <v>45764.66667</v>
      </c>
      <c r="H69" s="1">
        <f>IFERROR(__xludf.DUMMYFUNCTION("""COMPUTED_VALUE"""),2616.57)</f>
        <v>2616.57</v>
      </c>
      <c r="J69" s="2">
        <f>IFERROR(__xludf.DUMMYFUNCTION("""COMPUTED_VALUE"""),45764.66666666667)</f>
        <v>45764.66667</v>
      </c>
      <c r="K69" s="1">
        <f>IFERROR(__xludf.DUMMYFUNCTION("""COMPUTED_VALUE"""),2666.44)</f>
        <v>2666.44</v>
      </c>
      <c r="M69" s="2">
        <f>IFERROR(__xludf.DUMMYFUNCTION("""COMPUTED_VALUE"""),45764.66666666667)</f>
        <v>45764.66667</v>
      </c>
      <c r="N69" s="1">
        <f>IFERROR(__xludf.DUMMYFUNCTION("""COMPUTED_VALUE"""),1.014336647E9)</f>
        <v>1014336647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IFERROR(__xludf.DUMMYFUNCTION("""COMPUTED_VALUE"""),2649.54)</f>
        <v>2649.54</v>
      </c>
      <c r="D70" s="2">
        <f>IFERROR(__xludf.DUMMYFUNCTION("""COMPUTED_VALUE"""),45772.66666666667)</f>
        <v>45772.66667</v>
      </c>
      <c r="E70" s="1">
        <f>IFERROR(__xludf.DUMMYFUNCTION("""COMPUTED_VALUE"""),2804.36)</f>
        <v>2804.36</v>
      </c>
      <c r="G70" s="2">
        <f>IFERROR(__xludf.DUMMYFUNCTION("""COMPUTED_VALUE"""),45772.66666666667)</f>
        <v>45772.66667</v>
      </c>
      <c r="H70" s="1">
        <f>IFERROR(__xludf.DUMMYFUNCTION("""COMPUTED_VALUE"""),2580.46)</f>
        <v>2580.46</v>
      </c>
      <c r="J70" s="2">
        <f>IFERROR(__xludf.DUMMYFUNCTION("""COMPUTED_VALUE"""),45772.66666666667)</f>
        <v>45772.66667</v>
      </c>
      <c r="K70" s="1">
        <f>IFERROR(__xludf.DUMMYFUNCTION("""COMPUTED_VALUE"""),2801.55)</f>
        <v>2801.55</v>
      </c>
      <c r="M70" s="2">
        <f>IFERROR(__xludf.DUMMYFUNCTION("""COMPUTED_VALUE"""),45772.66666666667)</f>
        <v>45772.66667</v>
      </c>
      <c r="N70" s="1">
        <f>IFERROR(__xludf.DUMMYFUNCTION("""COMPUTED_VALUE"""),1.257059229E9)</f>
        <v>1257059229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IFERROR(__xludf.DUMMYFUNCTION("""COMPUTED_VALUE"""),2809.13)</f>
        <v>2809.13</v>
      </c>
      <c r="D71" s="2">
        <f>IFERROR(__xludf.DUMMYFUNCTION("""COMPUTED_VALUE"""),45779.66666666667)</f>
        <v>45779.66667</v>
      </c>
      <c r="E71" s="1">
        <f>IFERROR(__xludf.DUMMYFUNCTION("""COMPUTED_VALUE"""),2879.81)</f>
        <v>2879.81</v>
      </c>
      <c r="G71" s="2">
        <f>IFERROR(__xludf.DUMMYFUNCTION("""COMPUTED_VALUE"""),45779.66666666667)</f>
        <v>45779.66667</v>
      </c>
      <c r="H71" s="1">
        <f>IFERROR(__xludf.DUMMYFUNCTION("""COMPUTED_VALUE"""),2740.52)</f>
        <v>2740.52</v>
      </c>
      <c r="J71" s="2">
        <f>IFERROR(__xludf.DUMMYFUNCTION("""COMPUTED_VALUE"""),45779.66666666667)</f>
        <v>45779.66667</v>
      </c>
      <c r="K71" s="1">
        <f>IFERROR(__xludf.DUMMYFUNCTION("""COMPUTED_VALUE"""),2865.66)</f>
        <v>2865.66</v>
      </c>
      <c r="M71" s="2">
        <f>IFERROR(__xludf.DUMMYFUNCTION("""COMPUTED_VALUE"""),45779.66666666667)</f>
        <v>45779.66667</v>
      </c>
      <c r="N71" s="1">
        <f>IFERROR(__xludf.DUMMYFUNCTION("""COMPUTED_VALUE"""),1.273179984E9)</f>
        <v>1273179984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IFERROR(__xludf.DUMMYFUNCTION("""COMPUTED_VALUE"""),2832.87)</f>
        <v>2832.87</v>
      </c>
      <c r="D72" s="2">
        <f>IFERROR(__xludf.DUMMYFUNCTION("""COMPUTED_VALUE"""),45786.66666666667)</f>
        <v>45786.66667</v>
      </c>
      <c r="E72" s="1">
        <f>IFERROR(__xludf.DUMMYFUNCTION("""COMPUTED_VALUE"""),2896.78)</f>
        <v>2896.78</v>
      </c>
      <c r="G72" s="2">
        <f>IFERROR(__xludf.DUMMYFUNCTION("""COMPUTED_VALUE"""),45786.66666666667)</f>
        <v>45786.66667</v>
      </c>
      <c r="H72" s="1">
        <f>IFERROR(__xludf.DUMMYFUNCTION("""COMPUTED_VALUE"""),2815.03)</f>
        <v>2815.03</v>
      </c>
      <c r="J72" s="2">
        <f>IFERROR(__xludf.DUMMYFUNCTION("""COMPUTED_VALUE"""),45786.66666666667)</f>
        <v>45786.66667</v>
      </c>
      <c r="K72" s="1">
        <f>IFERROR(__xludf.DUMMYFUNCTION("""COMPUTED_VALUE"""),2867.68)</f>
        <v>2867.68</v>
      </c>
      <c r="M72" s="2">
        <f>IFERROR(__xludf.DUMMYFUNCTION("""COMPUTED_VALUE"""),45786.66666666667)</f>
        <v>45786.66667</v>
      </c>
      <c r="N72" s="1">
        <f>IFERROR(__xludf.DUMMYFUNCTION("""COMPUTED_VALUE"""),1.091260408E9)</f>
        <v>1091260408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IFERROR(__xludf.DUMMYFUNCTION("""COMPUTED_VALUE"""),2987.36)</f>
        <v>2987.36</v>
      </c>
      <c r="D73" s="2">
        <f>IFERROR(__xludf.DUMMYFUNCTION("""COMPUTED_VALUE"""),45793.66666666667)</f>
        <v>45793.66667</v>
      </c>
      <c r="E73" s="1">
        <f>IFERROR(__xludf.DUMMYFUNCTION("""COMPUTED_VALUE"""),3025.16)</f>
        <v>3025.16</v>
      </c>
      <c r="G73" s="2">
        <f>IFERROR(__xludf.DUMMYFUNCTION("""COMPUTED_VALUE"""),45793.66666666667)</f>
        <v>45793.66667</v>
      </c>
      <c r="H73" s="1">
        <f>IFERROR(__xludf.DUMMYFUNCTION("""COMPUTED_VALUE"""),2934.57)</f>
        <v>2934.57</v>
      </c>
      <c r="J73" s="2">
        <f>IFERROR(__xludf.DUMMYFUNCTION("""COMPUTED_VALUE"""),45793.66666666667)</f>
        <v>45793.66667</v>
      </c>
      <c r="K73" s="1">
        <f>IFERROR(__xludf.DUMMYFUNCTION("""COMPUTED_VALUE"""),3000.91)</f>
        <v>3000.91</v>
      </c>
      <c r="M73" s="2">
        <f>IFERROR(__xludf.DUMMYFUNCTION("""COMPUTED_VALUE"""),45793.66666666667)</f>
        <v>45793.66667</v>
      </c>
      <c r="N73" s="1">
        <f>IFERROR(__xludf.DUMMYFUNCTION("""COMPUTED_VALUE"""),1.440001456E9)</f>
        <v>1440001456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IFERROR(__xludf.DUMMYFUNCTION("""COMPUTED_VALUE"""),2960.24)</f>
        <v>2960.24</v>
      </c>
      <c r="D74" s="2">
        <f>IFERROR(__xludf.DUMMYFUNCTION("""COMPUTED_VALUE"""),45800.66666666667)</f>
        <v>45800.66667</v>
      </c>
      <c r="E74" s="1">
        <f>IFERROR(__xludf.DUMMYFUNCTION("""COMPUTED_VALUE"""),3012.49)</f>
        <v>3012.49</v>
      </c>
      <c r="G74" s="2">
        <f>IFERROR(__xludf.DUMMYFUNCTION("""COMPUTED_VALUE"""),45800.66666666667)</f>
        <v>45800.66667</v>
      </c>
      <c r="H74" s="1">
        <f>IFERROR(__xludf.DUMMYFUNCTION("""COMPUTED_VALUE"""),2909.58)</f>
        <v>2909.58</v>
      </c>
      <c r="J74" s="2">
        <f>IFERROR(__xludf.DUMMYFUNCTION("""COMPUTED_VALUE"""),45800.66666666667)</f>
        <v>45800.66667</v>
      </c>
      <c r="K74" s="1">
        <f>IFERROR(__xludf.DUMMYFUNCTION("""COMPUTED_VALUE"""),2927.66)</f>
        <v>2927.66</v>
      </c>
      <c r="M74" s="2">
        <f>IFERROR(__xludf.DUMMYFUNCTION("""COMPUTED_VALUE"""),45800.66666666667)</f>
        <v>45800.66667</v>
      </c>
      <c r="N74" s="1">
        <f>IFERROR(__xludf.DUMMYFUNCTION("""COMPUTED_VALUE"""),1.24349046E9)</f>
        <v>1243490460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IFERROR(__xludf.DUMMYFUNCTION("""COMPUTED_VALUE"""),2954.2)</f>
        <v>2954.2</v>
      </c>
      <c r="D75" s="2">
        <f>IFERROR(__xludf.DUMMYFUNCTION("""COMPUTED_VALUE"""),45807.66666666667)</f>
        <v>45807.66667</v>
      </c>
      <c r="E75" s="1">
        <f>IFERROR(__xludf.DUMMYFUNCTION("""COMPUTED_VALUE"""),2995.16)</f>
        <v>2995.16</v>
      </c>
      <c r="G75" s="2">
        <f>IFERROR(__xludf.DUMMYFUNCTION("""COMPUTED_VALUE"""),45807.66666666667)</f>
        <v>45807.66667</v>
      </c>
      <c r="H75" s="1">
        <f>IFERROR(__xludf.DUMMYFUNCTION("""COMPUTED_VALUE"""),2942.82)</f>
        <v>2942.82</v>
      </c>
      <c r="J75" s="2">
        <f>IFERROR(__xludf.DUMMYFUNCTION("""COMPUTED_VALUE"""),45807.66666666667)</f>
        <v>45807.66667</v>
      </c>
      <c r="K75" s="1">
        <f>IFERROR(__xludf.DUMMYFUNCTION("""COMPUTED_VALUE"""),2979.03)</f>
        <v>2979.03</v>
      </c>
      <c r="M75" s="2">
        <f>IFERROR(__xludf.DUMMYFUNCTION("""COMPUTED_VALUE"""),45807.66666666667)</f>
        <v>45807.66667</v>
      </c>
      <c r="N75" s="1">
        <f>IFERROR(__xludf.DUMMYFUNCTION("""COMPUTED_VALUE"""),1.252192207E9)</f>
        <v>1252192207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IFERROR(__xludf.DUMMYFUNCTION("""COMPUTED_VALUE"""),2972.09)</f>
        <v>2972.09</v>
      </c>
      <c r="D76" s="2">
        <f>IFERROR(__xludf.DUMMYFUNCTION("""COMPUTED_VALUE"""),45814.66666666667)</f>
        <v>45814.66667</v>
      </c>
      <c r="E76" s="1">
        <f>IFERROR(__xludf.DUMMYFUNCTION("""COMPUTED_VALUE"""),3045.17)</f>
        <v>3045.17</v>
      </c>
      <c r="G76" s="2">
        <f>IFERROR(__xludf.DUMMYFUNCTION("""COMPUTED_VALUE"""),45814.66666666667)</f>
        <v>45814.66667</v>
      </c>
      <c r="H76" s="1">
        <f>IFERROR(__xludf.DUMMYFUNCTION("""COMPUTED_VALUE"""),2953.85)</f>
        <v>2953.85</v>
      </c>
      <c r="J76" s="2">
        <f>IFERROR(__xludf.DUMMYFUNCTION("""COMPUTED_VALUE"""),45814.66666666667)</f>
        <v>45814.66667</v>
      </c>
      <c r="K76" s="1">
        <f>IFERROR(__xludf.DUMMYFUNCTION("""COMPUTED_VALUE"""),3035.71)</f>
        <v>3035.71</v>
      </c>
      <c r="M76" s="2">
        <f>IFERROR(__xludf.DUMMYFUNCTION("""COMPUTED_VALUE"""),45814.66666666667)</f>
        <v>45814.66667</v>
      </c>
      <c r="N76" s="1">
        <f>IFERROR(__xludf.DUMMYFUNCTION("""COMPUTED_VALUE"""),1.249509928E9)</f>
        <v>1249509928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IFERROR(__xludf.DUMMYFUNCTION("""COMPUTED_VALUE"""),3037.69)</f>
        <v>3037.69</v>
      </c>
      <c r="D77" s="2">
        <f>IFERROR(__xludf.DUMMYFUNCTION("""COMPUTED_VALUE"""),45821.66666666667)</f>
        <v>45821.66667</v>
      </c>
      <c r="E77" s="1">
        <f>IFERROR(__xludf.DUMMYFUNCTION("""COMPUTED_VALUE"""),3051.37)</f>
        <v>3051.37</v>
      </c>
      <c r="G77" s="2">
        <f>IFERROR(__xludf.DUMMYFUNCTION("""COMPUTED_VALUE"""),45821.66666666667)</f>
        <v>45821.66667</v>
      </c>
      <c r="H77" s="1">
        <f>IFERROR(__xludf.DUMMYFUNCTION("""COMPUTED_VALUE"""),2967.17)</f>
        <v>2967.17</v>
      </c>
      <c r="J77" s="2">
        <f>IFERROR(__xludf.DUMMYFUNCTION("""COMPUTED_VALUE"""),45821.66666666667)</f>
        <v>45821.66667</v>
      </c>
      <c r="K77" s="1">
        <f>IFERROR(__xludf.DUMMYFUNCTION("""COMPUTED_VALUE"""),2976.73)</f>
        <v>2976.73</v>
      </c>
      <c r="M77" s="2">
        <f>IFERROR(__xludf.DUMMYFUNCTION("""COMPUTED_VALUE"""),45821.66666666667)</f>
        <v>45821.66667</v>
      </c>
      <c r="N77" s="1">
        <f>IFERROR(__xludf.DUMMYFUNCTION("""COMPUTED_VALUE"""),1.384218934E9)</f>
        <v>1384218934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IFERROR(__xludf.DUMMYFUNCTION("""COMPUTED_VALUE"""),2984.92)</f>
        <v>2984.92</v>
      </c>
      <c r="D78" s="2">
        <f>IFERROR(__xludf.DUMMYFUNCTION("""COMPUTED_VALUE"""),45828.66666666667)</f>
        <v>45828.66667</v>
      </c>
      <c r="E78" s="1">
        <f>IFERROR(__xludf.DUMMYFUNCTION("""COMPUTED_VALUE"""),3011.91)</f>
        <v>3011.91</v>
      </c>
      <c r="G78" s="2">
        <f>IFERROR(__xludf.DUMMYFUNCTION("""COMPUTED_VALUE"""),45828.66666666667)</f>
        <v>45828.66667</v>
      </c>
      <c r="H78" s="1">
        <f>IFERROR(__xludf.DUMMYFUNCTION("""COMPUTED_VALUE"""),2959.56)</f>
        <v>2959.56</v>
      </c>
      <c r="J78" s="2">
        <f>IFERROR(__xludf.DUMMYFUNCTION("""COMPUTED_VALUE"""),45828.66666666667)</f>
        <v>45828.66667</v>
      </c>
      <c r="K78" s="1">
        <f>IFERROR(__xludf.DUMMYFUNCTION("""COMPUTED_VALUE"""),2971.78)</f>
        <v>2971.78</v>
      </c>
      <c r="M78" s="2">
        <f>IFERROR(__xludf.DUMMYFUNCTION("""COMPUTED_VALUE"""),45828.66666666667)</f>
        <v>45828.66667</v>
      </c>
      <c r="N78" s="1">
        <f>IFERROR(__xludf.DUMMYFUNCTION("""COMPUTED_VALUE"""),1.184845593E9)</f>
        <v>1184845593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IFERROR(__xludf.DUMMYFUNCTION("""COMPUTED_VALUE"""),2972.27)</f>
        <v>2972.27</v>
      </c>
      <c r="D79" s="2">
        <f>IFERROR(__xludf.DUMMYFUNCTION("""COMPUTED_VALUE"""),45835.66666666667)</f>
        <v>45835.66667</v>
      </c>
      <c r="E79" s="1">
        <f>IFERROR(__xludf.DUMMYFUNCTION("""COMPUTED_VALUE"""),3094.51)</f>
        <v>3094.51</v>
      </c>
      <c r="G79" s="2">
        <f>IFERROR(__xludf.DUMMYFUNCTION("""COMPUTED_VALUE"""),45835.66666666667)</f>
        <v>45835.66667</v>
      </c>
      <c r="H79" s="1">
        <f>IFERROR(__xludf.DUMMYFUNCTION("""COMPUTED_VALUE"""),2955.11)</f>
        <v>2955.11</v>
      </c>
      <c r="J79" s="2">
        <f>IFERROR(__xludf.DUMMYFUNCTION("""COMPUTED_VALUE"""),45835.66666666667)</f>
        <v>45835.66667</v>
      </c>
      <c r="K79" s="1">
        <f>IFERROR(__xludf.DUMMYFUNCTION("""COMPUTED_VALUE"""),3094.51)</f>
        <v>3094.51</v>
      </c>
      <c r="M79" s="2">
        <f>IFERROR(__xludf.DUMMYFUNCTION("""COMPUTED_VALUE"""),45835.66666666667)</f>
        <v>45835.66667</v>
      </c>
      <c r="N79" s="1">
        <f>IFERROR(__xludf.DUMMYFUNCTION("""COMPUTED_VALUE"""),1.414444589E9)</f>
        <v>1414444589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IFERROR(__xludf.DUMMYFUNCTION("""COMPUTED_VALUE"""),3099.06)</f>
        <v>3099.06</v>
      </c>
      <c r="D80" s="2">
        <f>IFERROR(__xludf.DUMMYFUNCTION("""COMPUTED_VALUE"""),45841.54166666667)</f>
        <v>45841.54167</v>
      </c>
      <c r="E80" s="1">
        <f>IFERROR(__xludf.DUMMYFUNCTION("""COMPUTED_VALUE"""),3112.02)</f>
        <v>3112.02</v>
      </c>
      <c r="G80" s="2">
        <f>IFERROR(__xludf.DUMMYFUNCTION("""COMPUTED_VALUE"""),45841.54166666667)</f>
        <v>45841.54167</v>
      </c>
      <c r="H80" s="1">
        <f>IFERROR(__xludf.DUMMYFUNCTION("""COMPUTED_VALUE"""),3068.15)</f>
        <v>3068.15</v>
      </c>
      <c r="J80" s="2">
        <f>IFERROR(__xludf.DUMMYFUNCTION("""COMPUTED_VALUE"""),45841.54166666667)</f>
        <v>45841.54167</v>
      </c>
      <c r="K80" s="1">
        <f>IFERROR(__xludf.DUMMYFUNCTION("""COMPUTED_VALUE"""),3111.51)</f>
        <v>3111.51</v>
      </c>
      <c r="M80" s="2">
        <f>IFERROR(__xludf.DUMMYFUNCTION("""COMPUTED_VALUE"""),45841.54166666667)</f>
        <v>45841.54167</v>
      </c>
      <c r="N80" s="1">
        <f>IFERROR(__xludf.DUMMYFUNCTION("""COMPUTED_VALUE"""),8.85812619E8)</f>
        <v>885812619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IFERROR(__xludf.DUMMYFUNCTION("""COMPUTED_VALUE"""),3106.12)</f>
        <v>3106.12</v>
      </c>
      <c r="D81" s="2">
        <f>IFERROR(__xludf.DUMMYFUNCTION("""COMPUTED_VALUE"""),45849.66666666667)</f>
        <v>45849.66667</v>
      </c>
      <c r="E81" s="1">
        <f>IFERROR(__xludf.DUMMYFUNCTION("""COMPUTED_VALUE"""),3112.08)</f>
        <v>3112.08</v>
      </c>
      <c r="G81" s="2">
        <f>IFERROR(__xludf.DUMMYFUNCTION("""COMPUTED_VALUE"""),45849.66666666667)</f>
        <v>45849.66667</v>
      </c>
      <c r="H81" s="1">
        <f>IFERROR(__xludf.DUMMYFUNCTION("""COMPUTED_VALUE"""),3064.28)</f>
        <v>3064.28</v>
      </c>
      <c r="J81" s="2">
        <f>IFERROR(__xludf.DUMMYFUNCTION("""COMPUTED_VALUE"""),45849.66666666667)</f>
        <v>45849.66667</v>
      </c>
      <c r="K81" s="1">
        <f>IFERROR(__xludf.DUMMYFUNCTION("""COMPUTED_VALUE"""),3086.95)</f>
        <v>3086.95</v>
      </c>
      <c r="M81" s="2">
        <f>IFERROR(__xludf.DUMMYFUNCTION("""COMPUTED_VALUE"""),45849.66666666667)</f>
        <v>45849.66667</v>
      </c>
      <c r="N81" s="1">
        <f>IFERROR(__xludf.DUMMYFUNCTION("""COMPUTED_VALUE"""),1.105980807E9)</f>
        <v>1105980807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IFERROR(__xludf.DUMMYFUNCTION("""COMPUTED_VALUE"""),3088.39)</f>
        <v>3088.39</v>
      </c>
      <c r="D82" s="2">
        <f>IFERROR(__xludf.DUMMYFUNCTION("""COMPUTED_VALUE"""),45856.66666666667)</f>
        <v>45856.66667</v>
      </c>
      <c r="E82" s="1">
        <f>IFERROR(__xludf.DUMMYFUNCTION("""COMPUTED_VALUE"""),3110.5)</f>
        <v>3110.5</v>
      </c>
      <c r="G82" s="2">
        <f>IFERROR(__xludf.DUMMYFUNCTION("""COMPUTED_VALUE"""),45856.66666666667)</f>
        <v>45856.66667</v>
      </c>
      <c r="H82" s="1">
        <f>IFERROR(__xludf.DUMMYFUNCTION("""COMPUTED_VALUE"""),3043.78)</f>
        <v>3043.78</v>
      </c>
      <c r="J82" s="2">
        <f>IFERROR(__xludf.DUMMYFUNCTION("""COMPUTED_VALUE"""),45856.66666666667)</f>
        <v>45856.66667</v>
      </c>
      <c r="K82" s="1">
        <f>IFERROR(__xludf.DUMMYFUNCTION("""COMPUTED_VALUE"""),3069.81)</f>
        <v>3069.81</v>
      </c>
      <c r="M82" s="2">
        <f>IFERROR(__xludf.DUMMYFUNCTION("""COMPUTED_VALUE"""),45856.66666666667)</f>
        <v>45856.66667</v>
      </c>
      <c r="N82" s="1">
        <f>IFERROR(__xludf.DUMMYFUNCTION("""COMPUTED_VALUE"""),1.09420708E9)</f>
        <v>1094207080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IFERROR(__xludf.DUMMYFUNCTION("""COMPUTED_VALUE"""),3069.54)</f>
        <v>3069.54</v>
      </c>
      <c r="D83" s="2">
        <f>IFERROR(__xludf.DUMMYFUNCTION("""COMPUTED_VALUE"""),45863.66666666667)</f>
        <v>45863.66667</v>
      </c>
      <c r="E83" s="1">
        <f>IFERROR(__xludf.DUMMYFUNCTION("""COMPUTED_VALUE"""),3134.12)</f>
        <v>3134.12</v>
      </c>
      <c r="G83" s="2">
        <f>IFERROR(__xludf.DUMMYFUNCTION("""COMPUTED_VALUE"""),45863.66666666667)</f>
        <v>45863.66667</v>
      </c>
      <c r="H83" s="1">
        <f>IFERROR(__xludf.DUMMYFUNCTION("""COMPUTED_VALUE"""),3069.54)</f>
        <v>3069.54</v>
      </c>
      <c r="J83" s="2">
        <f>IFERROR(__xludf.DUMMYFUNCTION("""COMPUTED_VALUE"""),45863.66666666667)</f>
        <v>45863.66667</v>
      </c>
      <c r="K83" s="1">
        <f>IFERROR(__xludf.DUMMYFUNCTION("""COMPUTED_VALUE"""),3119.22)</f>
        <v>3119.22</v>
      </c>
      <c r="M83" s="2">
        <f>IFERROR(__xludf.DUMMYFUNCTION("""COMPUTED_VALUE"""),45863.66666666667)</f>
        <v>45863.66667</v>
      </c>
      <c r="N83" s="1">
        <f>IFERROR(__xludf.DUMMYFUNCTION("""COMPUTED_VALUE"""),1.114518437E9)</f>
        <v>1114518437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IFERROR(__xludf.DUMMYFUNCTION("""COMPUTED_VALUE"""),3128.4)</f>
        <v>3128.4</v>
      </c>
      <c r="D84" s="2">
        <f>IFERROR(__xludf.DUMMYFUNCTION("""COMPUTED_VALUE"""),45870.66666666667)</f>
        <v>45870.66667</v>
      </c>
      <c r="E84" s="1">
        <f>IFERROR(__xludf.DUMMYFUNCTION("""COMPUTED_VALUE"""),3148.81)</f>
        <v>3148.81</v>
      </c>
      <c r="G84" s="2">
        <f>IFERROR(__xludf.DUMMYFUNCTION("""COMPUTED_VALUE"""),45870.66666666667)</f>
        <v>45870.66667</v>
      </c>
      <c r="H84" s="1">
        <f>IFERROR(__xludf.DUMMYFUNCTION("""COMPUTED_VALUE"""),3004.27)</f>
        <v>3004.27</v>
      </c>
      <c r="J84" s="2">
        <f>IFERROR(__xludf.DUMMYFUNCTION("""COMPUTED_VALUE"""),45870.66666666667)</f>
        <v>45870.66667</v>
      </c>
      <c r="K84" s="1">
        <f>IFERROR(__xludf.DUMMYFUNCTION("""COMPUTED_VALUE"""),3022.18)</f>
        <v>3022.18</v>
      </c>
      <c r="M84" s="2">
        <f>IFERROR(__xludf.DUMMYFUNCTION("""COMPUTED_VALUE"""),45870.66666666667)</f>
        <v>45870.66667</v>
      </c>
      <c r="N84" s="1">
        <f>IFERROR(__xludf.DUMMYFUNCTION("""COMPUTED_VALUE"""),1.329718574E9)</f>
        <v>1329718574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IFERROR(__xludf.DUMMYFUNCTION("""COMPUTED_VALUE"""),3041.94)</f>
        <v>3041.94</v>
      </c>
      <c r="D85" s="2">
        <f>IFERROR(__xludf.DUMMYFUNCTION("""COMPUTED_VALUE"""),45877.66666666667)</f>
        <v>45877.66667</v>
      </c>
      <c r="E85" s="1">
        <f>IFERROR(__xludf.DUMMYFUNCTION("""COMPUTED_VALUE"""),3148.74)</f>
        <v>3148.74</v>
      </c>
      <c r="G85" s="2">
        <f>IFERROR(__xludf.DUMMYFUNCTION("""COMPUTED_VALUE"""),45877.66666666667)</f>
        <v>45877.66667</v>
      </c>
      <c r="H85" s="1">
        <f>IFERROR(__xludf.DUMMYFUNCTION("""COMPUTED_VALUE"""),3022.03)</f>
        <v>3022.03</v>
      </c>
      <c r="J85" s="2">
        <f>IFERROR(__xludf.DUMMYFUNCTION("""COMPUTED_VALUE"""),45877.66666666667)</f>
        <v>45877.66667</v>
      </c>
      <c r="K85" s="1">
        <f>IFERROR(__xludf.DUMMYFUNCTION("""COMPUTED_VALUE"""),3132.71)</f>
        <v>3132.71</v>
      </c>
      <c r="M85" s="2">
        <f>IFERROR(__xludf.DUMMYFUNCTION("""COMPUTED_VALUE"""),45877.66666666667)</f>
        <v>45877.66667</v>
      </c>
      <c r="N85" s="1">
        <f>IFERROR(__xludf.DUMMYFUNCTION("""COMPUTED_VALUE"""),1.179462025E9)</f>
        <v>1179462025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IFERROR(__xludf.DUMMYFUNCTION("""COMPUTED_VALUE"""),3135.26)</f>
        <v>3135.26</v>
      </c>
      <c r="D86" s="2">
        <f>IFERROR(__xludf.DUMMYFUNCTION("""COMPUTED_VALUE"""),45884.66666666667)</f>
        <v>45884.66667</v>
      </c>
      <c r="E86" s="1">
        <f>IFERROR(__xludf.DUMMYFUNCTION("""COMPUTED_VALUE"""),3207.29)</f>
        <v>3207.29</v>
      </c>
      <c r="G86" s="2">
        <f>IFERROR(__xludf.DUMMYFUNCTION("""COMPUTED_VALUE"""),45884.66666666667)</f>
        <v>45884.66667</v>
      </c>
      <c r="H86" s="1">
        <f>IFERROR(__xludf.DUMMYFUNCTION("""COMPUTED_VALUE"""),3115.59)</f>
        <v>3115.59</v>
      </c>
      <c r="J86" s="2">
        <f>IFERROR(__xludf.DUMMYFUNCTION("""COMPUTED_VALUE"""),45884.66666666667)</f>
        <v>45884.66667</v>
      </c>
      <c r="K86" s="1">
        <f>IFERROR(__xludf.DUMMYFUNCTION("""COMPUTED_VALUE"""),3186.68)</f>
        <v>3186.68</v>
      </c>
      <c r="M86" s="2">
        <f>IFERROR(__xludf.DUMMYFUNCTION("""COMPUTED_VALUE"""),45884.66666666667)</f>
        <v>45884.66667</v>
      </c>
      <c r="N86" s="1">
        <f>IFERROR(__xludf.DUMMYFUNCTION("""COMPUTED_VALUE"""),1.176954292E9)</f>
        <v>1176954292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IFERROR(__xludf.DUMMYFUNCTION("""COMPUTED_VALUE"""),3182.61)</f>
        <v>3182.61</v>
      </c>
      <c r="D87" s="2">
        <f>IFERROR(__xludf.DUMMYFUNCTION("""COMPUTED_VALUE"""),45891.66666666667)</f>
        <v>45891.66667</v>
      </c>
      <c r="E87" s="1">
        <f>IFERROR(__xludf.DUMMYFUNCTION("""COMPUTED_VALUE"""),3201.37)</f>
        <v>3201.37</v>
      </c>
      <c r="G87" s="2">
        <f>IFERROR(__xludf.DUMMYFUNCTION("""COMPUTED_VALUE"""),45891.66666666667)</f>
        <v>45891.66667</v>
      </c>
      <c r="H87" s="1">
        <f>IFERROR(__xludf.DUMMYFUNCTION("""COMPUTED_VALUE"""),3110.41)</f>
        <v>3110.41</v>
      </c>
      <c r="J87" s="2">
        <f>IFERROR(__xludf.DUMMYFUNCTION("""COMPUTED_VALUE"""),45891.66666666667)</f>
        <v>45891.66667</v>
      </c>
      <c r="K87" s="1">
        <f>IFERROR(__xludf.DUMMYFUNCTION("""COMPUTED_VALUE"""),3173.05)</f>
        <v>3173.05</v>
      </c>
      <c r="M87" s="2">
        <f>IFERROR(__xludf.DUMMYFUNCTION("""COMPUTED_VALUE"""),45891.66666666667)</f>
        <v>45891.66667</v>
      </c>
      <c r="N87" s="1">
        <f>IFERROR(__xludf.DUMMYFUNCTION("""COMPUTED_VALUE"""),1.203728279E9)</f>
        <v>1203728279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IFERROR(__xludf.DUMMYFUNCTION("""COMPUTED_VALUE"""),3161.88)</f>
        <v>3161.88</v>
      </c>
      <c r="D88" s="2">
        <f>IFERROR(__xludf.DUMMYFUNCTION("""COMPUTED_VALUE"""),45898.66666666667)</f>
        <v>45898.66667</v>
      </c>
      <c r="E88" s="1">
        <f>IFERROR(__xludf.DUMMYFUNCTION("""COMPUTED_VALUE"""),3187.19)</f>
        <v>3187.19</v>
      </c>
      <c r="G88" s="2">
        <f>IFERROR(__xludf.DUMMYFUNCTION("""COMPUTED_VALUE"""),45898.66666666667)</f>
        <v>45898.66667</v>
      </c>
      <c r="H88" s="1">
        <f>IFERROR(__xludf.DUMMYFUNCTION("""COMPUTED_VALUE"""),3139.24)</f>
        <v>3139.24</v>
      </c>
      <c r="J88" s="2">
        <f>IFERROR(__xludf.DUMMYFUNCTION("""COMPUTED_VALUE"""),45898.66666666667)</f>
        <v>45898.66667</v>
      </c>
      <c r="K88" s="1">
        <f>IFERROR(__xludf.DUMMYFUNCTION("""COMPUTED_VALUE"""),3157.48)</f>
        <v>3157.48</v>
      </c>
      <c r="M88" s="2">
        <f>IFERROR(__xludf.DUMMYFUNCTION("""COMPUTED_VALUE"""),45898.66666666667)</f>
        <v>45898.66667</v>
      </c>
      <c r="N88" s="1">
        <f>IFERROR(__xludf.DUMMYFUNCTION("""COMPUTED_VALUE"""),1.697312955E9)</f>
        <v>1697312955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IFERROR(__xludf.DUMMYFUNCTION("""COMPUTED_VALUE"""),3118.22)</f>
        <v>3118.22</v>
      </c>
      <c r="D89" s="2">
        <f>IFERROR(__xludf.DUMMYFUNCTION("""COMPUTED_VALUE"""),45905.66666666667)</f>
        <v>45905.66667</v>
      </c>
      <c r="E89" s="1">
        <f>IFERROR(__xludf.DUMMYFUNCTION("""COMPUTED_VALUE"""),3243.58)</f>
        <v>3243.58</v>
      </c>
      <c r="G89" s="2">
        <f>IFERROR(__xludf.DUMMYFUNCTION("""COMPUTED_VALUE"""),45905.66666666667)</f>
        <v>45905.66667</v>
      </c>
      <c r="H89" s="1">
        <f>IFERROR(__xludf.DUMMYFUNCTION("""COMPUTED_VALUE"""),3114.1)</f>
        <v>3114.1</v>
      </c>
      <c r="J89" s="2">
        <f>IFERROR(__xludf.DUMMYFUNCTION("""COMPUTED_VALUE"""),45905.66666666667)</f>
        <v>45905.66667</v>
      </c>
      <c r="K89" s="1">
        <f>IFERROR(__xludf.DUMMYFUNCTION("""COMPUTED_VALUE"""),3219.08)</f>
        <v>3219.08</v>
      </c>
      <c r="M89" s="2">
        <f>IFERROR(__xludf.DUMMYFUNCTION("""COMPUTED_VALUE"""),45905.66666666667)</f>
        <v>45905.66667</v>
      </c>
      <c r="N89" s="1">
        <f>IFERROR(__xludf.DUMMYFUNCTION("""COMPUTED_VALUE"""),9.6973409E8)</f>
        <v>969734090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IFERROR(__xludf.DUMMYFUNCTION("""COMPUTED_VALUE"""),3236.45)</f>
        <v>3236.45</v>
      </c>
      <c r="D90" s="2">
        <f>IFERROR(__xludf.DUMMYFUNCTION("""COMPUTED_VALUE"""),45912.66666666667)</f>
        <v>45912.66667</v>
      </c>
      <c r="E90" s="1">
        <f>IFERROR(__xludf.DUMMYFUNCTION("""COMPUTED_VALUE"""),3267.51)</f>
        <v>3267.51</v>
      </c>
      <c r="G90" s="2">
        <f>IFERROR(__xludf.DUMMYFUNCTION("""COMPUTED_VALUE"""),45912.66666666667)</f>
        <v>45912.66667</v>
      </c>
      <c r="H90" s="1">
        <f>IFERROR(__xludf.DUMMYFUNCTION("""COMPUTED_VALUE"""),3180.37)</f>
        <v>3180.37</v>
      </c>
      <c r="J90" s="2">
        <f>IFERROR(__xludf.DUMMYFUNCTION("""COMPUTED_VALUE"""),45912.66666666667)</f>
        <v>45912.66667</v>
      </c>
      <c r="K90" s="1">
        <f>IFERROR(__xludf.DUMMYFUNCTION("""COMPUTED_VALUE"""),3192.47)</f>
        <v>3192.47</v>
      </c>
      <c r="M90" s="2">
        <f>IFERROR(__xludf.DUMMYFUNCTION("""COMPUTED_VALUE"""),45912.66666666667)</f>
        <v>45912.66667</v>
      </c>
      <c r="N90" s="1">
        <f>IFERROR(__xludf.DUMMYFUNCTION("""COMPUTED_VALUE"""),1.235270546E9)</f>
        <v>1235270546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IFERROR(__xludf.DUMMYFUNCTION("""COMPUTED_VALUE"""),3209.17)</f>
        <v>3209.17</v>
      </c>
      <c r="D91" s="2">
        <f>IFERROR(__xludf.DUMMYFUNCTION("""COMPUTED_VALUE"""),45919.66666666667)</f>
        <v>45919.66667</v>
      </c>
      <c r="E91" s="1">
        <f>IFERROR(__xludf.DUMMYFUNCTION("""COMPUTED_VALUE"""),3230.33)</f>
        <v>3230.33</v>
      </c>
      <c r="G91" s="2">
        <f>IFERROR(__xludf.DUMMYFUNCTION("""COMPUTED_VALUE"""),45919.66666666667)</f>
        <v>45919.66667</v>
      </c>
      <c r="H91" s="1">
        <f>IFERROR(__xludf.DUMMYFUNCTION("""COMPUTED_VALUE"""),3192.54)</f>
        <v>3192.54</v>
      </c>
      <c r="J91" s="2">
        <f>IFERROR(__xludf.DUMMYFUNCTION("""COMPUTED_VALUE"""),45919.66666666667)</f>
        <v>45919.66667</v>
      </c>
      <c r="K91" s="1">
        <f>IFERROR(__xludf.DUMMYFUNCTION("""COMPUTED_VALUE"""),3197.9)</f>
        <v>3197.9</v>
      </c>
      <c r="M91" s="2">
        <f>IFERROR(__xludf.DUMMYFUNCTION("""COMPUTED_VALUE"""),45919.66666666667)</f>
        <v>45919.66667</v>
      </c>
      <c r="N91" s="1">
        <f>IFERROR(__xludf.DUMMYFUNCTION("""COMPUTED_VALUE"""),1.39319911E9)</f>
        <v>1393199110</v>
      </c>
    </row>
  </sheetData>
  <drawing r:id="rId1"/>
</worksheet>
</file>